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mrsh\Documents\WEBSPEC\feed\"/>
    </mc:Choice>
  </mc:AlternateContent>
  <workbookProtection workbookAlgorithmName="SHA-512" workbookHashValue="0Er0iNLProyKTcQhBSzJFkdANjaJQbLpxyt9waylfqCpnA0ze1gjcyzNA5hS1HPTPzayVm7a5/V3PC7nHTSd1Q==" workbookSaltValue="fGdhc/KLIXn2No//VAscqQ==" workbookSpinCount="100000" lockStructure="1"/>
  <bookViews>
    <workbookView xWindow="72" yWindow="48" windowWidth="15360" windowHeight="8808" tabRatio="661" firstSheet="3" activeTab="4"/>
  </bookViews>
  <sheets>
    <sheet name="ListWorkArea" sheetId="1" state="hidden" r:id="rId1"/>
    <sheet name="Lists" sheetId="2" state="hidden" r:id="rId2"/>
    <sheet name="Data Conversion Sheet" sheetId="3" state="hidden" r:id="rId3"/>
    <sheet name="Fertilizer Tonnage Entry Form" sheetId="4" r:id="rId4"/>
    <sheet name="Fertilizer Tonnage Summary" sheetId="5" r:id="rId5"/>
    <sheet name="Instructions" sheetId="6" r:id="rId6"/>
  </sheets>
  <definedNames>
    <definedName name="Exempt_Code">Lists!$C$1:$C$2</definedName>
    <definedName name="Fert_tonnage_summary">'Fertilizer Tonnage Summary'!$A$1:$O$67</definedName>
    <definedName name="Licensee_List">Lists!$E$1:$E$1941</definedName>
    <definedName name="_xlnm.Print_Area" localSheetId="3">'Fertilizer Tonnage Entry Form'!$A$1:$V$736</definedName>
    <definedName name="Print_Entry_Form">'Fertilizer Tonnage Entry Form'!$A$1:$V$736</definedName>
    <definedName name="_xlnm.Print_Titles" localSheetId="3">'Fertilizer Tonnage Entry Form'!$1:$5</definedName>
    <definedName name="Report_Period">Lists!$A$1:$A$2</definedName>
    <definedName name="State_Abbr">'Fertilizer Tonnage Entry Form'!$AD$12:$AD$65</definedName>
    <definedName name="Valid_Numbers">Lists!$D$1:$D$1941</definedName>
    <definedName name="Year">Lists!$B$1:$B$5</definedName>
    <definedName name="Z_856ED7DE_9DD7_4888_8F79_39E5CA98433D_.wvu.Cols" localSheetId="3" hidden="1">'Fertilizer Tonnage Entry Form'!$T:$T,'Fertilizer Tonnage Entry Form'!$AD:$AD</definedName>
    <definedName name="Z_856ED7DE_9DD7_4888_8F79_39E5CA98433D_.wvu.PrintArea" localSheetId="3" hidden="1">'Fertilizer Tonnage Entry Form'!$A$1:$V$736</definedName>
    <definedName name="Z_856ED7DE_9DD7_4888_8F79_39E5CA98433D_.wvu.PrintTitles" localSheetId="3" hidden="1">'Fertilizer Tonnage Entry Form'!$1:$5</definedName>
  </definedNames>
  <calcPr calcId="162913"/>
  <customWorkbookViews>
    <customWorkbookView name="Neal Vaughn - Personal View" guid="{856ED7DE-9DD7-4888-8F79-39E5CA98433D}" mergeInterval="0" personalView="1" maximized="1" xWindow="1912" yWindow="-8" windowWidth="1936" windowHeight="1056" tabRatio="661" activeSheetId="6"/>
  </customWorkbookViews>
</workbook>
</file>

<file path=xl/calcChain.xml><?xml version="1.0" encoding="utf-8"?>
<calcChain xmlns="http://schemas.openxmlformats.org/spreadsheetml/2006/main">
  <c r="A2" i="1" l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1941" i="1"/>
  <c r="A1942" i="1"/>
  <c r="A1943" i="1"/>
  <c r="B3350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A1817" i="1" l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B1941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389" i="3"/>
  <c r="C389" i="3"/>
  <c r="D389" i="3"/>
  <c r="H389" i="3"/>
  <c r="J389" i="3"/>
  <c r="L389" i="3"/>
  <c r="M389" i="3"/>
  <c r="Q389" i="3"/>
  <c r="R389" i="3"/>
  <c r="S389" i="3"/>
  <c r="AA389" i="3"/>
  <c r="AB389" i="3"/>
  <c r="AC389" i="3"/>
  <c r="AD389" i="3"/>
  <c r="AE389" i="3"/>
  <c r="AF389" i="3"/>
  <c r="AG389" i="3"/>
  <c r="AH389" i="3"/>
  <c r="AI389" i="3"/>
  <c r="AJ389" i="3"/>
  <c r="A390" i="3"/>
  <c r="C390" i="3"/>
  <c r="D390" i="3"/>
  <c r="H390" i="3"/>
  <c r="J390" i="3"/>
  <c r="L390" i="3"/>
  <c r="M390" i="3"/>
  <c r="Q390" i="3"/>
  <c r="R390" i="3"/>
  <c r="S390" i="3"/>
  <c r="AA390" i="3"/>
  <c r="AB390" i="3"/>
  <c r="AC390" i="3"/>
  <c r="AD390" i="3"/>
  <c r="AE390" i="3"/>
  <c r="AF390" i="3"/>
  <c r="AG390" i="3"/>
  <c r="AH390" i="3"/>
  <c r="AI390" i="3"/>
  <c r="AJ390" i="3"/>
  <c r="A391" i="3"/>
  <c r="C391" i="3"/>
  <c r="D391" i="3"/>
  <c r="H391" i="3"/>
  <c r="J391" i="3"/>
  <c r="L391" i="3"/>
  <c r="M391" i="3"/>
  <c r="Q391" i="3"/>
  <c r="R391" i="3"/>
  <c r="S391" i="3"/>
  <c r="AA391" i="3"/>
  <c r="AB391" i="3"/>
  <c r="AC391" i="3"/>
  <c r="AD391" i="3"/>
  <c r="AE391" i="3"/>
  <c r="AF391" i="3"/>
  <c r="AG391" i="3"/>
  <c r="AH391" i="3"/>
  <c r="AI391" i="3"/>
  <c r="AJ391" i="3"/>
  <c r="A392" i="3"/>
  <c r="C392" i="3"/>
  <c r="D392" i="3"/>
  <c r="H392" i="3"/>
  <c r="J392" i="3"/>
  <c r="L392" i="3"/>
  <c r="M392" i="3"/>
  <c r="Q392" i="3"/>
  <c r="R392" i="3"/>
  <c r="S392" i="3"/>
  <c r="AA392" i="3"/>
  <c r="AB392" i="3"/>
  <c r="AC392" i="3"/>
  <c r="AD392" i="3"/>
  <c r="AE392" i="3"/>
  <c r="AF392" i="3"/>
  <c r="AG392" i="3"/>
  <c r="AH392" i="3"/>
  <c r="AI392" i="3"/>
  <c r="AJ392" i="3"/>
  <c r="A393" i="3"/>
  <c r="C393" i="3"/>
  <c r="D393" i="3"/>
  <c r="H393" i="3"/>
  <c r="J393" i="3"/>
  <c r="L393" i="3"/>
  <c r="M393" i="3"/>
  <c r="Q393" i="3"/>
  <c r="R393" i="3"/>
  <c r="S393" i="3"/>
  <c r="AA393" i="3"/>
  <c r="AB393" i="3"/>
  <c r="AC393" i="3"/>
  <c r="AD393" i="3"/>
  <c r="AE393" i="3"/>
  <c r="AF393" i="3"/>
  <c r="AG393" i="3"/>
  <c r="AH393" i="3"/>
  <c r="AI393" i="3"/>
  <c r="AJ393" i="3"/>
  <c r="A394" i="3"/>
  <c r="C394" i="3"/>
  <c r="D394" i="3"/>
  <c r="H394" i="3"/>
  <c r="J394" i="3"/>
  <c r="L394" i="3"/>
  <c r="M394" i="3"/>
  <c r="Q394" i="3"/>
  <c r="R394" i="3"/>
  <c r="S394" i="3"/>
  <c r="AA394" i="3"/>
  <c r="AB394" i="3"/>
  <c r="AC394" i="3"/>
  <c r="AD394" i="3"/>
  <c r="AE394" i="3"/>
  <c r="AF394" i="3"/>
  <c r="AG394" i="3"/>
  <c r="AH394" i="3"/>
  <c r="AI394" i="3"/>
  <c r="AJ394" i="3"/>
  <c r="A395" i="3"/>
  <c r="C395" i="3"/>
  <c r="D395" i="3"/>
  <c r="H395" i="3"/>
  <c r="J395" i="3"/>
  <c r="L395" i="3"/>
  <c r="M395" i="3"/>
  <c r="Q395" i="3"/>
  <c r="R395" i="3"/>
  <c r="S395" i="3"/>
  <c r="AA395" i="3"/>
  <c r="AB395" i="3"/>
  <c r="AC395" i="3"/>
  <c r="AD395" i="3"/>
  <c r="AE395" i="3"/>
  <c r="AF395" i="3"/>
  <c r="AG395" i="3"/>
  <c r="AH395" i="3"/>
  <c r="AI395" i="3"/>
  <c r="AJ395" i="3"/>
  <c r="A396" i="3"/>
  <c r="C396" i="3"/>
  <c r="D396" i="3"/>
  <c r="H396" i="3"/>
  <c r="J396" i="3"/>
  <c r="L396" i="3"/>
  <c r="M396" i="3"/>
  <c r="Q396" i="3"/>
  <c r="R396" i="3"/>
  <c r="S396" i="3"/>
  <c r="AA396" i="3"/>
  <c r="AB396" i="3"/>
  <c r="AC396" i="3"/>
  <c r="AD396" i="3"/>
  <c r="AE396" i="3"/>
  <c r="AF396" i="3"/>
  <c r="AG396" i="3"/>
  <c r="AH396" i="3"/>
  <c r="AI396" i="3"/>
  <c r="AJ396" i="3"/>
  <c r="A397" i="3"/>
  <c r="C397" i="3"/>
  <c r="D397" i="3"/>
  <c r="H397" i="3"/>
  <c r="J397" i="3"/>
  <c r="L397" i="3"/>
  <c r="M397" i="3"/>
  <c r="Q397" i="3"/>
  <c r="R397" i="3"/>
  <c r="S397" i="3"/>
  <c r="AA397" i="3"/>
  <c r="AB397" i="3"/>
  <c r="AC397" i="3"/>
  <c r="AD397" i="3"/>
  <c r="AE397" i="3"/>
  <c r="AF397" i="3"/>
  <c r="AG397" i="3"/>
  <c r="AH397" i="3"/>
  <c r="AI397" i="3"/>
  <c r="AJ397" i="3"/>
  <c r="A398" i="3"/>
  <c r="C398" i="3"/>
  <c r="D398" i="3"/>
  <c r="H398" i="3"/>
  <c r="J398" i="3"/>
  <c r="L398" i="3"/>
  <c r="M398" i="3"/>
  <c r="Q398" i="3"/>
  <c r="R398" i="3"/>
  <c r="S398" i="3"/>
  <c r="AA398" i="3"/>
  <c r="AB398" i="3"/>
  <c r="AC398" i="3"/>
  <c r="AD398" i="3"/>
  <c r="AE398" i="3"/>
  <c r="AF398" i="3"/>
  <c r="AG398" i="3"/>
  <c r="AH398" i="3"/>
  <c r="AI398" i="3"/>
  <c r="AJ398" i="3"/>
  <c r="A399" i="3"/>
  <c r="C399" i="3"/>
  <c r="D399" i="3"/>
  <c r="H399" i="3"/>
  <c r="J399" i="3"/>
  <c r="L399" i="3"/>
  <c r="M399" i="3"/>
  <c r="Q399" i="3"/>
  <c r="R399" i="3"/>
  <c r="S399" i="3"/>
  <c r="AA399" i="3"/>
  <c r="AB399" i="3"/>
  <c r="AC399" i="3"/>
  <c r="AD399" i="3"/>
  <c r="AE399" i="3"/>
  <c r="AF399" i="3"/>
  <c r="AG399" i="3"/>
  <c r="AH399" i="3"/>
  <c r="AI399" i="3"/>
  <c r="AJ399" i="3"/>
  <c r="A400" i="3"/>
  <c r="C400" i="3"/>
  <c r="D400" i="3"/>
  <c r="H400" i="3"/>
  <c r="J400" i="3"/>
  <c r="L400" i="3"/>
  <c r="M400" i="3"/>
  <c r="Q400" i="3"/>
  <c r="R400" i="3"/>
  <c r="S400" i="3"/>
  <c r="AA400" i="3"/>
  <c r="AB400" i="3"/>
  <c r="AC400" i="3"/>
  <c r="AD400" i="3"/>
  <c r="AE400" i="3"/>
  <c r="AF400" i="3"/>
  <c r="AG400" i="3"/>
  <c r="AH400" i="3"/>
  <c r="AI400" i="3"/>
  <c r="AJ400" i="3"/>
  <c r="A401" i="3"/>
  <c r="C401" i="3"/>
  <c r="D401" i="3"/>
  <c r="H401" i="3"/>
  <c r="J401" i="3"/>
  <c r="L401" i="3"/>
  <c r="M401" i="3"/>
  <c r="Q401" i="3"/>
  <c r="R401" i="3"/>
  <c r="S401" i="3"/>
  <c r="AA401" i="3"/>
  <c r="AB401" i="3"/>
  <c r="AC401" i="3"/>
  <c r="AD401" i="3"/>
  <c r="AE401" i="3"/>
  <c r="AF401" i="3"/>
  <c r="AG401" i="3"/>
  <c r="AH401" i="3"/>
  <c r="AI401" i="3"/>
  <c r="AJ401" i="3"/>
  <c r="A402" i="3"/>
  <c r="C402" i="3"/>
  <c r="D402" i="3"/>
  <c r="H402" i="3"/>
  <c r="J402" i="3"/>
  <c r="L402" i="3"/>
  <c r="M402" i="3"/>
  <c r="Q402" i="3"/>
  <c r="R402" i="3"/>
  <c r="S402" i="3"/>
  <c r="AA402" i="3"/>
  <c r="AB402" i="3"/>
  <c r="AC402" i="3"/>
  <c r="AD402" i="3"/>
  <c r="AE402" i="3"/>
  <c r="AF402" i="3"/>
  <c r="AG402" i="3"/>
  <c r="AH402" i="3"/>
  <c r="AI402" i="3"/>
  <c r="AJ402" i="3"/>
  <c r="A403" i="3"/>
  <c r="C403" i="3"/>
  <c r="D403" i="3"/>
  <c r="H403" i="3"/>
  <c r="J403" i="3"/>
  <c r="L403" i="3"/>
  <c r="M403" i="3"/>
  <c r="Q403" i="3"/>
  <c r="R403" i="3"/>
  <c r="S403" i="3"/>
  <c r="AA403" i="3"/>
  <c r="AB403" i="3"/>
  <c r="AC403" i="3"/>
  <c r="AD403" i="3"/>
  <c r="AE403" i="3"/>
  <c r="AF403" i="3"/>
  <c r="AG403" i="3"/>
  <c r="AH403" i="3"/>
  <c r="AI403" i="3"/>
  <c r="AJ403" i="3"/>
  <c r="A404" i="3"/>
  <c r="C404" i="3"/>
  <c r="D404" i="3"/>
  <c r="H404" i="3"/>
  <c r="J404" i="3"/>
  <c r="L404" i="3"/>
  <c r="M404" i="3"/>
  <c r="Q404" i="3"/>
  <c r="R404" i="3"/>
  <c r="S404" i="3"/>
  <c r="AA404" i="3"/>
  <c r="AB404" i="3"/>
  <c r="AC404" i="3"/>
  <c r="AD404" i="3"/>
  <c r="AE404" i="3"/>
  <c r="AF404" i="3"/>
  <c r="AG404" i="3"/>
  <c r="AH404" i="3"/>
  <c r="AI404" i="3"/>
  <c r="AJ404" i="3"/>
  <c r="A405" i="3"/>
  <c r="C405" i="3"/>
  <c r="D405" i="3"/>
  <c r="H405" i="3"/>
  <c r="J405" i="3"/>
  <c r="L405" i="3"/>
  <c r="M405" i="3"/>
  <c r="Q405" i="3"/>
  <c r="R405" i="3"/>
  <c r="S405" i="3"/>
  <c r="AA405" i="3"/>
  <c r="AB405" i="3"/>
  <c r="AC405" i="3"/>
  <c r="AD405" i="3"/>
  <c r="AE405" i="3"/>
  <c r="AF405" i="3"/>
  <c r="AG405" i="3"/>
  <c r="AH405" i="3"/>
  <c r="AI405" i="3"/>
  <c r="AJ405" i="3"/>
  <c r="A406" i="3"/>
  <c r="C406" i="3"/>
  <c r="D406" i="3"/>
  <c r="H406" i="3"/>
  <c r="J406" i="3"/>
  <c r="L406" i="3"/>
  <c r="M406" i="3"/>
  <c r="Q406" i="3"/>
  <c r="R406" i="3"/>
  <c r="S406" i="3"/>
  <c r="AA406" i="3"/>
  <c r="AB406" i="3"/>
  <c r="AC406" i="3"/>
  <c r="AD406" i="3"/>
  <c r="AE406" i="3"/>
  <c r="AF406" i="3"/>
  <c r="AG406" i="3"/>
  <c r="AH406" i="3"/>
  <c r="AI406" i="3"/>
  <c r="AJ406" i="3"/>
  <c r="A407" i="3"/>
  <c r="C407" i="3"/>
  <c r="D407" i="3"/>
  <c r="H407" i="3"/>
  <c r="J407" i="3"/>
  <c r="L407" i="3"/>
  <c r="M407" i="3"/>
  <c r="Q407" i="3"/>
  <c r="R407" i="3"/>
  <c r="S407" i="3"/>
  <c r="AA407" i="3"/>
  <c r="AB407" i="3"/>
  <c r="AC407" i="3"/>
  <c r="AD407" i="3"/>
  <c r="AE407" i="3"/>
  <c r="AF407" i="3"/>
  <c r="AG407" i="3"/>
  <c r="AH407" i="3"/>
  <c r="AI407" i="3"/>
  <c r="AJ407" i="3"/>
  <c r="A408" i="3"/>
  <c r="C408" i="3"/>
  <c r="D408" i="3"/>
  <c r="H408" i="3"/>
  <c r="J408" i="3"/>
  <c r="L408" i="3"/>
  <c r="M408" i="3"/>
  <c r="Q408" i="3"/>
  <c r="R408" i="3"/>
  <c r="S408" i="3"/>
  <c r="AA408" i="3"/>
  <c r="AB408" i="3"/>
  <c r="AC408" i="3"/>
  <c r="AD408" i="3"/>
  <c r="AE408" i="3"/>
  <c r="AF408" i="3"/>
  <c r="AG408" i="3"/>
  <c r="AH408" i="3"/>
  <c r="AI408" i="3"/>
  <c r="AJ408" i="3"/>
  <c r="A409" i="3"/>
  <c r="C409" i="3"/>
  <c r="D409" i="3"/>
  <c r="H409" i="3"/>
  <c r="J409" i="3"/>
  <c r="L409" i="3"/>
  <c r="M409" i="3"/>
  <c r="Q409" i="3"/>
  <c r="R409" i="3"/>
  <c r="S409" i="3"/>
  <c r="AA409" i="3"/>
  <c r="AB409" i="3"/>
  <c r="AC409" i="3"/>
  <c r="AD409" i="3"/>
  <c r="AE409" i="3"/>
  <c r="AF409" i="3"/>
  <c r="AG409" i="3"/>
  <c r="AH409" i="3"/>
  <c r="AI409" i="3"/>
  <c r="AJ409" i="3"/>
  <c r="A410" i="3"/>
  <c r="C410" i="3"/>
  <c r="D410" i="3"/>
  <c r="H410" i="3"/>
  <c r="J410" i="3"/>
  <c r="L410" i="3"/>
  <c r="M410" i="3"/>
  <c r="Q410" i="3"/>
  <c r="R410" i="3"/>
  <c r="S410" i="3"/>
  <c r="AA410" i="3"/>
  <c r="AB410" i="3"/>
  <c r="AC410" i="3"/>
  <c r="AD410" i="3"/>
  <c r="AE410" i="3"/>
  <c r="AF410" i="3"/>
  <c r="AG410" i="3"/>
  <c r="AH410" i="3"/>
  <c r="AI410" i="3"/>
  <c r="AJ410" i="3"/>
  <c r="A411" i="3"/>
  <c r="C411" i="3"/>
  <c r="D411" i="3"/>
  <c r="H411" i="3"/>
  <c r="J411" i="3"/>
  <c r="L411" i="3"/>
  <c r="M411" i="3"/>
  <c r="Q411" i="3"/>
  <c r="R411" i="3"/>
  <c r="S411" i="3"/>
  <c r="AA411" i="3"/>
  <c r="AB411" i="3"/>
  <c r="AC411" i="3"/>
  <c r="AD411" i="3"/>
  <c r="AE411" i="3"/>
  <c r="AF411" i="3"/>
  <c r="AG411" i="3"/>
  <c r="AH411" i="3"/>
  <c r="AI411" i="3"/>
  <c r="AJ411" i="3"/>
  <c r="A412" i="3"/>
  <c r="C412" i="3"/>
  <c r="D412" i="3"/>
  <c r="H412" i="3"/>
  <c r="J412" i="3"/>
  <c r="L412" i="3"/>
  <c r="M412" i="3"/>
  <c r="Q412" i="3"/>
  <c r="R412" i="3"/>
  <c r="S412" i="3"/>
  <c r="AA412" i="3"/>
  <c r="AB412" i="3"/>
  <c r="AC412" i="3"/>
  <c r="AD412" i="3"/>
  <c r="AE412" i="3"/>
  <c r="AF412" i="3"/>
  <c r="AG412" i="3"/>
  <c r="AH412" i="3"/>
  <c r="AI412" i="3"/>
  <c r="AJ412" i="3"/>
  <c r="A413" i="3"/>
  <c r="C413" i="3"/>
  <c r="D413" i="3"/>
  <c r="H413" i="3"/>
  <c r="J413" i="3"/>
  <c r="L413" i="3"/>
  <c r="M413" i="3"/>
  <c r="Q413" i="3"/>
  <c r="R413" i="3"/>
  <c r="S413" i="3"/>
  <c r="AA413" i="3"/>
  <c r="AB413" i="3"/>
  <c r="AC413" i="3"/>
  <c r="AD413" i="3"/>
  <c r="AE413" i="3"/>
  <c r="AF413" i="3"/>
  <c r="AG413" i="3"/>
  <c r="AH413" i="3"/>
  <c r="AI413" i="3"/>
  <c r="AJ413" i="3"/>
  <c r="A414" i="3"/>
  <c r="C414" i="3"/>
  <c r="D414" i="3"/>
  <c r="H414" i="3"/>
  <c r="J414" i="3"/>
  <c r="L414" i="3"/>
  <c r="M414" i="3"/>
  <c r="Q414" i="3"/>
  <c r="R414" i="3"/>
  <c r="S414" i="3"/>
  <c r="AA414" i="3"/>
  <c r="AB414" i="3"/>
  <c r="AC414" i="3"/>
  <c r="AD414" i="3"/>
  <c r="AE414" i="3"/>
  <c r="AF414" i="3"/>
  <c r="AG414" i="3"/>
  <c r="AH414" i="3"/>
  <c r="AI414" i="3"/>
  <c r="AJ414" i="3"/>
  <c r="A415" i="3"/>
  <c r="C415" i="3"/>
  <c r="D415" i="3"/>
  <c r="H415" i="3"/>
  <c r="J415" i="3"/>
  <c r="L415" i="3"/>
  <c r="M415" i="3"/>
  <c r="Q415" i="3"/>
  <c r="R415" i="3"/>
  <c r="S415" i="3"/>
  <c r="AA415" i="3"/>
  <c r="AB415" i="3"/>
  <c r="AC415" i="3"/>
  <c r="AD415" i="3"/>
  <c r="AE415" i="3"/>
  <c r="AF415" i="3"/>
  <c r="AG415" i="3"/>
  <c r="AH415" i="3"/>
  <c r="AI415" i="3"/>
  <c r="AJ415" i="3"/>
  <c r="A416" i="3"/>
  <c r="C416" i="3"/>
  <c r="D416" i="3"/>
  <c r="H416" i="3"/>
  <c r="J416" i="3"/>
  <c r="L416" i="3"/>
  <c r="M416" i="3"/>
  <c r="Q416" i="3"/>
  <c r="R416" i="3"/>
  <c r="S416" i="3"/>
  <c r="AA416" i="3"/>
  <c r="AB416" i="3"/>
  <c r="AC416" i="3"/>
  <c r="AD416" i="3"/>
  <c r="AE416" i="3"/>
  <c r="AF416" i="3"/>
  <c r="AG416" i="3"/>
  <c r="AH416" i="3"/>
  <c r="AI416" i="3"/>
  <c r="AJ416" i="3"/>
  <c r="A417" i="3"/>
  <c r="C417" i="3"/>
  <c r="D417" i="3"/>
  <c r="H417" i="3"/>
  <c r="J417" i="3"/>
  <c r="L417" i="3"/>
  <c r="M417" i="3"/>
  <c r="Q417" i="3"/>
  <c r="R417" i="3"/>
  <c r="S417" i="3"/>
  <c r="AA417" i="3"/>
  <c r="AB417" i="3"/>
  <c r="AC417" i="3"/>
  <c r="AD417" i="3"/>
  <c r="AE417" i="3"/>
  <c r="AF417" i="3"/>
  <c r="AG417" i="3"/>
  <c r="AH417" i="3"/>
  <c r="AI417" i="3"/>
  <c r="AJ417" i="3"/>
  <c r="A418" i="3"/>
  <c r="C418" i="3"/>
  <c r="D418" i="3"/>
  <c r="H418" i="3"/>
  <c r="J418" i="3"/>
  <c r="L418" i="3"/>
  <c r="M418" i="3"/>
  <c r="Q418" i="3"/>
  <c r="R418" i="3"/>
  <c r="S418" i="3"/>
  <c r="AA418" i="3"/>
  <c r="AB418" i="3"/>
  <c r="AC418" i="3"/>
  <c r="AD418" i="3"/>
  <c r="AE418" i="3"/>
  <c r="AF418" i="3"/>
  <c r="AG418" i="3"/>
  <c r="AH418" i="3"/>
  <c r="AI418" i="3"/>
  <c r="AJ418" i="3"/>
  <c r="A419" i="3"/>
  <c r="C419" i="3"/>
  <c r="D419" i="3"/>
  <c r="H419" i="3"/>
  <c r="J419" i="3"/>
  <c r="L419" i="3"/>
  <c r="M419" i="3"/>
  <c r="Q419" i="3"/>
  <c r="R419" i="3"/>
  <c r="S419" i="3"/>
  <c r="AA419" i="3"/>
  <c r="AB419" i="3"/>
  <c r="AC419" i="3"/>
  <c r="AD419" i="3"/>
  <c r="AE419" i="3"/>
  <c r="AF419" i="3"/>
  <c r="AG419" i="3"/>
  <c r="AH419" i="3"/>
  <c r="AI419" i="3"/>
  <c r="AJ419" i="3"/>
  <c r="A420" i="3"/>
  <c r="C420" i="3"/>
  <c r="D420" i="3"/>
  <c r="H420" i="3"/>
  <c r="J420" i="3"/>
  <c r="L420" i="3"/>
  <c r="M420" i="3"/>
  <c r="Q420" i="3"/>
  <c r="R420" i="3"/>
  <c r="S420" i="3"/>
  <c r="AA420" i="3"/>
  <c r="AB420" i="3"/>
  <c r="AC420" i="3"/>
  <c r="AD420" i="3"/>
  <c r="AE420" i="3"/>
  <c r="AF420" i="3"/>
  <c r="AG420" i="3"/>
  <c r="AH420" i="3"/>
  <c r="AI420" i="3"/>
  <c r="AJ420" i="3"/>
  <c r="A421" i="3"/>
  <c r="C421" i="3"/>
  <c r="D421" i="3"/>
  <c r="H421" i="3"/>
  <c r="J421" i="3"/>
  <c r="L421" i="3"/>
  <c r="M421" i="3"/>
  <c r="Q421" i="3"/>
  <c r="R421" i="3"/>
  <c r="S421" i="3"/>
  <c r="AA421" i="3"/>
  <c r="AB421" i="3"/>
  <c r="AC421" i="3"/>
  <c r="AD421" i="3"/>
  <c r="AE421" i="3"/>
  <c r="AF421" i="3"/>
  <c r="AG421" i="3"/>
  <c r="AH421" i="3"/>
  <c r="AI421" i="3"/>
  <c r="AJ421" i="3"/>
  <c r="A422" i="3"/>
  <c r="C422" i="3"/>
  <c r="D422" i="3"/>
  <c r="H422" i="3"/>
  <c r="J422" i="3"/>
  <c r="L422" i="3"/>
  <c r="M422" i="3"/>
  <c r="Q422" i="3"/>
  <c r="R422" i="3"/>
  <c r="S422" i="3"/>
  <c r="AA422" i="3"/>
  <c r="AB422" i="3"/>
  <c r="AC422" i="3"/>
  <c r="AD422" i="3"/>
  <c r="AE422" i="3"/>
  <c r="AF422" i="3"/>
  <c r="AG422" i="3"/>
  <c r="AH422" i="3"/>
  <c r="AI422" i="3"/>
  <c r="AJ422" i="3"/>
  <c r="A423" i="3"/>
  <c r="C423" i="3"/>
  <c r="D423" i="3"/>
  <c r="H423" i="3"/>
  <c r="J423" i="3"/>
  <c r="L423" i="3"/>
  <c r="M423" i="3"/>
  <c r="Q423" i="3"/>
  <c r="R423" i="3"/>
  <c r="S423" i="3"/>
  <c r="AA423" i="3"/>
  <c r="AB423" i="3"/>
  <c r="AC423" i="3"/>
  <c r="AD423" i="3"/>
  <c r="AE423" i="3"/>
  <c r="AF423" i="3"/>
  <c r="AG423" i="3"/>
  <c r="AH423" i="3"/>
  <c r="AI423" i="3"/>
  <c r="AJ423" i="3"/>
  <c r="A424" i="3"/>
  <c r="C424" i="3"/>
  <c r="D424" i="3"/>
  <c r="H424" i="3"/>
  <c r="J424" i="3"/>
  <c r="L424" i="3"/>
  <c r="M424" i="3"/>
  <c r="Q424" i="3"/>
  <c r="R424" i="3"/>
  <c r="S424" i="3"/>
  <c r="AA424" i="3"/>
  <c r="AB424" i="3"/>
  <c r="AC424" i="3"/>
  <c r="AD424" i="3"/>
  <c r="AE424" i="3"/>
  <c r="AF424" i="3"/>
  <c r="AG424" i="3"/>
  <c r="AH424" i="3"/>
  <c r="AI424" i="3"/>
  <c r="AJ424" i="3"/>
  <c r="A425" i="3"/>
  <c r="C425" i="3"/>
  <c r="D425" i="3"/>
  <c r="H425" i="3"/>
  <c r="J425" i="3"/>
  <c r="L425" i="3"/>
  <c r="M425" i="3"/>
  <c r="Q425" i="3"/>
  <c r="R425" i="3"/>
  <c r="S425" i="3"/>
  <c r="AA425" i="3"/>
  <c r="AB425" i="3"/>
  <c r="AC425" i="3"/>
  <c r="AD425" i="3"/>
  <c r="AE425" i="3"/>
  <c r="AF425" i="3"/>
  <c r="AG425" i="3"/>
  <c r="AH425" i="3"/>
  <c r="AI425" i="3"/>
  <c r="AJ425" i="3"/>
  <c r="A426" i="3"/>
  <c r="C426" i="3"/>
  <c r="D426" i="3"/>
  <c r="H426" i="3"/>
  <c r="J426" i="3"/>
  <c r="L426" i="3"/>
  <c r="M426" i="3"/>
  <c r="Q426" i="3"/>
  <c r="R426" i="3"/>
  <c r="S426" i="3"/>
  <c r="AA426" i="3"/>
  <c r="AB426" i="3"/>
  <c r="AC426" i="3"/>
  <c r="AD426" i="3"/>
  <c r="AE426" i="3"/>
  <c r="AF426" i="3"/>
  <c r="AG426" i="3"/>
  <c r="AH426" i="3"/>
  <c r="AI426" i="3"/>
  <c r="AJ426" i="3"/>
  <c r="A427" i="3"/>
  <c r="C427" i="3"/>
  <c r="D427" i="3"/>
  <c r="H427" i="3"/>
  <c r="J427" i="3"/>
  <c r="L427" i="3"/>
  <c r="M427" i="3"/>
  <c r="Q427" i="3"/>
  <c r="R427" i="3"/>
  <c r="S427" i="3"/>
  <c r="AA427" i="3"/>
  <c r="AB427" i="3"/>
  <c r="AC427" i="3"/>
  <c r="AD427" i="3"/>
  <c r="AE427" i="3"/>
  <c r="AF427" i="3"/>
  <c r="AG427" i="3"/>
  <c r="AH427" i="3"/>
  <c r="AI427" i="3"/>
  <c r="AJ427" i="3"/>
  <c r="A428" i="3"/>
  <c r="C428" i="3"/>
  <c r="D428" i="3"/>
  <c r="H428" i="3"/>
  <c r="J428" i="3"/>
  <c r="L428" i="3"/>
  <c r="M428" i="3"/>
  <c r="Q428" i="3"/>
  <c r="R428" i="3"/>
  <c r="S428" i="3"/>
  <c r="AA428" i="3"/>
  <c r="AB428" i="3"/>
  <c r="AC428" i="3"/>
  <c r="AD428" i="3"/>
  <c r="AE428" i="3"/>
  <c r="AF428" i="3"/>
  <c r="AG428" i="3"/>
  <c r="AH428" i="3"/>
  <c r="AI428" i="3"/>
  <c r="AJ428" i="3"/>
  <c r="A429" i="3"/>
  <c r="C429" i="3"/>
  <c r="D429" i="3"/>
  <c r="H429" i="3"/>
  <c r="J429" i="3"/>
  <c r="L429" i="3"/>
  <c r="M429" i="3"/>
  <c r="Q429" i="3"/>
  <c r="R429" i="3"/>
  <c r="S429" i="3"/>
  <c r="AA429" i="3"/>
  <c r="AB429" i="3"/>
  <c r="AC429" i="3"/>
  <c r="AD429" i="3"/>
  <c r="AE429" i="3"/>
  <c r="AF429" i="3"/>
  <c r="AG429" i="3"/>
  <c r="AH429" i="3"/>
  <c r="AI429" i="3"/>
  <c r="AJ429" i="3"/>
  <c r="A430" i="3"/>
  <c r="C430" i="3"/>
  <c r="D430" i="3"/>
  <c r="H430" i="3"/>
  <c r="J430" i="3"/>
  <c r="L430" i="3"/>
  <c r="M430" i="3"/>
  <c r="Q430" i="3"/>
  <c r="R430" i="3"/>
  <c r="S430" i="3"/>
  <c r="AA430" i="3"/>
  <c r="AB430" i="3"/>
  <c r="AC430" i="3"/>
  <c r="AD430" i="3"/>
  <c r="AE430" i="3"/>
  <c r="AF430" i="3"/>
  <c r="AG430" i="3"/>
  <c r="AH430" i="3"/>
  <c r="AI430" i="3"/>
  <c r="AJ430" i="3"/>
  <c r="A431" i="3"/>
  <c r="C431" i="3"/>
  <c r="D431" i="3"/>
  <c r="H431" i="3"/>
  <c r="J431" i="3"/>
  <c r="L431" i="3"/>
  <c r="M431" i="3"/>
  <c r="Q431" i="3"/>
  <c r="R431" i="3"/>
  <c r="S431" i="3"/>
  <c r="AA431" i="3"/>
  <c r="AB431" i="3"/>
  <c r="AC431" i="3"/>
  <c r="AD431" i="3"/>
  <c r="AE431" i="3"/>
  <c r="AF431" i="3"/>
  <c r="AG431" i="3"/>
  <c r="AH431" i="3"/>
  <c r="AI431" i="3"/>
  <c r="AJ431" i="3"/>
  <c r="A432" i="3"/>
  <c r="C432" i="3"/>
  <c r="D432" i="3"/>
  <c r="H432" i="3"/>
  <c r="J432" i="3"/>
  <c r="L432" i="3"/>
  <c r="M432" i="3"/>
  <c r="Q432" i="3"/>
  <c r="R432" i="3"/>
  <c r="S432" i="3"/>
  <c r="AA432" i="3"/>
  <c r="AB432" i="3"/>
  <c r="AC432" i="3"/>
  <c r="AD432" i="3"/>
  <c r="AE432" i="3"/>
  <c r="AF432" i="3"/>
  <c r="AG432" i="3"/>
  <c r="AH432" i="3"/>
  <c r="AI432" i="3"/>
  <c r="AJ432" i="3"/>
  <c r="A433" i="3"/>
  <c r="C433" i="3"/>
  <c r="D433" i="3"/>
  <c r="H433" i="3"/>
  <c r="J433" i="3"/>
  <c r="L433" i="3"/>
  <c r="M433" i="3"/>
  <c r="Q433" i="3"/>
  <c r="R433" i="3"/>
  <c r="S433" i="3"/>
  <c r="AA433" i="3"/>
  <c r="AB433" i="3"/>
  <c r="AC433" i="3"/>
  <c r="AD433" i="3"/>
  <c r="AE433" i="3"/>
  <c r="AF433" i="3"/>
  <c r="AG433" i="3"/>
  <c r="AH433" i="3"/>
  <c r="AI433" i="3"/>
  <c r="AJ433" i="3"/>
  <c r="A434" i="3"/>
  <c r="C434" i="3"/>
  <c r="D434" i="3"/>
  <c r="H434" i="3"/>
  <c r="J434" i="3"/>
  <c r="L434" i="3"/>
  <c r="M434" i="3"/>
  <c r="Q434" i="3"/>
  <c r="R434" i="3"/>
  <c r="S434" i="3"/>
  <c r="AA434" i="3"/>
  <c r="AB434" i="3"/>
  <c r="AC434" i="3"/>
  <c r="AD434" i="3"/>
  <c r="AE434" i="3"/>
  <c r="AF434" i="3"/>
  <c r="AG434" i="3"/>
  <c r="AH434" i="3"/>
  <c r="AI434" i="3"/>
  <c r="AJ434" i="3"/>
  <c r="A435" i="3"/>
  <c r="C435" i="3"/>
  <c r="D435" i="3"/>
  <c r="H435" i="3"/>
  <c r="J435" i="3"/>
  <c r="L435" i="3"/>
  <c r="M435" i="3"/>
  <c r="Q435" i="3"/>
  <c r="R435" i="3"/>
  <c r="S435" i="3"/>
  <c r="AA435" i="3"/>
  <c r="AB435" i="3"/>
  <c r="AC435" i="3"/>
  <c r="AD435" i="3"/>
  <c r="AE435" i="3"/>
  <c r="AF435" i="3"/>
  <c r="AG435" i="3"/>
  <c r="AH435" i="3"/>
  <c r="AI435" i="3"/>
  <c r="AJ435" i="3"/>
  <c r="A436" i="3"/>
  <c r="C436" i="3"/>
  <c r="D436" i="3"/>
  <c r="H436" i="3"/>
  <c r="J436" i="3"/>
  <c r="L436" i="3"/>
  <c r="M436" i="3"/>
  <c r="Q436" i="3"/>
  <c r="R436" i="3"/>
  <c r="S436" i="3"/>
  <c r="AA436" i="3"/>
  <c r="AB436" i="3"/>
  <c r="AC436" i="3"/>
  <c r="AD436" i="3"/>
  <c r="AE436" i="3"/>
  <c r="AF436" i="3"/>
  <c r="AG436" i="3"/>
  <c r="AH436" i="3"/>
  <c r="AI436" i="3"/>
  <c r="AJ436" i="3"/>
  <c r="A437" i="3"/>
  <c r="C437" i="3"/>
  <c r="D437" i="3"/>
  <c r="H437" i="3"/>
  <c r="J437" i="3"/>
  <c r="L437" i="3"/>
  <c r="M437" i="3"/>
  <c r="Q437" i="3"/>
  <c r="R437" i="3"/>
  <c r="S437" i="3"/>
  <c r="AA437" i="3"/>
  <c r="AB437" i="3"/>
  <c r="AC437" i="3"/>
  <c r="AD437" i="3"/>
  <c r="AE437" i="3"/>
  <c r="AF437" i="3"/>
  <c r="AG437" i="3"/>
  <c r="AH437" i="3"/>
  <c r="AI437" i="3"/>
  <c r="AJ437" i="3"/>
  <c r="A438" i="3"/>
  <c r="C438" i="3"/>
  <c r="D438" i="3"/>
  <c r="H438" i="3"/>
  <c r="J438" i="3"/>
  <c r="L438" i="3"/>
  <c r="M438" i="3"/>
  <c r="Q438" i="3"/>
  <c r="R438" i="3"/>
  <c r="S438" i="3"/>
  <c r="AA438" i="3"/>
  <c r="AB438" i="3"/>
  <c r="AC438" i="3"/>
  <c r="AD438" i="3"/>
  <c r="AE438" i="3"/>
  <c r="AF438" i="3"/>
  <c r="AG438" i="3"/>
  <c r="AH438" i="3"/>
  <c r="AI438" i="3"/>
  <c r="AJ438" i="3"/>
  <c r="A439" i="3"/>
  <c r="C439" i="3"/>
  <c r="D439" i="3"/>
  <c r="H439" i="3"/>
  <c r="J439" i="3"/>
  <c r="L439" i="3"/>
  <c r="M439" i="3"/>
  <c r="Q439" i="3"/>
  <c r="R439" i="3"/>
  <c r="S439" i="3"/>
  <c r="AA439" i="3"/>
  <c r="AB439" i="3"/>
  <c r="AC439" i="3"/>
  <c r="AD439" i="3"/>
  <c r="AE439" i="3"/>
  <c r="AF439" i="3"/>
  <c r="AG439" i="3"/>
  <c r="AH439" i="3"/>
  <c r="AI439" i="3"/>
  <c r="AJ439" i="3"/>
  <c r="A440" i="3"/>
  <c r="C440" i="3"/>
  <c r="D440" i="3"/>
  <c r="H440" i="3"/>
  <c r="J440" i="3"/>
  <c r="L440" i="3"/>
  <c r="M440" i="3"/>
  <c r="Q440" i="3"/>
  <c r="R440" i="3"/>
  <c r="S440" i="3"/>
  <c r="AA440" i="3"/>
  <c r="AB440" i="3"/>
  <c r="AC440" i="3"/>
  <c r="AD440" i="3"/>
  <c r="AE440" i="3"/>
  <c r="AF440" i="3"/>
  <c r="AG440" i="3"/>
  <c r="AH440" i="3"/>
  <c r="AI440" i="3"/>
  <c r="AJ440" i="3"/>
  <c r="A441" i="3"/>
  <c r="C441" i="3"/>
  <c r="D441" i="3"/>
  <c r="H441" i="3"/>
  <c r="J441" i="3"/>
  <c r="L441" i="3"/>
  <c r="M441" i="3"/>
  <c r="Q441" i="3"/>
  <c r="R441" i="3"/>
  <c r="S441" i="3"/>
  <c r="AA441" i="3"/>
  <c r="AB441" i="3"/>
  <c r="AC441" i="3"/>
  <c r="AD441" i="3"/>
  <c r="AE441" i="3"/>
  <c r="AF441" i="3"/>
  <c r="AG441" i="3"/>
  <c r="AH441" i="3"/>
  <c r="AI441" i="3"/>
  <c r="AJ441" i="3"/>
  <c r="A442" i="3"/>
  <c r="C442" i="3"/>
  <c r="D442" i="3"/>
  <c r="H442" i="3"/>
  <c r="J442" i="3"/>
  <c r="L442" i="3"/>
  <c r="M442" i="3"/>
  <c r="Q442" i="3"/>
  <c r="R442" i="3"/>
  <c r="S442" i="3"/>
  <c r="AA442" i="3"/>
  <c r="AB442" i="3"/>
  <c r="AC442" i="3"/>
  <c r="AD442" i="3"/>
  <c r="AE442" i="3"/>
  <c r="AF442" i="3"/>
  <c r="AG442" i="3"/>
  <c r="AH442" i="3"/>
  <c r="AI442" i="3"/>
  <c r="AJ442" i="3"/>
  <c r="A443" i="3"/>
  <c r="C443" i="3"/>
  <c r="D443" i="3"/>
  <c r="H443" i="3"/>
  <c r="J443" i="3"/>
  <c r="L443" i="3"/>
  <c r="M443" i="3"/>
  <c r="Q443" i="3"/>
  <c r="R443" i="3"/>
  <c r="S443" i="3"/>
  <c r="AA443" i="3"/>
  <c r="AB443" i="3"/>
  <c r="AC443" i="3"/>
  <c r="AD443" i="3"/>
  <c r="AE443" i="3"/>
  <c r="AF443" i="3"/>
  <c r="AG443" i="3"/>
  <c r="AH443" i="3"/>
  <c r="AI443" i="3"/>
  <c r="AJ443" i="3"/>
  <c r="A444" i="3"/>
  <c r="C444" i="3"/>
  <c r="D444" i="3"/>
  <c r="H444" i="3"/>
  <c r="J444" i="3"/>
  <c r="L444" i="3"/>
  <c r="M444" i="3"/>
  <c r="Q444" i="3"/>
  <c r="R444" i="3"/>
  <c r="S444" i="3"/>
  <c r="AA444" i="3"/>
  <c r="AB444" i="3"/>
  <c r="AC444" i="3"/>
  <c r="AD444" i="3"/>
  <c r="AE444" i="3"/>
  <c r="AF444" i="3"/>
  <c r="AG444" i="3"/>
  <c r="AH444" i="3"/>
  <c r="AI444" i="3"/>
  <c r="AJ444" i="3"/>
  <c r="A445" i="3"/>
  <c r="C445" i="3"/>
  <c r="D445" i="3"/>
  <c r="H445" i="3"/>
  <c r="J445" i="3"/>
  <c r="L445" i="3"/>
  <c r="M445" i="3"/>
  <c r="Q445" i="3"/>
  <c r="R445" i="3"/>
  <c r="S445" i="3"/>
  <c r="AA445" i="3"/>
  <c r="AB445" i="3"/>
  <c r="AC445" i="3"/>
  <c r="AD445" i="3"/>
  <c r="AE445" i="3"/>
  <c r="AF445" i="3"/>
  <c r="AG445" i="3"/>
  <c r="AH445" i="3"/>
  <c r="AI445" i="3"/>
  <c r="AJ445" i="3"/>
  <c r="A446" i="3"/>
  <c r="C446" i="3"/>
  <c r="D446" i="3"/>
  <c r="H446" i="3"/>
  <c r="J446" i="3"/>
  <c r="L446" i="3"/>
  <c r="M446" i="3"/>
  <c r="Q446" i="3"/>
  <c r="R446" i="3"/>
  <c r="S446" i="3"/>
  <c r="AA446" i="3"/>
  <c r="AB446" i="3"/>
  <c r="AC446" i="3"/>
  <c r="AD446" i="3"/>
  <c r="AE446" i="3"/>
  <c r="AF446" i="3"/>
  <c r="AG446" i="3"/>
  <c r="AH446" i="3"/>
  <c r="AI446" i="3"/>
  <c r="AJ446" i="3"/>
  <c r="A447" i="3"/>
  <c r="C447" i="3"/>
  <c r="D447" i="3"/>
  <c r="H447" i="3"/>
  <c r="J447" i="3"/>
  <c r="L447" i="3"/>
  <c r="M447" i="3"/>
  <c r="Q447" i="3"/>
  <c r="R447" i="3"/>
  <c r="S447" i="3"/>
  <c r="AA447" i="3"/>
  <c r="AB447" i="3"/>
  <c r="AC447" i="3"/>
  <c r="AD447" i="3"/>
  <c r="AE447" i="3"/>
  <c r="AF447" i="3"/>
  <c r="AG447" i="3"/>
  <c r="AH447" i="3"/>
  <c r="AI447" i="3"/>
  <c r="AJ447" i="3"/>
  <c r="A448" i="3"/>
  <c r="C448" i="3"/>
  <c r="D448" i="3"/>
  <c r="H448" i="3"/>
  <c r="J448" i="3"/>
  <c r="L448" i="3"/>
  <c r="M448" i="3"/>
  <c r="Q448" i="3"/>
  <c r="R448" i="3"/>
  <c r="S448" i="3"/>
  <c r="AA448" i="3"/>
  <c r="AB448" i="3"/>
  <c r="AC448" i="3"/>
  <c r="AD448" i="3"/>
  <c r="AE448" i="3"/>
  <c r="AF448" i="3"/>
  <c r="AG448" i="3"/>
  <c r="AH448" i="3"/>
  <c r="AI448" i="3"/>
  <c r="AJ448" i="3"/>
  <c r="A449" i="3"/>
  <c r="C449" i="3"/>
  <c r="D449" i="3"/>
  <c r="H449" i="3"/>
  <c r="J449" i="3"/>
  <c r="L449" i="3"/>
  <c r="M449" i="3"/>
  <c r="Q449" i="3"/>
  <c r="R449" i="3"/>
  <c r="S449" i="3"/>
  <c r="AA449" i="3"/>
  <c r="AB449" i="3"/>
  <c r="AC449" i="3"/>
  <c r="AD449" i="3"/>
  <c r="AE449" i="3"/>
  <c r="AF449" i="3"/>
  <c r="AG449" i="3"/>
  <c r="AH449" i="3"/>
  <c r="AI449" i="3"/>
  <c r="AJ449" i="3"/>
  <c r="A450" i="3"/>
  <c r="C450" i="3"/>
  <c r="D450" i="3"/>
  <c r="H450" i="3"/>
  <c r="J450" i="3"/>
  <c r="L450" i="3"/>
  <c r="M450" i="3"/>
  <c r="Q450" i="3"/>
  <c r="R450" i="3"/>
  <c r="S450" i="3"/>
  <c r="AA450" i="3"/>
  <c r="AB450" i="3"/>
  <c r="AC450" i="3"/>
  <c r="AD450" i="3"/>
  <c r="AE450" i="3"/>
  <c r="AF450" i="3"/>
  <c r="AG450" i="3"/>
  <c r="AH450" i="3"/>
  <c r="AI450" i="3"/>
  <c r="AJ450" i="3"/>
  <c r="A451" i="3"/>
  <c r="C451" i="3"/>
  <c r="D451" i="3"/>
  <c r="H451" i="3"/>
  <c r="J451" i="3"/>
  <c r="L451" i="3"/>
  <c r="M451" i="3"/>
  <c r="Q451" i="3"/>
  <c r="R451" i="3"/>
  <c r="S451" i="3"/>
  <c r="AA451" i="3"/>
  <c r="AB451" i="3"/>
  <c r="AC451" i="3"/>
  <c r="AD451" i="3"/>
  <c r="AE451" i="3"/>
  <c r="AF451" i="3"/>
  <c r="AG451" i="3"/>
  <c r="AH451" i="3"/>
  <c r="AI451" i="3"/>
  <c r="AJ451" i="3"/>
  <c r="A452" i="3"/>
  <c r="C452" i="3"/>
  <c r="D452" i="3"/>
  <c r="H452" i="3"/>
  <c r="J452" i="3"/>
  <c r="L452" i="3"/>
  <c r="M452" i="3"/>
  <c r="Q452" i="3"/>
  <c r="R452" i="3"/>
  <c r="S452" i="3"/>
  <c r="AA452" i="3"/>
  <c r="AB452" i="3"/>
  <c r="AC452" i="3"/>
  <c r="AD452" i="3"/>
  <c r="AE452" i="3"/>
  <c r="AF452" i="3"/>
  <c r="AG452" i="3"/>
  <c r="AH452" i="3"/>
  <c r="AI452" i="3"/>
  <c r="AJ452" i="3"/>
  <c r="A453" i="3"/>
  <c r="C453" i="3"/>
  <c r="D453" i="3"/>
  <c r="H453" i="3"/>
  <c r="J453" i="3"/>
  <c r="L453" i="3"/>
  <c r="M453" i="3"/>
  <c r="Q453" i="3"/>
  <c r="R453" i="3"/>
  <c r="S453" i="3"/>
  <c r="AA453" i="3"/>
  <c r="AB453" i="3"/>
  <c r="AC453" i="3"/>
  <c r="AD453" i="3"/>
  <c r="AE453" i="3"/>
  <c r="AF453" i="3"/>
  <c r="AG453" i="3"/>
  <c r="AH453" i="3"/>
  <c r="AI453" i="3"/>
  <c r="AJ453" i="3"/>
  <c r="A454" i="3"/>
  <c r="C454" i="3"/>
  <c r="D454" i="3"/>
  <c r="H454" i="3"/>
  <c r="J454" i="3"/>
  <c r="L454" i="3"/>
  <c r="M454" i="3"/>
  <c r="Q454" i="3"/>
  <c r="R454" i="3"/>
  <c r="S454" i="3"/>
  <c r="AA454" i="3"/>
  <c r="AB454" i="3"/>
  <c r="AC454" i="3"/>
  <c r="AD454" i="3"/>
  <c r="AE454" i="3"/>
  <c r="AF454" i="3"/>
  <c r="AG454" i="3"/>
  <c r="AH454" i="3"/>
  <c r="AI454" i="3"/>
  <c r="AJ454" i="3"/>
  <c r="A455" i="3"/>
  <c r="C455" i="3"/>
  <c r="D455" i="3"/>
  <c r="H455" i="3"/>
  <c r="J455" i="3"/>
  <c r="L455" i="3"/>
  <c r="M455" i="3"/>
  <c r="Q455" i="3"/>
  <c r="R455" i="3"/>
  <c r="S455" i="3"/>
  <c r="AA455" i="3"/>
  <c r="AB455" i="3"/>
  <c r="AC455" i="3"/>
  <c r="AD455" i="3"/>
  <c r="AE455" i="3"/>
  <c r="AF455" i="3"/>
  <c r="AG455" i="3"/>
  <c r="AH455" i="3"/>
  <c r="AI455" i="3"/>
  <c r="AJ455" i="3"/>
  <c r="A456" i="3"/>
  <c r="C456" i="3"/>
  <c r="D456" i="3"/>
  <c r="H456" i="3"/>
  <c r="J456" i="3"/>
  <c r="L456" i="3"/>
  <c r="M456" i="3"/>
  <c r="Q456" i="3"/>
  <c r="R456" i="3"/>
  <c r="S456" i="3"/>
  <c r="AA456" i="3"/>
  <c r="AB456" i="3"/>
  <c r="AC456" i="3"/>
  <c r="AD456" i="3"/>
  <c r="AE456" i="3"/>
  <c r="AF456" i="3"/>
  <c r="AG456" i="3"/>
  <c r="AH456" i="3"/>
  <c r="AI456" i="3"/>
  <c r="AJ456" i="3"/>
  <c r="A457" i="3"/>
  <c r="C457" i="3"/>
  <c r="D457" i="3"/>
  <c r="H457" i="3"/>
  <c r="J457" i="3"/>
  <c r="L457" i="3"/>
  <c r="M457" i="3"/>
  <c r="Q457" i="3"/>
  <c r="R457" i="3"/>
  <c r="S457" i="3"/>
  <c r="AA457" i="3"/>
  <c r="AB457" i="3"/>
  <c r="AC457" i="3"/>
  <c r="AD457" i="3"/>
  <c r="AE457" i="3"/>
  <c r="AF457" i="3"/>
  <c r="AG457" i="3"/>
  <c r="AH457" i="3"/>
  <c r="AI457" i="3"/>
  <c r="AJ457" i="3"/>
  <c r="A458" i="3"/>
  <c r="C458" i="3"/>
  <c r="D458" i="3"/>
  <c r="H458" i="3"/>
  <c r="J458" i="3"/>
  <c r="L458" i="3"/>
  <c r="M458" i="3"/>
  <c r="Q458" i="3"/>
  <c r="R458" i="3"/>
  <c r="S458" i="3"/>
  <c r="AA458" i="3"/>
  <c r="AB458" i="3"/>
  <c r="AC458" i="3"/>
  <c r="AD458" i="3"/>
  <c r="AE458" i="3"/>
  <c r="AF458" i="3"/>
  <c r="AG458" i="3"/>
  <c r="AH458" i="3"/>
  <c r="AI458" i="3"/>
  <c r="AJ458" i="3"/>
  <c r="A459" i="3"/>
  <c r="C459" i="3"/>
  <c r="D459" i="3"/>
  <c r="H459" i="3"/>
  <c r="J459" i="3"/>
  <c r="L459" i="3"/>
  <c r="M459" i="3"/>
  <c r="Q459" i="3"/>
  <c r="R459" i="3"/>
  <c r="S459" i="3"/>
  <c r="AA459" i="3"/>
  <c r="AB459" i="3"/>
  <c r="AC459" i="3"/>
  <c r="AD459" i="3"/>
  <c r="AE459" i="3"/>
  <c r="AF459" i="3"/>
  <c r="AG459" i="3"/>
  <c r="AH459" i="3"/>
  <c r="AI459" i="3"/>
  <c r="AJ459" i="3"/>
  <c r="A460" i="3"/>
  <c r="C460" i="3"/>
  <c r="D460" i="3"/>
  <c r="H460" i="3"/>
  <c r="J460" i="3"/>
  <c r="L460" i="3"/>
  <c r="M460" i="3"/>
  <c r="Q460" i="3"/>
  <c r="R460" i="3"/>
  <c r="S460" i="3"/>
  <c r="AA460" i="3"/>
  <c r="AB460" i="3"/>
  <c r="AC460" i="3"/>
  <c r="AD460" i="3"/>
  <c r="AE460" i="3"/>
  <c r="AF460" i="3"/>
  <c r="AG460" i="3"/>
  <c r="AH460" i="3"/>
  <c r="AI460" i="3"/>
  <c r="AJ460" i="3"/>
  <c r="A461" i="3"/>
  <c r="C461" i="3"/>
  <c r="D461" i="3"/>
  <c r="H461" i="3"/>
  <c r="J461" i="3"/>
  <c r="L461" i="3"/>
  <c r="M461" i="3"/>
  <c r="Q461" i="3"/>
  <c r="R461" i="3"/>
  <c r="S461" i="3"/>
  <c r="AA461" i="3"/>
  <c r="AB461" i="3"/>
  <c r="AC461" i="3"/>
  <c r="AD461" i="3"/>
  <c r="AE461" i="3"/>
  <c r="AF461" i="3"/>
  <c r="AG461" i="3"/>
  <c r="AH461" i="3"/>
  <c r="AI461" i="3"/>
  <c r="AJ461" i="3"/>
  <c r="A462" i="3"/>
  <c r="C462" i="3"/>
  <c r="D462" i="3"/>
  <c r="H462" i="3"/>
  <c r="J462" i="3"/>
  <c r="L462" i="3"/>
  <c r="M462" i="3"/>
  <c r="Q462" i="3"/>
  <c r="R462" i="3"/>
  <c r="S462" i="3"/>
  <c r="AA462" i="3"/>
  <c r="AB462" i="3"/>
  <c r="AC462" i="3"/>
  <c r="AD462" i="3"/>
  <c r="AE462" i="3"/>
  <c r="AF462" i="3"/>
  <c r="AG462" i="3"/>
  <c r="AH462" i="3"/>
  <c r="AI462" i="3"/>
  <c r="AJ462" i="3"/>
  <c r="A463" i="3"/>
  <c r="C463" i="3"/>
  <c r="D463" i="3"/>
  <c r="H463" i="3"/>
  <c r="J463" i="3"/>
  <c r="L463" i="3"/>
  <c r="M463" i="3"/>
  <c r="Q463" i="3"/>
  <c r="R463" i="3"/>
  <c r="S463" i="3"/>
  <c r="AA463" i="3"/>
  <c r="AB463" i="3"/>
  <c r="AC463" i="3"/>
  <c r="AD463" i="3"/>
  <c r="AE463" i="3"/>
  <c r="AF463" i="3"/>
  <c r="AG463" i="3"/>
  <c r="AH463" i="3"/>
  <c r="AI463" i="3"/>
  <c r="AJ463" i="3"/>
  <c r="A464" i="3"/>
  <c r="C464" i="3"/>
  <c r="D464" i="3"/>
  <c r="H464" i="3"/>
  <c r="J464" i="3"/>
  <c r="L464" i="3"/>
  <c r="M464" i="3"/>
  <c r="Q464" i="3"/>
  <c r="R464" i="3"/>
  <c r="S464" i="3"/>
  <c r="AA464" i="3"/>
  <c r="AB464" i="3"/>
  <c r="AC464" i="3"/>
  <c r="AD464" i="3"/>
  <c r="AE464" i="3"/>
  <c r="AF464" i="3"/>
  <c r="AG464" i="3"/>
  <c r="AH464" i="3"/>
  <c r="AI464" i="3"/>
  <c r="AJ464" i="3"/>
  <c r="A465" i="3"/>
  <c r="C465" i="3"/>
  <c r="D465" i="3"/>
  <c r="H465" i="3"/>
  <c r="J465" i="3"/>
  <c r="L465" i="3"/>
  <c r="M465" i="3"/>
  <c r="Q465" i="3"/>
  <c r="R465" i="3"/>
  <c r="S465" i="3"/>
  <c r="AA465" i="3"/>
  <c r="AB465" i="3"/>
  <c r="AC465" i="3"/>
  <c r="AD465" i="3"/>
  <c r="AE465" i="3"/>
  <c r="AF465" i="3"/>
  <c r="AG465" i="3"/>
  <c r="AH465" i="3"/>
  <c r="AI465" i="3"/>
  <c r="AJ465" i="3"/>
  <c r="A466" i="3"/>
  <c r="C466" i="3"/>
  <c r="D466" i="3"/>
  <c r="H466" i="3"/>
  <c r="J466" i="3"/>
  <c r="L466" i="3"/>
  <c r="M466" i="3"/>
  <c r="Q466" i="3"/>
  <c r="R466" i="3"/>
  <c r="S466" i="3"/>
  <c r="AA466" i="3"/>
  <c r="AB466" i="3"/>
  <c r="AC466" i="3"/>
  <c r="AD466" i="3"/>
  <c r="AE466" i="3"/>
  <c r="AF466" i="3"/>
  <c r="AG466" i="3"/>
  <c r="AH466" i="3"/>
  <c r="AI466" i="3"/>
  <c r="AJ466" i="3"/>
  <c r="A467" i="3"/>
  <c r="C467" i="3"/>
  <c r="D467" i="3"/>
  <c r="H467" i="3"/>
  <c r="J467" i="3"/>
  <c r="L467" i="3"/>
  <c r="M467" i="3"/>
  <c r="Q467" i="3"/>
  <c r="R467" i="3"/>
  <c r="S467" i="3"/>
  <c r="AA467" i="3"/>
  <c r="AB467" i="3"/>
  <c r="AC467" i="3"/>
  <c r="AD467" i="3"/>
  <c r="AE467" i="3"/>
  <c r="AF467" i="3"/>
  <c r="AG467" i="3"/>
  <c r="AH467" i="3"/>
  <c r="AI467" i="3"/>
  <c r="AJ467" i="3"/>
  <c r="A468" i="3"/>
  <c r="C468" i="3"/>
  <c r="D468" i="3"/>
  <c r="H468" i="3"/>
  <c r="J468" i="3"/>
  <c r="L468" i="3"/>
  <c r="M468" i="3"/>
  <c r="Q468" i="3"/>
  <c r="R468" i="3"/>
  <c r="S468" i="3"/>
  <c r="AA468" i="3"/>
  <c r="AB468" i="3"/>
  <c r="AC468" i="3"/>
  <c r="AD468" i="3"/>
  <c r="AE468" i="3"/>
  <c r="AF468" i="3"/>
  <c r="AG468" i="3"/>
  <c r="AH468" i="3"/>
  <c r="AI468" i="3"/>
  <c r="AJ468" i="3"/>
  <c r="A469" i="3"/>
  <c r="C469" i="3"/>
  <c r="D469" i="3"/>
  <c r="H469" i="3"/>
  <c r="J469" i="3"/>
  <c r="L469" i="3"/>
  <c r="M469" i="3"/>
  <c r="Q469" i="3"/>
  <c r="R469" i="3"/>
  <c r="S469" i="3"/>
  <c r="AA469" i="3"/>
  <c r="AB469" i="3"/>
  <c r="AC469" i="3"/>
  <c r="AD469" i="3"/>
  <c r="AE469" i="3"/>
  <c r="AF469" i="3"/>
  <c r="AG469" i="3"/>
  <c r="AH469" i="3"/>
  <c r="AI469" i="3"/>
  <c r="AJ469" i="3"/>
  <c r="A470" i="3"/>
  <c r="C470" i="3"/>
  <c r="D470" i="3"/>
  <c r="H470" i="3"/>
  <c r="J470" i="3"/>
  <c r="L470" i="3"/>
  <c r="M470" i="3"/>
  <c r="Q470" i="3"/>
  <c r="R470" i="3"/>
  <c r="S470" i="3"/>
  <c r="AA470" i="3"/>
  <c r="AB470" i="3"/>
  <c r="AC470" i="3"/>
  <c r="AD470" i="3"/>
  <c r="AE470" i="3"/>
  <c r="AF470" i="3"/>
  <c r="AG470" i="3"/>
  <c r="AH470" i="3"/>
  <c r="AI470" i="3"/>
  <c r="AJ470" i="3"/>
  <c r="A471" i="3"/>
  <c r="C471" i="3"/>
  <c r="D471" i="3"/>
  <c r="H471" i="3"/>
  <c r="J471" i="3"/>
  <c r="L471" i="3"/>
  <c r="M471" i="3"/>
  <c r="Q471" i="3"/>
  <c r="R471" i="3"/>
  <c r="S471" i="3"/>
  <c r="AA471" i="3"/>
  <c r="AB471" i="3"/>
  <c r="AC471" i="3"/>
  <c r="AD471" i="3"/>
  <c r="AE471" i="3"/>
  <c r="AF471" i="3"/>
  <c r="AG471" i="3"/>
  <c r="AH471" i="3"/>
  <c r="AI471" i="3"/>
  <c r="AJ471" i="3"/>
  <c r="A472" i="3"/>
  <c r="C472" i="3"/>
  <c r="D472" i="3"/>
  <c r="H472" i="3"/>
  <c r="J472" i="3"/>
  <c r="L472" i="3"/>
  <c r="M472" i="3"/>
  <c r="Q472" i="3"/>
  <c r="R472" i="3"/>
  <c r="S472" i="3"/>
  <c r="AA472" i="3"/>
  <c r="AB472" i="3"/>
  <c r="AC472" i="3"/>
  <c r="AD472" i="3"/>
  <c r="AE472" i="3"/>
  <c r="AF472" i="3"/>
  <c r="AG472" i="3"/>
  <c r="AH472" i="3"/>
  <c r="AI472" i="3"/>
  <c r="AJ472" i="3"/>
  <c r="A473" i="3"/>
  <c r="C473" i="3"/>
  <c r="D473" i="3"/>
  <c r="H473" i="3"/>
  <c r="J473" i="3"/>
  <c r="L473" i="3"/>
  <c r="M473" i="3"/>
  <c r="Q473" i="3"/>
  <c r="R473" i="3"/>
  <c r="S473" i="3"/>
  <c r="AA473" i="3"/>
  <c r="AB473" i="3"/>
  <c r="AC473" i="3"/>
  <c r="AD473" i="3"/>
  <c r="AE473" i="3"/>
  <c r="AF473" i="3"/>
  <c r="AG473" i="3"/>
  <c r="AH473" i="3"/>
  <c r="AI473" i="3"/>
  <c r="AJ473" i="3"/>
  <c r="A474" i="3"/>
  <c r="C474" i="3"/>
  <c r="D474" i="3"/>
  <c r="H474" i="3"/>
  <c r="J474" i="3"/>
  <c r="L474" i="3"/>
  <c r="M474" i="3"/>
  <c r="Q474" i="3"/>
  <c r="R474" i="3"/>
  <c r="S474" i="3"/>
  <c r="AA474" i="3"/>
  <c r="AB474" i="3"/>
  <c r="AC474" i="3"/>
  <c r="AD474" i="3"/>
  <c r="AE474" i="3"/>
  <c r="AF474" i="3"/>
  <c r="AG474" i="3"/>
  <c r="AH474" i="3"/>
  <c r="AI474" i="3"/>
  <c r="AJ474" i="3"/>
  <c r="A475" i="3"/>
  <c r="C475" i="3"/>
  <c r="D475" i="3"/>
  <c r="H475" i="3"/>
  <c r="J475" i="3"/>
  <c r="L475" i="3"/>
  <c r="M475" i="3"/>
  <c r="Q475" i="3"/>
  <c r="R475" i="3"/>
  <c r="S475" i="3"/>
  <c r="AA475" i="3"/>
  <c r="AB475" i="3"/>
  <c r="AC475" i="3"/>
  <c r="AD475" i="3"/>
  <c r="AE475" i="3"/>
  <c r="AF475" i="3"/>
  <c r="AG475" i="3"/>
  <c r="AH475" i="3"/>
  <c r="AI475" i="3"/>
  <c r="AJ475" i="3"/>
  <c r="A476" i="3"/>
  <c r="C476" i="3"/>
  <c r="D476" i="3"/>
  <c r="H476" i="3"/>
  <c r="J476" i="3"/>
  <c r="L476" i="3"/>
  <c r="M476" i="3"/>
  <c r="Q476" i="3"/>
  <c r="R476" i="3"/>
  <c r="S476" i="3"/>
  <c r="AA476" i="3"/>
  <c r="AB476" i="3"/>
  <c r="AC476" i="3"/>
  <c r="AD476" i="3"/>
  <c r="AE476" i="3"/>
  <c r="AF476" i="3"/>
  <c r="AG476" i="3"/>
  <c r="AH476" i="3"/>
  <c r="AI476" i="3"/>
  <c r="AJ476" i="3"/>
  <c r="A477" i="3"/>
  <c r="C477" i="3"/>
  <c r="D477" i="3"/>
  <c r="H477" i="3"/>
  <c r="J477" i="3"/>
  <c r="L477" i="3"/>
  <c r="M477" i="3"/>
  <c r="Q477" i="3"/>
  <c r="R477" i="3"/>
  <c r="S477" i="3"/>
  <c r="AA477" i="3"/>
  <c r="AB477" i="3"/>
  <c r="AC477" i="3"/>
  <c r="AD477" i="3"/>
  <c r="AE477" i="3"/>
  <c r="AF477" i="3"/>
  <c r="AG477" i="3"/>
  <c r="AH477" i="3"/>
  <c r="AI477" i="3"/>
  <c r="AJ477" i="3"/>
  <c r="A478" i="3"/>
  <c r="C478" i="3"/>
  <c r="D478" i="3"/>
  <c r="H478" i="3"/>
  <c r="J478" i="3"/>
  <c r="L478" i="3"/>
  <c r="M478" i="3"/>
  <c r="Q478" i="3"/>
  <c r="R478" i="3"/>
  <c r="S478" i="3"/>
  <c r="AA478" i="3"/>
  <c r="AB478" i="3"/>
  <c r="AC478" i="3"/>
  <c r="AD478" i="3"/>
  <c r="AE478" i="3"/>
  <c r="AF478" i="3"/>
  <c r="AG478" i="3"/>
  <c r="AH478" i="3"/>
  <c r="AI478" i="3"/>
  <c r="AJ478" i="3"/>
  <c r="A479" i="3"/>
  <c r="C479" i="3"/>
  <c r="D479" i="3"/>
  <c r="H479" i="3"/>
  <c r="J479" i="3"/>
  <c r="L479" i="3"/>
  <c r="M479" i="3"/>
  <c r="Q479" i="3"/>
  <c r="R479" i="3"/>
  <c r="S479" i="3"/>
  <c r="AA479" i="3"/>
  <c r="AB479" i="3"/>
  <c r="AC479" i="3"/>
  <c r="AD479" i="3"/>
  <c r="AE479" i="3"/>
  <c r="AF479" i="3"/>
  <c r="AG479" i="3"/>
  <c r="AH479" i="3"/>
  <c r="AI479" i="3"/>
  <c r="AJ479" i="3"/>
  <c r="A480" i="3"/>
  <c r="C480" i="3"/>
  <c r="D480" i="3"/>
  <c r="H480" i="3"/>
  <c r="J480" i="3"/>
  <c r="L480" i="3"/>
  <c r="M480" i="3"/>
  <c r="Q480" i="3"/>
  <c r="R480" i="3"/>
  <c r="S480" i="3"/>
  <c r="AA480" i="3"/>
  <c r="AB480" i="3"/>
  <c r="AC480" i="3"/>
  <c r="AD480" i="3"/>
  <c r="AE480" i="3"/>
  <c r="AF480" i="3"/>
  <c r="AG480" i="3"/>
  <c r="AH480" i="3"/>
  <c r="AI480" i="3"/>
  <c r="AJ480" i="3"/>
  <c r="A481" i="3"/>
  <c r="C481" i="3"/>
  <c r="D481" i="3"/>
  <c r="H481" i="3"/>
  <c r="J481" i="3"/>
  <c r="L481" i="3"/>
  <c r="M481" i="3"/>
  <c r="Q481" i="3"/>
  <c r="R481" i="3"/>
  <c r="S481" i="3"/>
  <c r="AA481" i="3"/>
  <c r="AB481" i="3"/>
  <c r="AC481" i="3"/>
  <c r="AD481" i="3"/>
  <c r="AE481" i="3"/>
  <c r="AF481" i="3"/>
  <c r="AG481" i="3"/>
  <c r="AH481" i="3"/>
  <c r="AI481" i="3"/>
  <c r="AJ481" i="3"/>
  <c r="A482" i="3"/>
  <c r="C482" i="3"/>
  <c r="D482" i="3"/>
  <c r="H482" i="3"/>
  <c r="J482" i="3"/>
  <c r="L482" i="3"/>
  <c r="M482" i="3"/>
  <c r="Q482" i="3"/>
  <c r="R482" i="3"/>
  <c r="S482" i="3"/>
  <c r="AA482" i="3"/>
  <c r="AB482" i="3"/>
  <c r="AC482" i="3"/>
  <c r="AD482" i="3"/>
  <c r="AE482" i="3"/>
  <c r="AF482" i="3"/>
  <c r="AG482" i="3"/>
  <c r="AH482" i="3"/>
  <c r="AI482" i="3"/>
  <c r="AJ482" i="3"/>
  <c r="A483" i="3"/>
  <c r="C483" i="3"/>
  <c r="D483" i="3"/>
  <c r="H483" i="3"/>
  <c r="J483" i="3"/>
  <c r="L483" i="3"/>
  <c r="M483" i="3"/>
  <c r="Q483" i="3"/>
  <c r="R483" i="3"/>
  <c r="S483" i="3"/>
  <c r="AA483" i="3"/>
  <c r="AB483" i="3"/>
  <c r="AC483" i="3"/>
  <c r="AD483" i="3"/>
  <c r="AE483" i="3"/>
  <c r="AF483" i="3"/>
  <c r="AG483" i="3"/>
  <c r="AH483" i="3"/>
  <c r="AI483" i="3"/>
  <c r="AJ483" i="3"/>
  <c r="A484" i="3"/>
  <c r="C484" i="3"/>
  <c r="D484" i="3"/>
  <c r="H484" i="3"/>
  <c r="J484" i="3"/>
  <c r="L484" i="3"/>
  <c r="M484" i="3"/>
  <c r="Q484" i="3"/>
  <c r="R484" i="3"/>
  <c r="S484" i="3"/>
  <c r="AA484" i="3"/>
  <c r="AB484" i="3"/>
  <c r="AC484" i="3"/>
  <c r="AD484" i="3"/>
  <c r="AE484" i="3"/>
  <c r="AF484" i="3"/>
  <c r="AG484" i="3"/>
  <c r="AH484" i="3"/>
  <c r="AI484" i="3"/>
  <c r="AJ484" i="3"/>
  <c r="A485" i="3"/>
  <c r="C485" i="3"/>
  <c r="D485" i="3"/>
  <c r="H485" i="3"/>
  <c r="J485" i="3"/>
  <c r="L485" i="3"/>
  <c r="M485" i="3"/>
  <c r="Q485" i="3"/>
  <c r="R485" i="3"/>
  <c r="S485" i="3"/>
  <c r="AA485" i="3"/>
  <c r="AB485" i="3"/>
  <c r="AC485" i="3"/>
  <c r="AD485" i="3"/>
  <c r="AE485" i="3"/>
  <c r="AF485" i="3"/>
  <c r="AG485" i="3"/>
  <c r="AH485" i="3"/>
  <c r="AI485" i="3"/>
  <c r="AJ485" i="3"/>
  <c r="A486" i="3"/>
  <c r="C486" i="3"/>
  <c r="D486" i="3"/>
  <c r="H486" i="3"/>
  <c r="J486" i="3"/>
  <c r="L486" i="3"/>
  <c r="M486" i="3"/>
  <c r="Q486" i="3"/>
  <c r="R486" i="3"/>
  <c r="S486" i="3"/>
  <c r="AA486" i="3"/>
  <c r="AB486" i="3"/>
  <c r="AC486" i="3"/>
  <c r="AD486" i="3"/>
  <c r="AE486" i="3"/>
  <c r="AF486" i="3"/>
  <c r="AG486" i="3"/>
  <c r="AH486" i="3"/>
  <c r="AI486" i="3"/>
  <c r="AJ486" i="3"/>
  <c r="A487" i="3"/>
  <c r="C487" i="3"/>
  <c r="D487" i="3"/>
  <c r="H487" i="3"/>
  <c r="J487" i="3"/>
  <c r="L487" i="3"/>
  <c r="M487" i="3"/>
  <c r="Q487" i="3"/>
  <c r="R487" i="3"/>
  <c r="S487" i="3"/>
  <c r="AA487" i="3"/>
  <c r="AB487" i="3"/>
  <c r="AC487" i="3"/>
  <c r="AD487" i="3"/>
  <c r="AE487" i="3"/>
  <c r="AF487" i="3"/>
  <c r="AG487" i="3"/>
  <c r="AH487" i="3"/>
  <c r="AI487" i="3"/>
  <c r="AJ487" i="3"/>
  <c r="A488" i="3"/>
  <c r="C488" i="3"/>
  <c r="D488" i="3"/>
  <c r="H488" i="3"/>
  <c r="J488" i="3"/>
  <c r="L488" i="3"/>
  <c r="M488" i="3"/>
  <c r="Q488" i="3"/>
  <c r="R488" i="3"/>
  <c r="S488" i="3"/>
  <c r="AA488" i="3"/>
  <c r="AB488" i="3"/>
  <c r="AC488" i="3"/>
  <c r="AD488" i="3"/>
  <c r="AE488" i="3"/>
  <c r="AF488" i="3"/>
  <c r="AG488" i="3"/>
  <c r="AH488" i="3"/>
  <c r="AI488" i="3"/>
  <c r="AJ488" i="3"/>
  <c r="A489" i="3"/>
  <c r="C489" i="3"/>
  <c r="D489" i="3"/>
  <c r="H489" i="3"/>
  <c r="J489" i="3"/>
  <c r="L489" i="3"/>
  <c r="M489" i="3"/>
  <c r="Q489" i="3"/>
  <c r="R489" i="3"/>
  <c r="S489" i="3"/>
  <c r="AA489" i="3"/>
  <c r="AB489" i="3"/>
  <c r="AC489" i="3"/>
  <c r="AD489" i="3"/>
  <c r="AE489" i="3"/>
  <c r="AF489" i="3"/>
  <c r="AG489" i="3"/>
  <c r="AH489" i="3"/>
  <c r="AI489" i="3"/>
  <c r="AJ489" i="3"/>
  <c r="A490" i="3"/>
  <c r="C490" i="3"/>
  <c r="D490" i="3"/>
  <c r="H490" i="3"/>
  <c r="J490" i="3"/>
  <c r="L490" i="3"/>
  <c r="M490" i="3"/>
  <c r="Q490" i="3"/>
  <c r="R490" i="3"/>
  <c r="S490" i="3"/>
  <c r="AA490" i="3"/>
  <c r="AB490" i="3"/>
  <c r="AC490" i="3"/>
  <c r="AD490" i="3"/>
  <c r="AE490" i="3"/>
  <c r="AF490" i="3"/>
  <c r="AG490" i="3"/>
  <c r="AH490" i="3"/>
  <c r="AI490" i="3"/>
  <c r="AJ490" i="3"/>
  <c r="A491" i="3"/>
  <c r="C491" i="3"/>
  <c r="D491" i="3"/>
  <c r="H491" i="3"/>
  <c r="J491" i="3"/>
  <c r="L491" i="3"/>
  <c r="M491" i="3"/>
  <c r="Q491" i="3"/>
  <c r="R491" i="3"/>
  <c r="S491" i="3"/>
  <c r="AA491" i="3"/>
  <c r="AB491" i="3"/>
  <c r="AC491" i="3"/>
  <c r="AD491" i="3"/>
  <c r="AE491" i="3"/>
  <c r="AF491" i="3"/>
  <c r="AG491" i="3"/>
  <c r="AH491" i="3"/>
  <c r="AI491" i="3"/>
  <c r="AJ491" i="3"/>
  <c r="A492" i="3"/>
  <c r="C492" i="3"/>
  <c r="D492" i="3"/>
  <c r="H492" i="3"/>
  <c r="J492" i="3"/>
  <c r="L492" i="3"/>
  <c r="M492" i="3"/>
  <c r="Q492" i="3"/>
  <c r="R492" i="3"/>
  <c r="S492" i="3"/>
  <c r="AA492" i="3"/>
  <c r="AB492" i="3"/>
  <c r="AC492" i="3"/>
  <c r="AD492" i="3"/>
  <c r="AE492" i="3"/>
  <c r="AF492" i="3"/>
  <c r="AG492" i="3"/>
  <c r="AH492" i="3"/>
  <c r="AI492" i="3"/>
  <c r="AJ492" i="3"/>
  <c r="A493" i="3"/>
  <c r="C493" i="3"/>
  <c r="D493" i="3"/>
  <c r="H493" i="3"/>
  <c r="J493" i="3"/>
  <c r="L493" i="3"/>
  <c r="M493" i="3"/>
  <c r="Q493" i="3"/>
  <c r="R493" i="3"/>
  <c r="S493" i="3"/>
  <c r="AA493" i="3"/>
  <c r="AB493" i="3"/>
  <c r="AC493" i="3"/>
  <c r="AD493" i="3"/>
  <c r="AE493" i="3"/>
  <c r="AF493" i="3"/>
  <c r="AG493" i="3"/>
  <c r="AH493" i="3"/>
  <c r="AI493" i="3"/>
  <c r="AJ493" i="3"/>
  <c r="A494" i="3"/>
  <c r="C494" i="3"/>
  <c r="D494" i="3"/>
  <c r="H494" i="3"/>
  <c r="J494" i="3"/>
  <c r="L494" i="3"/>
  <c r="M494" i="3"/>
  <c r="Q494" i="3"/>
  <c r="R494" i="3"/>
  <c r="S494" i="3"/>
  <c r="AA494" i="3"/>
  <c r="AB494" i="3"/>
  <c r="AC494" i="3"/>
  <c r="AD494" i="3"/>
  <c r="AE494" i="3"/>
  <c r="AF494" i="3"/>
  <c r="AG494" i="3"/>
  <c r="AH494" i="3"/>
  <c r="AI494" i="3"/>
  <c r="AJ494" i="3"/>
  <c r="A495" i="3"/>
  <c r="C495" i="3"/>
  <c r="D495" i="3"/>
  <c r="H495" i="3"/>
  <c r="J495" i="3"/>
  <c r="L495" i="3"/>
  <c r="M495" i="3"/>
  <c r="Q495" i="3"/>
  <c r="R495" i="3"/>
  <c r="S495" i="3"/>
  <c r="AA495" i="3"/>
  <c r="AB495" i="3"/>
  <c r="AC495" i="3"/>
  <c r="AD495" i="3"/>
  <c r="AE495" i="3"/>
  <c r="AF495" i="3"/>
  <c r="AG495" i="3"/>
  <c r="AH495" i="3"/>
  <c r="AI495" i="3"/>
  <c r="AJ495" i="3"/>
  <c r="A496" i="3"/>
  <c r="C496" i="3"/>
  <c r="D496" i="3"/>
  <c r="H496" i="3"/>
  <c r="J496" i="3"/>
  <c r="L496" i="3"/>
  <c r="M496" i="3"/>
  <c r="Q496" i="3"/>
  <c r="R496" i="3"/>
  <c r="S496" i="3"/>
  <c r="AA496" i="3"/>
  <c r="AB496" i="3"/>
  <c r="AC496" i="3"/>
  <c r="AD496" i="3"/>
  <c r="AE496" i="3"/>
  <c r="AF496" i="3"/>
  <c r="AG496" i="3"/>
  <c r="AH496" i="3"/>
  <c r="AI496" i="3"/>
  <c r="AJ496" i="3"/>
  <c r="A497" i="3"/>
  <c r="C497" i="3"/>
  <c r="D497" i="3"/>
  <c r="H497" i="3"/>
  <c r="J497" i="3"/>
  <c r="L497" i="3"/>
  <c r="M497" i="3"/>
  <c r="Q497" i="3"/>
  <c r="R497" i="3"/>
  <c r="S497" i="3"/>
  <c r="AA497" i="3"/>
  <c r="AB497" i="3"/>
  <c r="AC497" i="3"/>
  <c r="AD497" i="3"/>
  <c r="AE497" i="3"/>
  <c r="AF497" i="3"/>
  <c r="AG497" i="3"/>
  <c r="AH497" i="3"/>
  <c r="AI497" i="3"/>
  <c r="AJ497" i="3"/>
  <c r="A498" i="3"/>
  <c r="C498" i="3"/>
  <c r="D498" i="3"/>
  <c r="H498" i="3"/>
  <c r="J498" i="3"/>
  <c r="L498" i="3"/>
  <c r="M498" i="3"/>
  <c r="Q498" i="3"/>
  <c r="R498" i="3"/>
  <c r="S498" i="3"/>
  <c r="AA498" i="3"/>
  <c r="AB498" i="3"/>
  <c r="AC498" i="3"/>
  <c r="AD498" i="3"/>
  <c r="AE498" i="3"/>
  <c r="AF498" i="3"/>
  <c r="AG498" i="3"/>
  <c r="AH498" i="3"/>
  <c r="AI498" i="3"/>
  <c r="AJ498" i="3"/>
  <c r="A499" i="3"/>
  <c r="C499" i="3"/>
  <c r="D499" i="3"/>
  <c r="H499" i="3"/>
  <c r="J499" i="3"/>
  <c r="L499" i="3"/>
  <c r="M499" i="3"/>
  <c r="Q499" i="3"/>
  <c r="R499" i="3"/>
  <c r="S499" i="3"/>
  <c r="AA499" i="3"/>
  <c r="AB499" i="3"/>
  <c r="AC499" i="3"/>
  <c r="AD499" i="3"/>
  <c r="AE499" i="3"/>
  <c r="AF499" i="3"/>
  <c r="AG499" i="3"/>
  <c r="AH499" i="3"/>
  <c r="AI499" i="3"/>
  <c r="AJ499" i="3"/>
  <c r="A500" i="3"/>
  <c r="C500" i="3"/>
  <c r="D500" i="3"/>
  <c r="H500" i="3"/>
  <c r="J500" i="3"/>
  <c r="L500" i="3"/>
  <c r="M500" i="3"/>
  <c r="Q500" i="3"/>
  <c r="R500" i="3"/>
  <c r="S500" i="3"/>
  <c r="AA500" i="3"/>
  <c r="AB500" i="3"/>
  <c r="AC500" i="3"/>
  <c r="AD500" i="3"/>
  <c r="AE500" i="3"/>
  <c r="AF500" i="3"/>
  <c r="AG500" i="3"/>
  <c r="AH500" i="3"/>
  <c r="AI500" i="3"/>
  <c r="AJ500" i="3"/>
  <c r="A501" i="3"/>
  <c r="C501" i="3"/>
  <c r="D501" i="3"/>
  <c r="H501" i="3"/>
  <c r="J501" i="3"/>
  <c r="L501" i="3"/>
  <c r="M501" i="3"/>
  <c r="Q501" i="3"/>
  <c r="R501" i="3"/>
  <c r="S501" i="3"/>
  <c r="AA501" i="3"/>
  <c r="AB501" i="3"/>
  <c r="AC501" i="3"/>
  <c r="AD501" i="3"/>
  <c r="AE501" i="3"/>
  <c r="AF501" i="3"/>
  <c r="AG501" i="3"/>
  <c r="AH501" i="3"/>
  <c r="AI501" i="3"/>
  <c r="AJ501" i="3"/>
  <c r="A502" i="3"/>
  <c r="C502" i="3"/>
  <c r="D502" i="3"/>
  <c r="H502" i="3"/>
  <c r="J502" i="3"/>
  <c r="L502" i="3"/>
  <c r="M502" i="3"/>
  <c r="Q502" i="3"/>
  <c r="R502" i="3"/>
  <c r="S502" i="3"/>
  <c r="AA502" i="3"/>
  <c r="AB502" i="3"/>
  <c r="AC502" i="3"/>
  <c r="AD502" i="3"/>
  <c r="AE502" i="3"/>
  <c r="AF502" i="3"/>
  <c r="AG502" i="3"/>
  <c r="AH502" i="3"/>
  <c r="AI502" i="3"/>
  <c r="AJ502" i="3"/>
  <c r="A503" i="3"/>
  <c r="C503" i="3"/>
  <c r="D503" i="3"/>
  <c r="H503" i="3"/>
  <c r="J503" i="3"/>
  <c r="L503" i="3"/>
  <c r="M503" i="3"/>
  <c r="Q503" i="3"/>
  <c r="R503" i="3"/>
  <c r="S503" i="3"/>
  <c r="AA503" i="3"/>
  <c r="AB503" i="3"/>
  <c r="AC503" i="3"/>
  <c r="AD503" i="3"/>
  <c r="AE503" i="3"/>
  <c r="AF503" i="3"/>
  <c r="AG503" i="3"/>
  <c r="AH503" i="3"/>
  <c r="AI503" i="3"/>
  <c r="AJ503" i="3"/>
  <c r="A504" i="3"/>
  <c r="C504" i="3"/>
  <c r="D504" i="3"/>
  <c r="H504" i="3"/>
  <c r="J504" i="3"/>
  <c r="L504" i="3"/>
  <c r="M504" i="3"/>
  <c r="Q504" i="3"/>
  <c r="R504" i="3"/>
  <c r="S504" i="3"/>
  <c r="AA504" i="3"/>
  <c r="AB504" i="3"/>
  <c r="AC504" i="3"/>
  <c r="AD504" i="3"/>
  <c r="AE504" i="3"/>
  <c r="AF504" i="3"/>
  <c r="AG504" i="3"/>
  <c r="AH504" i="3"/>
  <c r="AI504" i="3"/>
  <c r="AJ504" i="3"/>
  <c r="A505" i="3"/>
  <c r="C505" i="3"/>
  <c r="D505" i="3"/>
  <c r="H505" i="3"/>
  <c r="J505" i="3"/>
  <c r="L505" i="3"/>
  <c r="M505" i="3"/>
  <c r="Q505" i="3"/>
  <c r="R505" i="3"/>
  <c r="S505" i="3"/>
  <c r="AA505" i="3"/>
  <c r="AB505" i="3"/>
  <c r="AC505" i="3"/>
  <c r="AD505" i="3"/>
  <c r="AE505" i="3"/>
  <c r="AF505" i="3"/>
  <c r="AG505" i="3"/>
  <c r="AH505" i="3"/>
  <c r="AI505" i="3"/>
  <c r="AJ505" i="3"/>
  <c r="A506" i="3"/>
  <c r="C506" i="3"/>
  <c r="D506" i="3"/>
  <c r="H506" i="3"/>
  <c r="J506" i="3"/>
  <c r="L506" i="3"/>
  <c r="M506" i="3"/>
  <c r="Q506" i="3"/>
  <c r="R506" i="3"/>
  <c r="S506" i="3"/>
  <c r="AA506" i="3"/>
  <c r="AB506" i="3"/>
  <c r="AC506" i="3"/>
  <c r="AD506" i="3"/>
  <c r="AE506" i="3"/>
  <c r="AF506" i="3"/>
  <c r="AG506" i="3"/>
  <c r="AH506" i="3"/>
  <c r="AI506" i="3"/>
  <c r="AJ506" i="3"/>
  <c r="A507" i="3"/>
  <c r="C507" i="3"/>
  <c r="D507" i="3"/>
  <c r="H507" i="3"/>
  <c r="J507" i="3"/>
  <c r="L507" i="3"/>
  <c r="M507" i="3"/>
  <c r="Q507" i="3"/>
  <c r="R507" i="3"/>
  <c r="S507" i="3"/>
  <c r="AA507" i="3"/>
  <c r="AB507" i="3"/>
  <c r="AC507" i="3"/>
  <c r="AD507" i="3"/>
  <c r="AE507" i="3"/>
  <c r="AF507" i="3"/>
  <c r="AG507" i="3"/>
  <c r="AH507" i="3"/>
  <c r="AI507" i="3"/>
  <c r="AJ507" i="3"/>
  <c r="A508" i="3"/>
  <c r="C508" i="3"/>
  <c r="D508" i="3"/>
  <c r="H508" i="3"/>
  <c r="J508" i="3"/>
  <c r="L508" i="3"/>
  <c r="M508" i="3"/>
  <c r="Q508" i="3"/>
  <c r="R508" i="3"/>
  <c r="S508" i="3"/>
  <c r="AA508" i="3"/>
  <c r="AB508" i="3"/>
  <c r="AC508" i="3"/>
  <c r="AD508" i="3"/>
  <c r="AE508" i="3"/>
  <c r="AF508" i="3"/>
  <c r="AG508" i="3"/>
  <c r="AH508" i="3"/>
  <c r="AI508" i="3"/>
  <c r="AJ508" i="3"/>
  <c r="A509" i="3"/>
  <c r="C509" i="3"/>
  <c r="D509" i="3"/>
  <c r="H509" i="3"/>
  <c r="J509" i="3"/>
  <c r="L509" i="3"/>
  <c r="M509" i="3"/>
  <c r="Q509" i="3"/>
  <c r="R509" i="3"/>
  <c r="S509" i="3"/>
  <c r="AA509" i="3"/>
  <c r="AB509" i="3"/>
  <c r="AC509" i="3"/>
  <c r="AD509" i="3"/>
  <c r="AE509" i="3"/>
  <c r="AF509" i="3"/>
  <c r="AG509" i="3"/>
  <c r="AH509" i="3"/>
  <c r="AI509" i="3"/>
  <c r="AJ509" i="3"/>
  <c r="A510" i="3"/>
  <c r="C510" i="3"/>
  <c r="D510" i="3"/>
  <c r="H510" i="3"/>
  <c r="J510" i="3"/>
  <c r="L510" i="3"/>
  <c r="M510" i="3"/>
  <c r="Q510" i="3"/>
  <c r="R510" i="3"/>
  <c r="S510" i="3"/>
  <c r="AA510" i="3"/>
  <c r="AB510" i="3"/>
  <c r="AC510" i="3"/>
  <c r="AD510" i="3"/>
  <c r="AE510" i="3"/>
  <c r="AF510" i="3"/>
  <c r="AG510" i="3"/>
  <c r="AH510" i="3"/>
  <c r="AI510" i="3"/>
  <c r="AJ510" i="3"/>
  <c r="A511" i="3"/>
  <c r="C511" i="3"/>
  <c r="D511" i="3"/>
  <c r="H511" i="3"/>
  <c r="J511" i="3"/>
  <c r="L511" i="3"/>
  <c r="M511" i="3"/>
  <c r="Q511" i="3"/>
  <c r="R511" i="3"/>
  <c r="S511" i="3"/>
  <c r="AA511" i="3"/>
  <c r="AB511" i="3"/>
  <c r="AC511" i="3"/>
  <c r="AD511" i="3"/>
  <c r="AE511" i="3"/>
  <c r="AF511" i="3"/>
  <c r="AG511" i="3"/>
  <c r="AH511" i="3"/>
  <c r="AI511" i="3"/>
  <c r="AJ511" i="3"/>
  <c r="A512" i="3"/>
  <c r="C512" i="3"/>
  <c r="D512" i="3"/>
  <c r="H512" i="3"/>
  <c r="J512" i="3"/>
  <c r="L512" i="3"/>
  <c r="M512" i="3"/>
  <c r="Q512" i="3"/>
  <c r="R512" i="3"/>
  <c r="S512" i="3"/>
  <c r="AA512" i="3"/>
  <c r="AB512" i="3"/>
  <c r="AC512" i="3"/>
  <c r="AD512" i="3"/>
  <c r="AE512" i="3"/>
  <c r="AF512" i="3"/>
  <c r="AG512" i="3"/>
  <c r="AH512" i="3"/>
  <c r="AI512" i="3"/>
  <c r="AJ512" i="3"/>
  <c r="A513" i="3"/>
  <c r="C513" i="3"/>
  <c r="D513" i="3"/>
  <c r="H513" i="3"/>
  <c r="J513" i="3"/>
  <c r="L513" i="3"/>
  <c r="M513" i="3"/>
  <c r="Q513" i="3"/>
  <c r="R513" i="3"/>
  <c r="S513" i="3"/>
  <c r="AA513" i="3"/>
  <c r="AB513" i="3"/>
  <c r="AC513" i="3"/>
  <c r="AD513" i="3"/>
  <c r="AE513" i="3"/>
  <c r="AF513" i="3"/>
  <c r="AG513" i="3"/>
  <c r="AH513" i="3"/>
  <c r="AI513" i="3"/>
  <c r="AJ513" i="3"/>
  <c r="A514" i="3"/>
  <c r="C514" i="3"/>
  <c r="D514" i="3"/>
  <c r="H514" i="3"/>
  <c r="J514" i="3"/>
  <c r="L514" i="3"/>
  <c r="M514" i="3"/>
  <c r="Q514" i="3"/>
  <c r="R514" i="3"/>
  <c r="S514" i="3"/>
  <c r="AA514" i="3"/>
  <c r="AB514" i="3"/>
  <c r="AC514" i="3"/>
  <c r="AD514" i="3"/>
  <c r="AE514" i="3"/>
  <c r="AF514" i="3"/>
  <c r="AG514" i="3"/>
  <c r="AH514" i="3"/>
  <c r="AI514" i="3"/>
  <c r="AJ514" i="3"/>
  <c r="A515" i="3"/>
  <c r="C515" i="3"/>
  <c r="D515" i="3"/>
  <c r="H515" i="3"/>
  <c r="J515" i="3"/>
  <c r="L515" i="3"/>
  <c r="M515" i="3"/>
  <c r="Q515" i="3"/>
  <c r="R515" i="3"/>
  <c r="S515" i="3"/>
  <c r="AA515" i="3"/>
  <c r="AB515" i="3"/>
  <c r="AC515" i="3"/>
  <c r="AD515" i="3"/>
  <c r="AE515" i="3"/>
  <c r="AF515" i="3"/>
  <c r="AG515" i="3"/>
  <c r="AH515" i="3"/>
  <c r="AI515" i="3"/>
  <c r="AJ515" i="3"/>
  <c r="A516" i="3"/>
  <c r="C516" i="3"/>
  <c r="D516" i="3"/>
  <c r="H516" i="3"/>
  <c r="J516" i="3"/>
  <c r="L516" i="3"/>
  <c r="M516" i="3"/>
  <c r="Q516" i="3"/>
  <c r="R516" i="3"/>
  <c r="S516" i="3"/>
  <c r="AA516" i="3"/>
  <c r="AB516" i="3"/>
  <c r="AC516" i="3"/>
  <c r="AD516" i="3"/>
  <c r="AE516" i="3"/>
  <c r="AF516" i="3"/>
  <c r="AG516" i="3"/>
  <c r="AH516" i="3"/>
  <c r="AI516" i="3"/>
  <c r="AJ516" i="3"/>
  <c r="A517" i="3"/>
  <c r="C517" i="3"/>
  <c r="D517" i="3"/>
  <c r="H517" i="3"/>
  <c r="J517" i="3"/>
  <c r="L517" i="3"/>
  <c r="M517" i="3"/>
  <c r="Q517" i="3"/>
  <c r="R517" i="3"/>
  <c r="S517" i="3"/>
  <c r="AA517" i="3"/>
  <c r="AB517" i="3"/>
  <c r="AC517" i="3"/>
  <c r="AD517" i="3"/>
  <c r="AE517" i="3"/>
  <c r="AF517" i="3"/>
  <c r="AG517" i="3"/>
  <c r="AH517" i="3"/>
  <c r="AI517" i="3"/>
  <c r="AJ517" i="3"/>
  <c r="A518" i="3"/>
  <c r="C518" i="3"/>
  <c r="D518" i="3"/>
  <c r="H518" i="3"/>
  <c r="J518" i="3"/>
  <c r="L518" i="3"/>
  <c r="M518" i="3"/>
  <c r="Q518" i="3"/>
  <c r="R518" i="3"/>
  <c r="S518" i="3"/>
  <c r="AA518" i="3"/>
  <c r="AB518" i="3"/>
  <c r="AC518" i="3"/>
  <c r="AD518" i="3"/>
  <c r="AE518" i="3"/>
  <c r="AF518" i="3"/>
  <c r="AG518" i="3"/>
  <c r="AH518" i="3"/>
  <c r="AI518" i="3"/>
  <c r="AJ518" i="3"/>
  <c r="A519" i="3"/>
  <c r="C519" i="3"/>
  <c r="D519" i="3"/>
  <c r="H519" i="3"/>
  <c r="J519" i="3"/>
  <c r="L519" i="3"/>
  <c r="M519" i="3"/>
  <c r="Q519" i="3"/>
  <c r="R519" i="3"/>
  <c r="S519" i="3"/>
  <c r="AA519" i="3"/>
  <c r="AB519" i="3"/>
  <c r="AC519" i="3"/>
  <c r="AD519" i="3"/>
  <c r="AE519" i="3"/>
  <c r="AF519" i="3"/>
  <c r="AG519" i="3"/>
  <c r="AH519" i="3"/>
  <c r="AI519" i="3"/>
  <c r="AJ519" i="3"/>
  <c r="A520" i="3"/>
  <c r="C520" i="3"/>
  <c r="D520" i="3"/>
  <c r="H520" i="3"/>
  <c r="J520" i="3"/>
  <c r="L520" i="3"/>
  <c r="M520" i="3"/>
  <c r="Q520" i="3"/>
  <c r="R520" i="3"/>
  <c r="S520" i="3"/>
  <c r="AA520" i="3"/>
  <c r="AB520" i="3"/>
  <c r="AC520" i="3"/>
  <c r="AD520" i="3"/>
  <c r="AE520" i="3"/>
  <c r="AF520" i="3"/>
  <c r="AG520" i="3"/>
  <c r="AH520" i="3"/>
  <c r="AI520" i="3"/>
  <c r="AJ520" i="3"/>
  <c r="A521" i="3"/>
  <c r="C521" i="3"/>
  <c r="D521" i="3"/>
  <c r="H521" i="3"/>
  <c r="J521" i="3"/>
  <c r="L521" i="3"/>
  <c r="M521" i="3"/>
  <c r="Q521" i="3"/>
  <c r="R521" i="3"/>
  <c r="S521" i="3"/>
  <c r="AA521" i="3"/>
  <c r="AB521" i="3"/>
  <c r="AC521" i="3"/>
  <c r="AD521" i="3"/>
  <c r="AE521" i="3"/>
  <c r="AF521" i="3"/>
  <c r="AG521" i="3"/>
  <c r="AH521" i="3"/>
  <c r="AI521" i="3"/>
  <c r="AJ521" i="3"/>
  <c r="A522" i="3"/>
  <c r="C522" i="3"/>
  <c r="D522" i="3"/>
  <c r="H522" i="3"/>
  <c r="J522" i="3"/>
  <c r="L522" i="3"/>
  <c r="M522" i="3"/>
  <c r="Q522" i="3"/>
  <c r="R522" i="3"/>
  <c r="S522" i="3"/>
  <c r="AA522" i="3"/>
  <c r="AB522" i="3"/>
  <c r="AC522" i="3"/>
  <c r="AD522" i="3"/>
  <c r="AE522" i="3"/>
  <c r="AF522" i="3"/>
  <c r="AG522" i="3"/>
  <c r="AH522" i="3"/>
  <c r="AI522" i="3"/>
  <c r="AJ522" i="3"/>
  <c r="A523" i="3"/>
  <c r="C523" i="3"/>
  <c r="D523" i="3"/>
  <c r="H523" i="3"/>
  <c r="J523" i="3"/>
  <c r="L523" i="3"/>
  <c r="M523" i="3"/>
  <c r="Q523" i="3"/>
  <c r="R523" i="3"/>
  <c r="S523" i="3"/>
  <c r="AA523" i="3"/>
  <c r="AB523" i="3"/>
  <c r="AC523" i="3"/>
  <c r="AD523" i="3"/>
  <c r="AE523" i="3"/>
  <c r="AF523" i="3"/>
  <c r="AG523" i="3"/>
  <c r="AH523" i="3"/>
  <c r="AI523" i="3"/>
  <c r="AJ523" i="3"/>
  <c r="A524" i="3"/>
  <c r="C524" i="3"/>
  <c r="D524" i="3"/>
  <c r="H524" i="3"/>
  <c r="J524" i="3"/>
  <c r="L524" i="3"/>
  <c r="M524" i="3"/>
  <c r="Q524" i="3"/>
  <c r="R524" i="3"/>
  <c r="S524" i="3"/>
  <c r="AA524" i="3"/>
  <c r="AB524" i="3"/>
  <c r="AC524" i="3"/>
  <c r="AD524" i="3"/>
  <c r="AE524" i="3"/>
  <c r="AF524" i="3"/>
  <c r="AG524" i="3"/>
  <c r="AH524" i="3"/>
  <c r="AI524" i="3"/>
  <c r="AJ524" i="3"/>
  <c r="A525" i="3"/>
  <c r="C525" i="3"/>
  <c r="D525" i="3"/>
  <c r="H525" i="3"/>
  <c r="J525" i="3"/>
  <c r="L525" i="3"/>
  <c r="M525" i="3"/>
  <c r="Q525" i="3"/>
  <c r="R525" i="3"/>
  <c r="S525" i="3"/>
  <c r="AA525" i="3"/>
  <c r="AB525" i="3"/>
  <c r="AC525" i="3"/>
  <c r="AD525" i="3"/>
  <c r="AE525" i="3"/>
  <c r="AF525" i="3"/>
  <c r="AG525" i="3"/>
  <c r="AH525" i="3"/>
  <c r="AI525" i="3"/>
  <c r="AJ525" i="3"/>
  <c r="A526" i="3"/>
  <c r="C526" i="3"/>
  <c r="D526" i="3"/>
  <c r="H526" i="3"/>
  <c r="J526" i="3"/>
  <c r="L526" i="3"/>
  <c r="M526" i="3"/>
  <c r="Q526" i="3"/>
  <c r="R526" i="3"/>
  <c r="S526" i="3"/>
  <c r="AA526" i="3"/>
  <c r="AB526" i="3"/>
  <c r="AC526" i="3"/>
  <c r="AD526" i="3"/>
  <c r="AE526" i="3"/>
  <c r="AF526" i="3"/>
  <c r="AG526" i="3"/>
  <c r="AH526" i="3"/>
  <c r="AI526" i="3"/>
  <c r="AJ526" i="3"/>
  <c r="A527" i="3"/>
  <c r="C527" i="3"/>
  <c r="D527" i="3"/>
  <c r="H527" i="3"/>
  <c r="J527" i="3"/>
  <c r="L527" i="3"/>
  <c r="M527" i="3"/>
  <c r="Q527" i="3"/>
  <c r="R527" i="3"/>
  <c r="S527" i="3"/>
  <c r="AA527" i="3"/>
  <c r="AB527" i="3"/>
  <c r="AC527" i="3"/>
  <c r="AD527" i="3"/>
  <c r="AE527" i="3"/>
  <c r="AF527" i="3"/>
  <c r="AG527" i="3"/>
  <c r="AH527" i="3"/>
  <c r="AI527" i="3"/>
  <c r="AJ527" i="3"/>
  <c r="A528" i="3"/>
  <c r="C528" i="3"/>
  <c r="D528" i="3"/>
  <c r="H528" i="3"/>
  <c r="J528" i="3"/>
  <c r="L528" i="3"/>
  <c r="M528" i="3"/>
  <c r="Q528" i="3"/>
  <c r="R528" i="3"/>
  <c r="S528" i="3"/>
  <c r="AA528" i="3"/>
  <c r="AB528" i="3"/>
  <c r="AC528" i="3"/>
  <c r="AD528" i="3"/>
  <c r="AE528" i="3"/>
  <c r="AF528" i="3"/>
  <c r="AG528" i="3"/>
  <c r="AH528" i="3"/>
  <c r="AI528" i="3"/>
  <c r="AJ528" i="3"/>
  <c r="A529" i="3"/>
  <c r="C529" i="3"/>
  <c r="D529" i="3"/>
  <c r="H529" i="3"/>
  <c r="J529" i="3"/>
  <c r="L529" i="3"/>
  <c r="M529" i="3"/>
  <c r="Q529" i="3"/>
  <c r="R529" i="3"/>
  <c r="S529" i="3"/>
  <c r="AA529" i="3"/>
  <c r="AB529" i="3"/>
  <c r="AC529" i="3"/>
  <c r="AD529" i="3"/>
  <c r="AE529" i="3"/>
  <c r="AF529" i="3"/>
  <c r="AG529" i="3"/>
  <c r="AH529" i="3"/>
  <c r="AI529" i="3"/>
  <c r="AJ529" i="3"/>
  <c r="A530" i="3"/>
  <c r="C530" i="3"/>
  <c r="D530" i="3"/>
  <c r="H530" i="3"/>
  <c r="J530" i="3"/>
  <c r="L530" i="3"/>
  <c r="M530" i="3"/>
  <c r="Q530" i="3"/>
  <c r="R530" i="3"/>
  <c r="S530" i="3"/>
  <c r="AA530" i="3"/>
  <c r="AB530" i="3"/>
  <c r="AC530" i="3"/>
  <c r="AD530" i="3"/>
  <c r="AE530" i="3"/>
  <c r="AF530" i="3"/>
  <c r="AG530" i="3"/>
  <c r="AH530" i="3"/>
  <c r="AI530" i="3"/>
  <c r="AJ530" i="3"/>
  <c r="A531" i="3"/>
  <c r="C531" i="3"/>
  <c r="D531" i="3"/>
  <c r="H531" i="3"/>
  <c r="J531" i="3"/>
  <c r="L531" i="3"/>
  <c r="M531" i="3"/>
  <c r="Q531" i="3"/>
  <c r="R531" i="3"/>
  <c r="S531" i="3"/>
  <c r="AA531" i="3"/>
  <c r="AB531" i="3"/>
  <c r="AC531" i="3"/>
  <c r="AD531" i="3"/>
  <c r="AE531" i="3"/>
  <c r="AF531" i="3"/>
  <c r="AG531" i="3"/>
  <c r="AH531" i="3"/>
  <c r="AI531" i="3"/>
  <c r="AJ531" i="3"/>
  <c r="A532" i="3"/>
  <c r="C532" i="3"/>
  <c r="D532" i="3"/>
  <c r="H532" i="3"/>
  <c r="J532" i="3"/>
  <c r="L532" i="3"/>
  <c r="M532" i="3"/>
  <c r="Q532" i="3"/>
  <c r="R532" i="3"/>
  <c r="S532" i="3"/>
  <c r="AA532" i="3"/>
  <c r="AB532" i="3"/>
  <c r="AC532" i="3"/>
  <c r="AD532" i="3"/>
  <c r="AE532" i="3"/>
  <c r="AF532" i="3"/>
  <c r="AG532" i="3"/>
  <c r="AH532" i="3"/>
  <c r="AI532" i="3"/>
  <c r="AJ532" i="3"/>
  <c r="A533" i="3"/>
  <c r="C533" i="3"/>
  <c r="D533" i="3"/>
  <c r="H533" i="3"/>
  <c r="J533" i="3"/>
  <c r="L533" i="3"/>
  <c r="M533" i="3"/>
  <c r="Q533" i="3"/>
  <c r="R533" i="3"/>
  <c r="S533" i="3"/>
  <c r="AA533" i="3"/>
  <c r="AB533" i="3"/>
  <c r="AC533" i="3"/>
  <c r="AD533" i="3"/>
  <c r="AE533" i="3"/>
  <c r="AF533" i="3"/>
  <c r="AG533" i="3"/>
  <c r="AH533" i="3"/>
  <c r="AI533" i="3"/>
  <c r="AJ533" i="3"/>
  <c r="A534" i="3"/>
  <c r="C534" i="3"/>
  <c r="D534" i="3"/>
  <c r="H534" i="3"/>
  <c r="J534" i="3"/>
  <c r="L534" i="3"/>
  <c r="M534" i="3"/>
  <c r="Q534" i="3"/>
  <c r="R534" i="3"/>
  <c r="S534" i="3"/>
  <c r="AA534" i="3"/>
  <c r="AB534" i="3"/>
  <c r="AC534" i="3"/>
  <c r="AD534" i="3"/>
  <c r="AE534" i="3"/>
  <c r="AF534" i="3"/>
  <c r="AG534" i="3"/>
  <c r="AH534" i="3"/>
  <c r="AI534" i="3"/>
  <c r="AJ534" i="3"/>
  <c r="A535" i="3"/>
  <c r="C535" i="3"/>
  <c r="D535" i="3"/>
  <c r="H535" i="3"/>
  <c r="J535" i="3"/>
  <c r="L535" i="3"/>
  <c r="M535" i="3"/>
  <c r="Q535" i="3"/>
  <c r="R535" i="3"/>
  <c r="S535" i="3"/>
  <c r="AA535" i="3"/>
  <c r="AB535" i="3"/>
  <c r="AC535" i="3"/>
  <c r="AD535" i="3"/>
  <c r="AE535" i="3"/>
  <c r="AF535" i="3"/>
  <c r="AG535" i="3"/>
  <c r="AH535" i="3"/>
  <c r="AI535" i="3"/>
  <c r="AJ535" i="3"/>
  <c r="A536" i="3"/>
  <c r="C536" i="3"/>
  <c r="D536" i="3"/>
  <c r="H536" i="3"/>
  <c r="J536" i="3"/>
  <c r="L536" i="3"/>
  <c r="M536" i="3"/>
  <c r="Q536" i="3"/>
  <c r="R536" i="3"/>
  <c r="S536" i="3"/>
  <c r="AA536" i="3"/>
  <c r="AB536" i="3"/>
  <c r="AC536" i="3"/>
  <c r="AD536" i="3"/>
  <c r="AE536" i="3"/>
  <c r="AF536" i="3"/>
  <c r="AG536" i="3"/>
  <c r="AH536" i="3"/>
  <c r="AI536" i="3"/>
  <c r="AJ536" i="3"/>
  <c r="A537" i="3"/>
  <c r="C537" i="3"/>
  <c r="D537" i="3"/>
  <c r="H537" i="3"/>
  <c r="J537" i="3"/>
  <c r="L537" i="3"/>
  <c r="M537" i="3"/>
  <c r="Q537" i="3"/>
  <c r="R537" i="3"/>
  <c r="S537" i="3"/>
  <c r="AA537" i="3"/>
  <c r="AB537" i="3"/>
  <c r="AC537" i="3"/>
  <c r="AD537" i="3"/>
  <c r="AE537" i="3"/>
  <c r="AF537" i="3"/>
  <c r="AG537" i="3"/>
  <c r="AH537" i="3"/>
  <c r="AI537" i="3"/>
  <c r="AJ537" i="3"/>
  <c r="A538" i="3"/>
  <c r="C538" i="3"/>
  <c r="D538" i="3"/>
  <c r="H538" i="3"/>
  <c r="J538" i="3"/>
  <c r="L538" i="3"/>
  <c r="M538" i="3"/>
  <c r="Q538" i="3"/>
  <c r="R538" i="3"/>
  <c r="S538" i="3"/>
  <c r="AA538" i="3"/>
  <c r="AB538" i="3"/>
  <c r="AC538" i="3"/>
  <c r="AD538" i="3"/>
  <c r="AE538" i="3"/>
  <c r="AF538" i="3"/>
  <c r="AG538" i="3"/>
  <c r="AH538" i="3"/>
  <c r="AI538" i="3"/>
  <c r="AJ538" i="3"/>
  <c r="A539" i="3"/>
  <c r="C539" i="3"/>
  <c r="D539" i="3"/>
  <c r="H539" i="3"/>
  <c r="J539" i="3"/>
  <c r="L539" i="3"/>
  <c r="M539" i="3"/>
  <c r="Q539" i="3"/>
  <c r="R539" i="3"/>
  <c r="S539" i="3"/>
  <c r="AA539" i="3"/>
  <c r="AB539" i="3"/>
  <c r="AC539" i="3"/>
  <c r="AD539" i="3"/>
  <c r="AE539" i="3"/>
  <c r="AF539" i="3"/>
  <c r="AG539" i="3"/>
  <c r="AH539" i="3"/>
  <c r="AI539" i="3"/>
  <c r="AJ539" i="3"/>
  <c r="A540" i="3"/>
  <c r="C540" i="3"/>
  <c r="D540" i="3"/>
  <c r="H540" i="3"/>
  <c r="J540" i="3"/>
  <c r="L540" i="3"/>
  <c r="M540" i="3"/>
  <c r="Q540" i="3"/>
  <c r="R540" i="3"/>
  <c r="S540" i="3"/>
  <c r="AA540" i="3"/>
  <c r="AB540" i="3"/>
  <c r="AC540" i="3"/>
  <c r="AD540" i="3"/>
  <c r="AE540" i="3"/>
  <c r="AF540" i="3"/>
  <c r="AG540" i="3"/>
  <c r="AH540" i="3"/>
  <c r="AI540" i="3"/>
  <c r="AJ540" i="3"/>
  <c r="A541" i="3"/>
  <c r="C541" i="3"/>
  <c r="D541" i="3"/>
  <c r="H541" i="3"/>
  <c r="J541" i="3"/>
  <c r="L541" i="3"/>
  <c r="M541" i="3"/>
  <c r="Q541" i="3"/>
  <c r="R541" i="3"/>
  <c r="S541" i="3"/>
  <c r="AA541" i="3"/>
  <c r="AB541" i="3"/>
  <c r="AC541" i="3"/>
  <c r="AD541" i="3"/>
  <c r="AE541" i="3"/>
  <c r="AF541" i="3"/>
  <c r="AG541" i="3"/>
  <c r="AH541" i="3"/>
  <c r="AI541" i="3"/>
  <c r="AJ541" i="3"/>
  <c r="A542" i="3"/>
  <c r="C542" i="3"/>
  <c r="D542" i="3"/>
  <c r="H542" i="3"/>
  <c r="J542" i="3"/>
  <c r="L542" i="3"/>
  <c r="M542" i="3"/>
  <c r="Q542" i="3"/>
  <c r="R542" i="3"/>
  <c r="S542" i="3"/>
  <c r="AA542" i="3"/>
  <c r="AB542" i="3"/>
  <c r="AC542" i="3"/>
  <c r="AD542" i="3"/>
  <c r="AE542" i="3"/>
  <c r="AF542" i="3"/>
  <c r="AG542" i="3"/>
  <c r="AH542" i="3"/>
  <c r="AI542" i="3"/>
  <c r="AJ542" i="3"/>
  <c r="A543" i="3"/>
  <c r="C543" i="3"/>
  <c r="D543" i="3"/>
  <c r="H543" i="3"/>
  <c r="J543" i="3"/>
  <c r="L543" i="3"/>
  <c r="M543" i="3"/>
  <c r="Q543" i="3"/>
  <c r="R543" i="3"/>
  <c r="S543" i="3"/>
  <c r="AA543" i="3"/>
  <c r="AB543" i="3"/>
  <c r="AC543" i="3"/>
  <c r="AD543" i="3"/>
  <c r="AE543" i="3"/>
  <c r="AF543" i="3"/>
  <c r="AG543" i="3"/>
  <c r="AH543" i="3"/>
  <c r="AI543" i="3"/>
  <c r="AJ543" i="3"/>
  <c r="A544" i="3"/>
  <c r="C544" i="3"/>
  <c r="D544" i="3"/>
  <c r="H544" i="3"/>
  <c r="J544" i="3"/>
  <c r="L544" i="3"/>
  <c r="M544" i="3"/>
  <c r="Q544" i="3"/>
  <c r="R544" i="3"/>
  <c r="S544" i="3"/>
  <c r="AA544" i="3"/>
  <c r="AB544" i="3"/>
  <c r="AC544" i="3"/>
  <c r="AD544" i="3"/>
  <c r="AE544" i="3"/>
  <c r="AF544" i="3"/>
  <c r="AG544" i="3"/>
  <c r="AH544" i="3"/>
  <c r="AI544" i="3"/>
  <c r="AJ544" i="3"/>
  <c r="A545" i="3"/>
  <c r="C545" i="3"/>
  <c r="D545" i="3"/>
  <c r="H545" i="3"/>
  <c r="J545" i="3"/>
  <c r="L545" i="3"/>
  <c r="M545" i="3"/>
  <c r="Q545" i="3"/>
  <c r="R545" i="3"/>
  <c r="S545" i="3"/>
  <c r="AA545" i="3"/>
  <c r="AB545" i="3"/>
  <c r="AC545" i="3"/>
  <c r="AD545" i="3"/>
  <c r="AE545" i="3"/>
  <c r="AF545" i="3"/>
  <c r="AG545" i="3"/>
  <c r="AH545" i="3"/>
  <c r="AI545" i="3"/>
  <c r="AJ545" i="3"/>
  <c r="A546" i="3"/>
  <c r="C546" i="3"/>
  <c r="D546" i="3"/>
  <c r="H546" i="3"/>
  <c r="J546" i="3"/>
  <c r="L546" i="3"/>
  <c r="M546" i="3"/>
  <c r="Q546" i="3"/>
  <c r="R546" i="3"/>
  <c r="S546" i="3"/>
  <c r="AA546" i="3"/>
  <c r="AB546" i="3"/>
  <c r="AC546" i="3"/>
  <c r="AD546" i="3"/>
  <c r="AE546" i="3"/>
  <c r="AF546" i="3"/>
  <c r="AG546" i="3"/>
  <c r="AH546" i="3"/>
  <c r="AI546" i="3"/>
  <c r="AJ546" i="3"/>
  <c r="A547" i="3"/>
  <c r="C547" i="3"/>
  <c r="D547" i="3"/>
  <c r="H547" i="3"/>
  <c r="J547" i="3"/>
  <c r="L547" i="3"/>
  <c r="M547" i="3"/>
  <c r="Q547" i="3"/>
  <c r="R547" i="3"/>
  <c r="S547" i="3"/>
  <c r="AA547" i="3"/>
  <c r="AB547" i="3"/>
  <c r="AC547" i="3"/>
  <c r="AD547" i="3"/>
  <c r="AE547" i="3"/>
  <c r="AF547" i="3"/>
  <c r="AG547" i="3"/>
  <c r="AH547" i="3"/>
  <c r="AI547" i="3"/>
  <c r="AJ547" i="3"/>
  <c r="A548" i="3"/>
  <c r="C548" i="3"/>
  <c r="D548" i="3"/>
  <c r="H548" i="3"/>
  <c r="J548" i="3"/>
  <c r="L548" i="3"/>
  <c r="M548" i="3"/>
  <c r="Q548" i="3"/>
  <c r="R548" i="3"/>
  <c r="S548" i="3"/>
  <c r="AA548" i="3"/>
  <c r="AB548" i="3"/>
  <c r="AC548" i="3"/>
  <c r="AD548" i="3"/>
  <c r="AE548" i="3"/>
  <c r="AF548" i="3"/>
  <c r="AG548" i="3"/>
  <c r="AH548" i="3"/>
  <c r="AI548" i="3"/>
  <c r="AJ548" i="3"/>
  <c r="A549" i="3"/>
  <c r="C549" i="3"/>
  <c r="D549" i="3"/>
  <c r="H549" i="3"/>
  <c r="J549" i="3"/>
  <c r="L549" i="3"/>
  <c r="M549" i="3"/>
  <c r="Q549" i="3"/>
  <c r="R549" i="3"/>
  <c r="S549" i="3"/>
  <c r="AA549" i="3"/>
  <c r="AB549" i="3"/>
  <c r="AC549" i="3"/>
  <c r="AD549" i="3"/>
  <c r="AE549" i="3"/>
  <c r="AF549" i="3"/>
  <c r="AG549" i="3"/>
  <c r="AH549" i="3"/>
  <c r="AI549" i="3"/>
  <c r="AJ549" i="3"/>
  <c r="A550" i="3"/>
  <c r="C550" i="3"/>
  <c r="D550" i="3"/>
  <c r="H550" i="3"/>
  <c r="J550" i="3"/>
  <c r="L550" i="3"/>
  <c r="M550" i="3"/>
  <c r="Q550" i="3"/>
  <c r="R550" i="3"/>
  <c r="S550" i="3"/>
  <c r="AA550" i="3"/>
  <c r="AB550" i="3"/>
  <c r="AC550" i="3"/>
  <c r="AD550" i="3"/>
  <c r="AE550" i="3"/>
  <c r="AF550" i="3"/>
  <c r="AG550" i="3"/>
  <c r="AH550" i="3"/>
  <c r="AI550" i="3"/>
  <c r="AJ550" i="3"/>
  <c r="A551" i="3"/>
  <c r="C551" i="3"/>
  <c r="D551" i="3"/>
  <c r="H551" i="3"/>
  <c r="J551" i="3"/>
  <c r="L551" i="3"/>
  <c r="M551" i="3"/>
  <c r="Q551" i="3"/>
  <c r="R551" i="3"/>
  <c r="S551" i="3"/>
  <c r="AA551" i="3"/>
  <c r="AB551" i="3"/>
  <c r="AC551" i="3"/>
  <c r="AD551" i="3"/>
  <c r="AE551" i="3"/>
  <c r="AF551" i="3"/>
  <c r="AG551" i="3"/>
  <c r="AH551" i="3"/>
  <c r="AI551" i="3"/>
  <c r="AJ551" i="3"/>
  <c r="A552" i="3"/>
  <c r="C552" i="3"/>
  <c r="D552" i="3"/>
  <c r="H552" i="3"/>
  <c r="J552" i="3"/>
  <c r="L552" i="3"/>
  <c r="M552" i="3"/>
  <c r="Q552" i="3"/>
  <c r="R552" i="3"/>
  <c r="S552" i="3"/>
  <c r="AA552" i="3"/>
  <c r="AB552" i="3"/>
  <c r="AC552" i="3"/>
  <c r="AD552" i="3"/>
  <c r="AE552" i="3"/>
  <c r="AF552" i="3"/>
  <c r="AG552" i="3"/>
  <c r="AH552" i="3"/>
  <c r="AI552" i="3"/>
  <c r="AJ552" i="3"/>
  <c r="A553" i="3"/>
  <c r="C553" i="3"/>
  <c r="D553" i="3"/>
  <c r="H553" i="3"/>
  <c r="J553" i="3"/>
  <c r="L553" i="3"/>
  <c r="M553" i="3"/>
  <c r="Q553" i="3"/>
  <c r="R553" i="3"/>
  <c r="S553" i="3"/>
  <c r="AA553" i="3"/>
  <c r="AB553" i="3"/>
  <c r="AC553" i="3"/>
  <c r="AD553" i="3"/>
  <c r="AE553" i="3"/>
  <c r="AF553" i="3"/>
  <c r="AG553" i="3"/>
  <c r="AH553" i="3"/>
  <c r="AI553" i="3"/>
  <c r="AJ553" i="3"/>
  <c r="A554" i="3"/>
  <c r="C554" i="3"/>
  <c r="D554" i="3"/>
  <c r="H554" i="3"/>
  <c r="J554" i="3"/>
  <c r="L554" i="3"/>
  <c r="M554" i="3"/>
  <c r="Q554" i="3"/>
  <c r="R554" i="3"/>
  <c r="S554" i="3"/>
  <c r="AA554" i="3"/>
  <c r="AB554" i="3"/>
  <c r="AC554" i="3"/>
  <c r="AD554" i="3"/>
  <c r="AE554" i="3"/>
  <c r="AF554" i="3"/>
  <c r="AG554" i="3"/>
  <c r="AH554" i="3"/>
  <c r="AI554" i="3"/>
  <c r="AJ554" i="3"/>
  <c r="A555" i="3"/>
  <c r="C555" i="3"/>
  <c r="D555" i="3"/>
  <c r="H555" i="3"/>
  <c r="J555" i="3"/>
  <c r="L555" i="3"/>
  <c r="M555" i="3"/>
  <c r="Q555" i="3"/>
  <c r="R555" i="3"/>
  <c r="S555" i="3"/>
  <c r="AA555" i="3"/>
  <c r="AB555" i="3"/>
  <c r="AC555" i="3"/>
  <c r="AD555" i="3"/>
  <c r="AE555" i="3"/>
  <c r="AF555" i="3"/>
  <c r="AG555" i="3"/>
  <c r="AH555" i="3"/>
  <c r="AI555" i="3"/>
  <c r="AJ555" i="3"/>
  <c r="A556" i="3"/>
  <c r="C556" i="3"/>
  <c r="D556" i="3"/>
  <c r="H556" i="3"/>
  <c r="J556" i="3"/>
  <c r="L556" i="3"/>
  <c r="M556" i="3"/>
  <c r="Q556" i="3"/>
  <c r="R556" i="3"/>
  <c r="S556" i="3"/>
  <c r="AA556" i="3"/>
  <c r="AB556" i="3"/>
  <c r="AC556" i="3"/>
  <c r="AD556" i="3"/>
  <c r="AE556" i="3"/>
  <c r="AF556" i="3"/>
  <c r="AG556" i="3"/>
  <c r="AH556" i="3"/>
  <c r="AI556" i="3"/>
  <c r="AJ556" i="3"/>
  <c r="A557" i="3"/>
  <c r="C557" i="3"/>
  <c r="D557" i="3"/>
  <c r="H557" i="3"/>
  <c r="J557" i="3"/>
  <c r="L557" i="3"/>
  <c r="M557" i="3"/>
  <c r="Q557" i="3"/>
  <c r="R557" i="3"/>
  <c r="S557" i="3"/>
  <c r="AA557" i="3"/>
  <c r="AB557" i="3"/>
  <c r="AC557" i="3"/>
  <c r="AD557" i="3"/>
  <c r="AE557" i="3"/>
  <c r="AF557" i="3"/>
  <c r="AG557" i="3"/>
  <c r="AH557" i="3"/>
  <c r="AI557" i="3"/>
  <c r="AJ557" i="3"/>
  <c r="A558" i="3"/>
  <c r="C558" i="3"/>
  <c r="D558" i="3"/>
  <c r="H558" i="3"/>
  <c r="J558" i="3"/>
  <c r="L558" i="3"/>
  <c r="M558" i="3"/>
  <c r="Q558" i="3"/>
  <c r="R558" i="3"/>
  <c r="S558" i="3"/>
  <c r="AA558" i="3"/>
  <c r="AB558" i="3"/>
  <c r="AC558" i="3"/>
  <c r="AD558" i="3"/>
  <c r="AE558" i="3"/>
  <c r="AF558" i="3"/>
  <c r="AG558" i="3"/>
  <c r="AH558" i="3"/>
  <c r="AI558" i="3"/>
  <c r="AJ558" i="3"/>
  <c r="A559" i="3"/>
  <c r="C559" i="3"/>
  <c r="D559" i="3"/>
  <c r="H559" i="3"/>
  <c r="J559" i="3"/>
  <c r="L559" i="3"/>
  <c r="M559" i="3"/>
  <c r="Q559" i="3"/>
  <c r="R559" i="3"/>
  <c r="S559" i="3"/>
  <c r="AA559" i="3"/>
  <c r="AB559" i="3"/>
  <c r="AC559" i="3"/>
  <c r="AD559" i="3"/>
  <c r="AE559" i="3"/>
  <c r="AF559" i="3"/>
  <c r="AG559" i="3"/>
  <c r="AH559" i="3"/>
  <c r="AI559" i="3"/>
  <c r="AJ559" i="3"/>
  <c r="A560" i="3"/>
  <c r="C560" i="3"/>
  <c r="D560" i="3"/>
  <c r="H560" i="3"/>
  <c r="J560" i="3"/>
  <c r="L560" i="3"/>
  <c r="M560" i="3"/>
  <c r="Q560" i="3"/>
  <c r="R560" i="3"/>
  <c r="S560" i="3"/>
  <c r="AA560" i="3"/>
  <c r="AB560" i="3"/>
  <c r="AC560" i="3"/>
  <c r="AD560" i="3"/>
  <c r="AE560" i="3"/>
  <c r="AF560" i="3"/>
  <c r="AG560" i="3"/>
  <c r="AH560" i="3"/>
  <c r="AI560" i="3"/>
  <c r="AJ560" i="3"/>
  <c r="A561" i="3"/>
  <c r="C561" i="3"/>
  <c r="D561" i="3"/>
  <c r="H561" i="3"/>
  <c r="J561" i="3"/>
  <c r="L561" i="3"/>
  <c r="M561" i="3"/>
  <c r="Q561" i="3"/>
  <c r="R561" i="3"/>
  <c r="S561" i="3"/>
  <c r="AA561" i="3"/>
  <c r="AB561" i="3"/>
  <c r="AC561" i="3"/>
  <c r="AD561" i="3"/>
  <c r="AE561" i="3"/>
  <c r="AF561" i="3"/>
  <c r="AG561" i="3"/>
  <c r="AH561" i="3"/>
  <c r="AI561" i="3"/>
  <c r="AJ561" i="3"/>
  <c r="A562" i="3"/>
  <c r="C562" i="3"/>
  <c r="D562" i="3"/>
  <c r="H562" i="3"/>
  <c r="J562" i="3"/>
  <c r="L562" i="3"/>
  <c r="M562" i="3"/>
  <c r="Q562" i="3"/>
  <c r="R562" i="3"/>
  <c r="S562" i="3"/>
  <c r="AA562" i="3"/>
  <c r="AB562" i="3"/>
  <c r="AC562" i="3"/>
  <c r="AD562" i="3"/>
  <c r="AE562" i="3"/>
  <c r="AF562" i="3"/>
  <c r="AG562" i="3"/>
  <c r="AH562" i="3"/>
  <c r="AI562" i="3"/>
  <c r="AJ562" i="3"/>
  <c r="A563" i="3"/>
  <c r="C563" i="3"/>
  <c r="D563" i="3"/>
  <c r="H563" i="3"/>
  <c r="J563" i="3"/>
  <c r="L563" i="3"/>
  <c r="M563" i="3"/>
  <c r="Q563" i="3"/>
  <c r="R563" i="3"/>
  <c r="S563" i="3"/>
  <c r="AA563" i="3"/>
  <c r="AB563" i="3"/>
  <c r="AC563" i="3"/>
  <c r="AD563" i="3"/>
  <c r="AE563" i="3"/>
  <c r="AF563" i="3"/>
  <c r="AG563" i="3"/>
  <c r="AH563" i="3"/>
  <c r="AI563" i="3"/>
  <c r="AJ563" i="3"/>
  <c r="A564" i="3"/>
  <c r="C564" i="3"/>
  <c r="D564" i="3"/>
  <c r="H564" i="3"/>
  <c r="J564" i="3"/>
  <c r="L564" i="3"/>
  <c r="M564" i="3"/>
  <c r="Q564" i="3"/>
  <c r="R564" i="3"/>
  <c r="S564" i="3"/>
  <c r="AA564" i="3"/>
  <c r="AB564" i="3"/>
  <c r="AC564" i="3"/>
  <c r="AD564" i="3"/>
  <c r="AE564" i="3"/>
  <c r="AF564" i="3"/>
  <c r="AG564" i="3"/>
  <c r="AH564" i="3"/>
  <c r="AI564" i="3"/>
  <c r="AJ564" i="3"/>
  <c r="A565" i="3"/>
  <c r="C565" i="3"/>
  <c r="D565" i="3"/>
  <c r="H565" i="3"/>
  <c r="J565" i="3"/>
  <c r="L565" i="3"/>
  <c r="M565" i="3"/>
  <c r="Q565" i="3"/>
  <c r="R565" i="3"/>
  <c r="S565" i="3"/>
  <c r="AA565" i="3"/>
  <c r="AB565" i="3"/>
  <c r="AC565" i="3"/>
  <c r="AD565" i="3"/>
  <c r="AE565" i="3"/>
  <c r="AF565" i="3"/>
  <c r="AG565" i="3"/>
  <c r="AH565" i="3"/>
  <c r="AI565" i="3"/>
  <c r="AJ565" i="3"/>
  <c r="A566" i="3"/>
  <c r="C566" i="3"/>
  <c r="D566" i="3"/>
  <c r="H566" i="3"/>
  <c r="J566" i="3"/>
  <c r="L566" i="3"/>
  <c r="M566" i="3"/>
  <c r="Q566" i="3"/>
  <c r="R566" i="3"/>
  <c r="S566" i="3"/>
  <c r="AA566" i="3"/>
  <c r="AB566" i="3"/>
  <c r="AC566" i="3"/>
  <c r="AD566" i="3"/>
  <c r="AE566" i="3"/>
  <c r="AF566" i="3"/>
  <c r="AG566" i="3"/>
  <c r="AH566" i="3"/>
  <c r="AI566" i="3"/>
  <c r="AJ566" i="3"/>
  <c r="A567" i="3"/>
  <c r="C567" i="3"/>
  <c r="D567" i="3"/>
  <c r="H567" i="3"/>
  <c r="J567" i="3"/>
  <c r="L567" i="3"/>
  <c r="M567" i="3"/>
  <c r="Q567" i="3"/>
  <c r="R567" i="3"/>
  <c r="S567" i="3"/>
  <c r="AA567" i="3"/>
  <c r="AB567" i="3"/>
  <c r="AC567" i="3"/>
  <c r="AD567" i="3"/>
  <c r="AE567" i="3"/>
  <c r="AF567" i="3"/>
  <c r="AG567" i="3"/>
  <c r="AH567" i="3"/>
  <c r="AI567" i="3"/>
  <c r="AJ567" i="3"/>
  <c r="A568" i="3"/>
  <c r="C568" i="3"/>
  <c r="D568" i="3"/>
  <c r="H568" i="3"/>
  <c r="J568" i="3"/>
  <c r="L568" i="3"/>
  <c r="M568" i="3"/>
  <c r="Q568" i="3"/>
  <c r="R568" i="3"/>
  <c r="S568" i="3"/>
  <c r="AA568" i="3"/>
  <c r="AB568" i="3"/>
  <c r="AC568" i="3"/>
  <c r="AD568" i="3"/>
  <c r="AE568" i="3"/>
  <c r="AF568" i="3"/>
  <c r="AG568" i="3"/>
  <c r="AH568" i="3"/>
  <c r="AI568" i="3"/>
  <c r="AJ568" i="3"/>
  <c r="A569" i="3"/>
  <c r="C569" i="3"/>
  <c r="D569" i="3"/>
  <c r="H569" i="3"/>
  <c r="J569" i="3"/>
  <c r="L569" i="3"/>
  <c r="M569" i="3"/>
  <c r="Q569" i="3"/>
  <c r="R569" i="3"/>
  <c r="S569" i="3"/>
  <c r="AA569" i="3"/>
  <c r="AB569" i="3"/>
  <c r="AC569" i="3"/>
  <c r="AD569" i="3"/>
  <c r="AE569" i="3"/>
  <c r="AF569" i="3"/>
  <c r="AG569" i="3"/>
  <c r="AH569" i="3"/>
  <c r="AI569" i="3"/>
  <c r="AJ569" i="3"/>
  <c r="A570" i="3"/>
  <c r="C570" i="3"/>
  <c r="D570" i="3"/>
  <c r="H570" i="3"/>
  <c r="J570" i="3"/>
  <c r="L570" i="3"/>
  <c r="M570" i="3"/>
  <c r="Q570" i="3"/>
  <c r="R570" i="3"/>
  <c r="S570" i="3"/>
  <c r="AA570" i="3"/>
  <c r="AB570" i="3"/>
  <c r="AC570" i="3"/>
  <c r="AD570" i="3"/>
  <c r="AE570" i="3"/>
  <c r="AF570" i="3"/>
  <c r="AG570" i="3"/>
  <c r="AH570" i="3"/>
  <c r="AI570" i="3"/>
  <c r="AJ570" i="3"/>
  <c r="A571" i="3"/>
  <c r="C571" i="3"/>
  <c r="D571" i="3"/>
  <c r="H571" i="3"/>
  <c r="J571" i="3"/>
  <c r="L571" i="3"/>
  <c r="M571" i="3"/>
  <c r="Q571" i="3"/>
  <c r="R571" i="3"/>
  <c r="S571" i="3"/>
  <c r="AA571" i="3"/>
  <c r="AB571" i="3"/>
  <c r="AC571" i="3"/>
  <c r="AD571" i="3"/>
  <c r="AE571" i="3"/>
  <c r="AF571" i="3"/>
  <c r="AG571" i="3"/>
  <c r="AH571" i="3"/>
  <c r="AI571" i="3"/>
  <c r="AJ571" i="3"/>
  <c r="A572" i="3"/>
  <c r="C572" i="3"/>
  <c r="D572" i="3"/>
  <c r="H572" i="3"/>
  <c r="J572" i="3"/>
  <c r="L572" i="3"/>
  <c r="M572" i="3"/>
  <c r="Q572" i="3"/>
  <c r="R572" i="3"/>
  <c r="S572" i="3"/>
  <c r="AA572" i="3"/>
  <c r="AB572" i="3"/>
  <c r="AC572" i="3"/>
  <c r="AD572" i="3"/>
  <c r="AE572" i="3"/>
  <c r="AF572" i="3"/>
  <c r="AG572" i="3"/>
  <c r="AH572" i="3"/>
  <c r="AI572" i="3"/>
  <c r="AJ572" i="3"/>
  <c r="A573" i="3"/>
  <c r="C573" i="3"/>
  <c r="D573" i="3"/>
  <c r="H573" i="3"/>
  <c r="J573" i="3"/>
  <c r="L573" i="3"/>
  <c r="M573" i="3"/>
  <c r="Q573" i="3"/>
  <c r="R573" i="3"/>
  <c r="S573" i="3"/>
  <c r="AA573" i="3"/>
  <c r="AB573" i="3"/>
  <c r="AC573" i="3"/>
  <c r="AD573" i="3"/>
  <c r="AE573" i="3"/>
  <c r="AF573" i="3"/>
  <c r="AG573" i="3"/>
  <c r="AH573" i="3"/>
  <c r="AI573" i="3"/>
  <c r="AJ573" i="3"/>
  <c r="A574" i="3"/>
  <c r="C574" i="3"/>
  <c r="D574" i="3"/>
  <c r="H574" i="3"/>
  <c r="J574" i="3"/>
  <c r="L574" i="3"/>
  <c r="M574" i="3"/>
  <c r="Q574" i="3"/>
  <c r="R574" i="3"/>
  <c r="S574" i="3"/>
  <c r="AA574" i="3"/>
  <c r="AB574" i="3"/>
  <c r="AC574" i="3"/>
  <c r="AD574" i="3"/>
  <c r="AE574" i="3"/>
  <c r="AF574" i="3"/>
  <c r="AG574" i="3"/>
  <c r="AH574" i="3"/>
  <c r="AI574" i="3"/>
  <c r="AJ574" i="3"/>
  <c r="A575" i="3"/>
  <c r="C575" i="3"/>
  <c r="D575" i="3"/>
  <c r="H575" i="3"/>
  <c r="J575" i="3"/>
  <c r="L575" i="3"/>
  <c r="M575" i="3"/>
  <c r="Q575" i="3"/>
  <c r="R575" i="3"/>
  <c r="S575" i="3"/>
  <c r="AA575" i="3"/>
  <c r="AB575" i="3"/>
  <c r="AC575" i="3"/>
  <c r="AD575" i="3"/>
  <c r="AE575" i="3"/>
  <c r="AF575" i="3"/>
  <c r="AG575" i="3"/>
  <c r="AH575" i="3"/>
  <c r="AI575" i="3"/>
  <c r="AJ575" i="3"/>
  <c r="A576" i="3"/>
  <c r="C576" i="3"/>
  <c r="D576" i="3"/>
  <c r="H576" i="3"/>
  <c r="J576" i="3"/>
  <c r="L576" i="3"/>
  <c r="M576" i="3"/>
  <c r="Q576" i="3"/>
  <c r="R576" i="3"/>
  <c r="S576" i="3"/>
  <c r="AA576" i="3"/>
  <c r="AB576" i="3"/>
  <c r="AC576" i="3"/>
  <c r="AD576" i="3"/>
  <c r="AE576" i="3"/>
  <c r="AF576" i="3"/>
  <c r="AG576" i="3"/>
  <c r="AH576" i="3"/>
  <c r="AI576" i="3"/>
  <c r="AJ576" i="3"/>
  <c r="A577" i="3"/>
  <c r="C577" i="3"/>
  <c r="D577" i="3"/>
  <c r="H577" i="3"/>
  <c r="J577" i="3"/>
  <c r="L577" i="3"/>
  <c r="M577" i="3"/>
  <c r="Q577" i="3"/>
  <c r="R577" i="3"/>
  <c r="S577" i="3"/>
  <c r="AA577" i="3"/>
  <c r="AB577" i="3"/>
  <c r="AC577" i="3"/>
  <c r="AD577" i="3"/>
  <c r="AE577" i="3"/>
  <c r="AF577" i="3"/>
  <c r="AG577" i="3"/>
  <c r="AH577" i="3"/>
  <c r="AI577" i="3"/>
  <c r="AJ577" i="3"/>
  <c r="A578" i="3"/>
  <c r="C578" i="3"/>
  <c r="D578" i="3"/>
  <c r="H578" i="3"/>
  <c r="J578" i="3"/>
  <c r="L578" i="3"/>
  <c r="M578" i="3"/>
  <c r="Q578" i="3"/>
  <c r="R578" i="3"/>
  <c r="S578" i="3"/>
  <c r="AA578" i="3"/>
  <c r="AB578" i="3"/>
  <c r="AC578" i="3"/>
  <c r="AD578" i="3"/>
  <c r="AE578" i="3"/>
  <c r="AF578" i="3"/>
  <c r="AG578" i="3"/>
  <c r="AH578" i="3"/>
  <c r="AI578" i="3"/>
  <c r="AJ578" i="3"/>
  <c r="A579" i="3"/>
  <c r="C579" i="3"/>
  <c r="D579" i="3"/>
  <c r="H579" i="3"/>
  <c r="J579" i="3"/>
  <c r="L579" i="3"/>
  <c r="M579" i="3"/>
  <c r="Q579" i="3"/>
  <c r="R579" i="3"/>
  <c r="S579" i="3"/>
  <c r="AA579" i="3"/>
  <c r="AB579" i="3"/>
  <c r="AC579" i="3"/>
  <c r="AD579" i="3"/>
  <c r="AE579" i="3"/>
  <c r="AF579" i="3"/>
  <c r="AG579" i="3"/>
  <c r="AH579" i="3"/>
  <c r="AI579" i="3"/>
  <c r="AJ579" i="3"/>
  <c r="A580" i="3"/>
  <c r="C580" i="3"/>
  <c r="D580" i="3"/>
  <c r="H580" i="3"/>
  <c r="J580" i="3"/>
  <c r="L580" i="3"/>
  <c r="M580" i="3"/>
  <c r="Q580" i="3"/>
  <c r="R580" i="3"/>
  <c r="S580" i="3"/>
  <c r="AA580" i="3"/>
  <c r="AB580" i="3"/>
  <c r="AC580" i="3"/>
  <c r="AD580" i="3"/>
  <c r="AE580" i="3"/>
  <c r="AF580" i="3"/>
  <c r="AG580" i="3"/>
  <c r="AH580" i="3"/>
  <c r="AI580" i="3"/>
  <c r="AJ580" i="3"/>
  <c r="A581" i="3"/>
  <c r="C581" i="3"/>
  <c r="D581" i="3"/>
  <c r="H581" i="3"/>
  <c r="J581" i="3"/>
  <c r="L581" i="3"/>
  <c r="M581" i="3"/>
  <c r="Q581" i="3"/>
  <c r="R581" i="3"/>
  <c r="S581" i="3"/>
  <c r="AA581" i="3"/>
  <c r="AB581" i="3"/>
  <c r="AC581" i="3"/>
  <c r="AD581" i="3"/>
  <c r="AE581" i="3"/>
  <c r="AF581" i="3"/>
  <c r="AG581" i="3"/>
  <c r="AH581" i="3"/>
  <c r="AI581" i="3"/>
  <c r="AJ581" i="3"/>
  <c r="A582" i="3"/>
  <c r="C582" i="3"/>
  <c r="D582" i="3"/>
  <c r="H582" i="3"/>
  <c r="J582" i="3"/>
  <c r="L582" i="3"/>
  <c r="M582" i="3"/>
  <c r="Q582" i="3"/>
  <c r="R582" i="3"/>
  <c r="S582" i="3"/>
  <c r="AA582" i="3"/>
  <c r="AB582" i="3"/>
  <c r="AC582" i="3"/>
  <c r="AD582" i="3"/>
  <c r="AE582" i="3"/>
  <c r="AF582" i="3"/>
  <c r="AG582" i="3"/>
  <c r="AH582" i="3"/>
  <c r="AI582" i="3"/>
  <c r="AJ582" i="3"/>
  <c r="A583" i="3"/>
  <c r="C583" i="3"/>
  <c r="D583" i="3"/>
  <c r="H583" i="3"/>
  <c r="J583" i="3"/>
  <c r="L583" i="3"/>
  <c r="M583" i="3"/>
  <c r="Q583" i="3"/>
  <c r="R583" i="3"/>
  <c r="S583" i="3"/>
  <c r="AA583" i="3"/>
  <c r="AB583" i="3"/>
  <c r="AC583" i="3"/>
  <c r="AD583" i="3"/>
  <c r="AE583" i="3"/>
  <c r="AF583" i="3"/>
  <c r="AG583" i="3"/>
  <c r="AH583" i="3"/>
  <c r="AI583" i="3"/>
  <c r="AJ583" i="3"/>
  <c r="A584" i="3"/>
  <c r="C584" i="3"/>
  <c r="D584" i="3"/>
  <c r="H584" i="3"/>
  <c r="J584" i="3"/>
  <c r="L584" i="3"/>
  <c r="M584" i="3"/>
  <c r="Q584" i="3"/>
  <c r="R584" i="3"/>
  <c r="S584" i="3"/>
  <c r="AA584" i="3"/>
  <c r="AB584" i="3"/>
  <c r="AC584" i="3"/>
  <c r="AD584" i="3"/>
  <c r="AE584" i="3"/>
  <c r="AF584" i="3"/>
  <c r="AG584" i="3"/>
  <c r="AH584" i="3"/>
  <c r="AI584" i="3"/>
  <c r="AJ584" i="3"/>
  <c r="A585" i="3"/>
  <c r="C585" i="3"/>
  <c r="D585" i="3"/>
  <c r="H585" i="3"/>
  <c r="J585" i="3"/>
  <c r="L585" i="3"/>
  <c r="M585" i="3"/>
  <c r="Q585" i="3"/>
  <c r="R585" i="3"/>
  <c r="S585" i="3"/>
  <c r="AA585" i="3"/>
  <c r="AB585" i="3"/>
  <c r="AC585" i="3"/>
  <c r="AD585" i="3"/>
  <c r="AE585" i="3"/>
  <c r="AF585" i="3"/>
  <c r="AG585" i="3"/>
  <c r="AH585" i="3"/>
  <c r="AI585" i="3"/>
  <c r="AJ585" i="3"/>
  <c r="A586" i="3"/>
  <c r="C586" i="3"/>
  <c r="D586" i="3"/>
  <c r="H586" i="3"/>
  <c r="J586" i="3"/>
  <c r="L586" i="3"/>
  <c r="M586" i="3"/>
  <c r="Q586" i="3"/>
  <c r="R586" i="3"/>
  <c r="S586" i="3"/>
  <c r="AA586" i="3"/>
  <c r="AB586" i="3"/>
  <c r="AC586" i="3"/>
  <c r="AD586" i="3"/>
  <c r="AE586" i="3"/>
  <c r="AF586" i="3"/>
  <c r="AG586" i="3"/>
  <c r="AH586" i="3"/>
  <c r="AI586" i="3"/>
  <c r="AJ586" i="3"/>
  <c r="A587" i="3"/>
  <c r="C587" i="3"/>
  <c r="D587" i="3"/>
  <c r="H587" i="3"/>
  <c r="J587" i="3"/>
  <c r="L587" i="3"/>
  <c r="M587" i="3"/>
  <c r="Q587" i="3"/>
  <c r="R587" i="3"/>
  <c r="S587" i="3"/>
  <c r="AA587" i="3"/>
  <c r="AB587" i="3"/>
  <c r="AC587" i="3"/>
  <c r="AD587" i="3"/>
  <c r="AE587" i="3"/>
  <c r="AF587" i="3"/>
  <c r="AG587" i="3"/>
  <c r="AH587" i="3"/>
  <c r="AI587" i="3"/>
  <c r="AJ587" i="3"/>
  <c r="A588" i="3"/>
  <c r="C588" i="3"/>
  <c r="D588" i="3"/>
  <c r="H588" i="3"/>
  <c r="J588" i="3"/>
  <c r="L588" i="3"/>
  <c r="M588" i="3"/>
  <c r="Q588" i="3"/>
  <c r="R588" i="3"/>
  <c r="S588" i="3"/>
  <c r="AA588" i="3"/>
  <c r="AB588" i="3"/>
  <c r="AC588" i="3"/>
  <c r="AD588" i="3"/>
  <c r="AE588" i="3"/>
  <c r="AF588" i="3"/>
  <c r="AG588" i="3"/>
  <c r="AH588" i="3"/>
  <c r="AI588" i="3"/>
  <c r="AJ588" i="3"/>
  <c r="A589" i="3"/>
  <c r="C589" i="3"/>
  <c r="D589" i="3"/>
  <c r="H589" i="3"/>
  <c r="J589" i="3"/>
  <c r="L589" i="3"/>
  <c r="M589" i="3"/>
  <c r="Q589" i="3"/>
  <c r="R589" i="3"/>
  <c r="S589" i="3"/>
  <c r="AA589" i="3"/>
  <c r="AB589" i="3"/>
  <c r="AC589" i="3"/>
  <c r="AD589" i="3"/>
  <c r="AE589" i="3"/>
  <c r="AF589" i="3"/>
  <c r="AG589" i="3"/>
  <c r="AH589" i="3"/>
  <c r="AI589" i="3"/>
  <c r="AJ589" i="3"/>
  <c r="A590" i="3"/>
  <c r="C590" i="3"/>
  <c r="D590" i="3"/>
  <c r="H590" i="3"/>
  <c r="J590" i="3"/>
  <c r="L590" i="3"/>
  <c r="M590" i="3"/>
  <c r="Q590" i="3"/>
  <c r="R590" i="3"/>
  <c r="S590" i="3"/>
  <c r="AA590" i="3"/>
  <c r="AB590" i="3"/>
  <c r="AC590" i="3"/>
  <c r="AD590" i="3"/>
  <c r="AE590" i="3"/>
  <c r="AF590" i="3"/>
  <c r="AG590" i="3"/>
  <c r="AH590" i="3"/>
  <c r="AI590" i="3"/>
  <c r="AJ590" i="3"/>
  <c r="A591" i="3"/>
  <c r="C591" i="3"/>
  <c r="D591" i="3"/>
  <c r="H591" i="3"/>
  <c r="J591" i="3"/>
  <c r="L591" i="3"/>
  <c r="M591" i="3"/>
  <c r="Q591" i="3"/>
  <c r="R591" i="3"/>
  <c r="S591" i="3"/>
  <c r="AA591" i="3"/>
  <c r="AB591" i="3"/>
  <c r="AC591" i="3"/>
  <c r="AD591" i="3"/>
  <c r="AE591" i="3"/>
  <c r="AF591" i="3"/>
  <c r="AG591" i="3"/>
  <c r="AH591" i="3"/>
  <c r="AI591" i="3"/>
  <c r="AJ591" i="3"/>
  <c r="A592" i="3"/>
  <c r="C592" i="3"/>
  <c r="D592" i="3"/>
  <c r="H592" i="3"/>
  <c r="J592" i="3"/>
  <c r="L592" i="3"/>
  <c r="M592" i="3"/>
  <c r="Q592" i="3"/>
  <c r="R592" i="3"/>
  <c r="S592" i="3"/>
  <c r="AA592" i="3"/>
  <c r="AB592" i="3"/>
  <c r="AC592" i="3"/>
  <c r="AD592" i="3"/>
  <c r="AE592" i="3"/>
  <c r="AF592" i="3"/>
  <c r="AG592" i="3"/>
  <c r="AH592" i="3"/>
  <c r="AI592" i="3"/>
  <c r="AJ592" i="3"/>
  <c r="A593" i="3"/>
  <c r="C593" i="3"/>
  <c r="D593" i="3"/>
  <c r="H593" i="3"/>
  <c r="J593" i="3"/>
  <c r="L593" i="3"/>
  <c r="M593" i="3"/>
  <c r="Q593" i="3"/>
  <c r="R593" i="3"/>
  <c r="S593" i="3"/>
  <c r="AA593" i="3"/>
  <c r="AB593" i="3"/>
  <c r="AC593" i="3"/>
  <c r="AD593" i="3"/>
  <c r="AE593" i="3"/>
  <c r="AF593" i="3"/>
  <c r="AG593" i="3"/>
  <c r="AH593" i="3"/>
  <c r="AI593" i="3"/>
  <c r="AJ593" i="3"/>
  <c r="A594" i="3"/>
  <c r="C594" i="3"/>
  <c r="D594" i="3"/>
  <c r="H594" i="3"/>
  <c r="J594" i="3"/>
  <c r="L594" i="3"/>
  <c r="M594" i="3"/>
  <c r="Q594" i="3"/>
  <c r="R594" i="3"/>
  <c r="S594" i="3"/>
  <c r="AA594" i="3"/>
  <c r="AB594" i="3"/>
  <c r="AC594" i="3"/>
  <c r="AD594" i="3"/>
  <c r="AE594" i="3"/>
  <c r="AF594" i="3"/>
  <c r="AG594" i="3"/>
  <c r="AH594" i="3"/>
  <c r="AI594" i="3"/>
  <c r="AJ594" i="3"/>
  <c r="A595" i="3"/>
  <c r="C595" i="3"/>
  <c r="D595" i="3"/>
  <c r="H595" i="3"/>
  <c r="J595" i="3"/>
  <c r="L595" i="3"/>
  <c r="M595" i="3"/>
  <c r="Q595" i="3"/>
  <c r="R595" i="3"/>
  <c r="S595" i="3"/>
  <c r="AA595" i="3"/>
  <c r="AB595" i="3"/>
  <c r="AC595" i="3"/>
  <c r="AD595" i="3"/>
  <c r="AE595" i="3"/>
  <c r="AF595" i="3"/>
  <c r="AG595" i="3"/>
  <c r="AH595" i="3"/>
  <c r="AI595" i="3"/>
  <c r="AJ595" i="3"/>
  <c r="A596" i="3"/>
  <c r="C596" i="3"/>
  <c r="D596" i="3"/>
  <c r="H596" i="3"/>
  <c r="J596" i="3"/>
  <c r="L596" i="3"/>
  <c r="M596" i="3"/>
  <c r="Q596" i="3"/>
  <c r="R596" i="3"/>
  <c r="S596" i="3"/>
  <c r="AA596" i="3"/>
  <c r="AB596" i="3"/>
  <c r="AC596" i="3"/>
  <c r="AD596" i="3"/>
  <c r="AE596" i="3"/>
  <c r="AF596" i="3"/>
  <c r="AG596" i="3"/>
  <c r="AH596" i="3"/>
  <c r="AI596" i="3"/>
  <c r="AJ596" i="3"/>
  <c r="A597" i="3"/>
  <c r="C597" i="3"/>
  <c r="D597" i="3"/>
  <c r="H597" i="3"/>
  <c r="J597" i="3"/>
  <c r="L597" i="3"/>
  <c r="M597" i="3"/>
  <c r="Q597" i="3"/>
  <c r="R597" i="3"/>
  <c r="S597" i="3"/>
  <c r="AA597" i="3"/>
  <c r="AB597" i="3"/>
  <c r="AC597" i="3"/>
  <c r="AD597" i="3"/>
  <c r="AE597" i="3"/>
  <c r="AF597" i="3"/>
  <c r="AG597" i="3"/>
  <c r="AH597" i="3"/>
  <c r="AI597" i="3"/>
  <c r="AJ597" i="3"/>
  <c r="A598" i="3"/>
  <c r="C598" i="3"/>
  <c r="D598" i="3"/>
  <c r="H598" i="3"/>
  <c r="J598" i="3"/>
  <c r="L598" i="3"/>
  <c r="M598" i="3"/>
  <c r="Q598" i="3"/>
  <c r="R598" i="3"/>
  <c r="S598" i="3"/>
  <c r="AA598" i="3"/>
  <c r="AB598" i="3"/>
  <c r="AC598" i="3"/>
  <c r="AD598" i="3"/>
  <c r="AE598" i="3"/>
  <c r="AF598" i="3"/>
  <c r="AG598" i="3"/>
  <c r="AH598" i="3"/>
  <c r="AI598" i="3"/>
  <c r="AJ598" i="3"/>
  <c r="A599" i="3"/>
  <c r="C599" i="3"/>
  <c r="D599" i="3"/>
  <c r="H599" i="3"/>
  <c r="J599" i="3"/>
  <c r="L599" i="3"/>
  <c r="M599" i="3"/>
  <c r="Q599" i="3"/>
  <c r="R599" i="3"/>
  <c r="S599" i="3"/>
  <c r="AA599" i="3"/>
  <c r="AB599" i="3"/>
  <c r="AC599" i="3"/>
  <c r="AD599" i="3"/>
  <c r="AE599" i="3"/>
  <c r="AF599" i="3"/>
  <c r="AG599" i="3"/>
  <c r="AH599" i="3"/>
  <c r="AI599" i="3"/>
  <c r="AJ599" i="3"/>
  <c r="A600" i="3"/>
  <c r="C600" i="3"/>
  <c r="D600" i="3"/>
  <c r="H600" i="3"/>
  <c r="J600" i="3"/>
  <c r="L600" i="3"/>
  <c r="M600" i="3"/>
  <c r="Q600" i="3"/>
  <c r="R600" i="3"/>
  <c r="S600" i="3"/>
  <c r="AA600" i="3"/>
  <c r="AB600" i="3"/>
  <c r="AC600" i="3"/>
  <c r="AD600" i="3"/>
  <c r="AE600" i="3"/>
  <c r="AF600" i="3"/>
  <c r="AG600" i="3"/>
  <c r="AH600" i="3"/>
  <c r="AI600" i="3"/>
  <c r="AJ600" i="3"/>
  <c r="A601" i="3"/>
  <c r="C601" i="3"/>
  <c r="D601" i="3"/>
  <c r="H601" i="3"/>
  <c r="J601" i="3"/>
  <c r="L601" i="3"/>
  <c r="M601" i="3"/>
  <c r="Q601" i="3"/>
  <c r="R601" i="3"/>
  <c r="S601" i="3"/>
  <c r="AA601" i="3"/>
  <c r="AB601" i="3"/>
  <c r="AC601" i="3"/>
  <c r="AD601" i="3"/>
  <c r="AE601" i="3"/>
  <c r="AF601" i="3"/>
  <c r="AG601" i="3"/>
  <c r="AH601" i="3"/>
  <c r="AI601" i="3"/>
  <c r="AJ601" i="3"/>
  <c r="A602" i="3"/>
  <c r="C602" i="3"/>
  <c r="D602" i="3"/>
  <c r="H602" i="3"/>
  <c r="J602" i="3"/>
  <c r="L602" i="3"/>
  <c r="M602" i="3"/>
  <c r="Q602" i="3"/>
  <c r="R602" i="3"/>
  <c r="S602" i="3"/>
  <c r="AA602" i="3"/>
  <c r="AB602" i="3"/>
  <c r="AC602" i="3"/>
  <c r="AD602" i="3"/>
  <c r="AE602" i="3"/>
  <c r="AF602" i="3"/>
  <c r="AG602" i="3"/>
  <c r="AH602" i="3"/>
  <c r="AI602" i="3"/>
  <c r="AJ602" i="3"/>
  <c r="A603" i="3"/>
  <c r="C603" i="3"/>
  <c r="D603" i="3"/>
  <c r="H603" i="3"/>
  <c r="J603" i="3"/>
  <c r="L603" i="3"/>
  <c r="M603" i="3"/>
  <c r="Q603" i="3"/>
  <c r="R603" i="3"/>
  <c r="S603" i="3"/>
  <c r="AA603" i="3"/>
  <c r="AB603" i="3"/>
  <c r="AC603" i="3"/>
  <c r="AD603" i="3"/>
  <c r="AE603" i="3"/>
  <c r="AF603" i="3"/>
  <c r="AG603" i="3"/>
  <c r="AH603" i="3"/>
  <c r="AI603" i="3"/>
  <c r="AJ603" i="3"/>
  <c r="A604" i="3"/>
  <c r="C604" i="3"/>
  <c r="D604" i="3"/>
  <c r="H604" i="3"/>
  <c r="J604" i="3"/>
  <c r="L604" i="3"/>
  <c r="M604" i="3"/>
  <c r="Q604" i="3"/>
  <c r="R604" i="3"/>
  <c r="S604" i="3"/>
  <c r="AA604" i="3"/>
  <c r="AB604" i="3"/>
  <c r="AC604" i="3"/>
  <c r="AD604" i="3"/>
  <c r="AE604" i="3"/>
  <c r="AF604" i="3"/>
  <c r="AG604" i="3"/>
  <c r="AH604" i="3"/>
  <c r="AI604" i="3"/>
  <c r="AJ604" i="3"/>
  <c r="A605" i="3"/>
  <c r="C605" i="3"/>
  <c r="D605" i="3"/>
  <c r="H605" i="3"/>
  <c r="J605" i="3"/>
  <c r="L605" i="3"/>
  <c r="M605" i="3"/>
  <c r="Q605" i="3"/>
  <c r="R605" i="3"/>
  <c r="S605" i="3"/>
  <c r="AA605" i="3"/>
  <c r="AB605" i="3"/>
  <c r="AC605" i="3"/>
  <c r="AD605" i="3"/>
  <c r="AE605" i="3"/>
  <c r="AF605" i="3"/>
  <c r="AG605" i="3"/>
  <c r="AH605" i="3"/>
  <c r="AI605" i="3"/>
  <c r="AJ605" i="3"/>
  <c r="A606" i="3"/>
  <c r="C606" i="3"/>
  <c r="D606" i="3"/>
  <c r="H606" i="3"/>
  <c r="J606" i="3"/>
  <c r="L606" i="3"/>
  <c r="M606" i="3"/>
  <c r="Q606" i="3"/>
  <c r="R606" i="3"/>
  <c r="S606" i="3"/>
  <c r="AA606" i="3"/>
  <c r="AB606" i="3"/>
  <c r="AC606" i="3"/>
  <c r="AD606" i="3"/>
  <c r="AE606" i="3"/>
  <c r="AF606" i="3"/>
  <c r="AG606" i="3"/>
  <c r="AH606" i="3"/>
  <c r="AI606" i="3"/>
  <c r="AJ606" i="3"/>
  <c r="A607" i="3"/>
  <c r="C607" i="3"/>
  <c r="D607" i="3"/>
  <c r="H607" i="3"/>
  <c r="J607" i="3"/>
  <c r="L607" i="3"/>
  <c r="M607" i="3"/>
  <c r="Q607" i="3"/>
  <c r="R607" i="3"/>
  <c r="S607" i="3"/>
  <c r="AA607" i="3"/>
  <c r="AB607" i="3"/>
  <c r="AC607" i="3"/>
  <c r="AD607" i="3"/>
  <c r="AE607" i="3"/>
  <c r="AF607" i="3"/>
  <c r="AG607" i="3"/>
  <c r="AH607" i="3"/>
  <c r="AI607" i="3"/>
  <c r="AJ607" i="3"/>
  <c r="A608" i="3"/>
  <c r="C608" i="3"/>
  <c r="D608" i="3"/>
  <c r="H608" i="3"/>
  <c r="J608" i="3"/>
  <c r="L608" i="3"/>
  <c r="M608" i="3"/>
  <c r="Q608" i="3"/>
  <c r="R608" i="3"/>
  <c r="S608" i="3"/>
  <c r="AA608" i="3"/>
  <c r="AB608" i="3"/>
  <c r="AC608" i="3"/>
  <c r="AD608" i="3"/>
  <c r="AE608" i="3"/>
  <c r="AF608" i="3"/>
  <c r="AG608" i="3"/>
  <c r="AH608" i="3"/>
  <c r="AI608" i="3"/>
  <c r="AJ608" i="3"/>
  <c r="A609" i="3"/>
  <c r="C609" i="3"/>
  <c r="D609" i="3"/>
  <c r="H609" i="3"/>
  <c r="J609" i="3"/>
  <c r="L609" i="3"/>
  <c r="M609" i="3"/>
  <c r="Q609" i="3"/>
  <c r="R609" i="3"/>
  <c r="S609" i="3"/>
  <c r="AA609" i="3"/>
  <c r="AB609" i="3"/>
  <c r="AC609" i="3"/>
  <c r="AD609" i="3"/>
  <c r="AE609" i="3"/>
  <c r="AF609" i="3"/>
  <c r="AG609" i="3"/>
  <c r="AH609" i="3"/>
  <c r="AI609" i="3"/>
  <c r="AJ609" i="3"/>
  <c r="A610" i="3"/>
  <c r="C610" i="3"/>
  <c r="D610" i="3"/>
  <c r="H610" i="3"/>
  <c r="J610" i="3"/>
  <c r="L610" i="3"/>
  <c r="M610" i="3"/>
  <c r="Q610" i="3"/>
  <c r="R610" i="3"/>
  <c r="S610" i="3"/>
  <c r="AA610" i="3"/>
  <c r="AB610" i="3"/>
  <c r="AC610" i="3"/>
  <c r="AD610" i="3"/>
  <c r="AE610" i="3"/>
  <c r="AF610" i="3"/>
  <c r="AG610" i="3"/>
  <c r="AH610" i="3"/>
  <c r="AI610" i="3"/>
  <c r="AJ610" i="3"/>
  <c r="A611" i="3"/>
  <c r="C611" i="3"/>
  <c r="D611" i="3"/>
  <c r="H611" i="3"/>
  <c r="J611" i="3"/>
  <c r="L611" i="3"/>
  <c r="M611" i="3"/>
  <c r="Q611" i="3"/>
  <c r="R611" i="3"/>
  <c r="S611" i="3"/>
  <c r="AA611" i="3"/>
  <c r="AB611" i="3"/>
  <c r="AC611" i="3"/>
  <c r="AD611" i="3"/>
  <c r="AE611" i="3"/>
  <c r="AF611" i="3"/>
  <c r="AG611" i="3"/>
  <c r="AH611" i="3"/>
  <c r="AI611" i="3"/>
  <c r="AJ611" i="3"/>
  <c r="A612" i="3"/>
  <c r="C612" i="3"/>
  <c r="D612" i="3"/>
  <c r="H612" i="3"/>
  <c r="J612" i="3"/>
  <c r="L612" i="3"/>
  <c r="M612" i="3"/>
  <c r="Q612" i="3"/>
  <c r="R612" i="3"/>
  <c r="S612" i="3"/>
  <c r="AA612" i="3"/>
  <c r="AB612" i="3"/>
  <c r="AC612" i="3"/>
  <c r="AD612" i="3"/>
  <c r="AE612" i="3"/>
  <c r="AF612" i="3"/>
  <c r="AG612" i="3"/>
  <c r="AH612" i="3"/>
  <c r="AI612" i="3"/>
  <c r="AJ612" i="3"/>
  <c r="A613" i="3"/>
  <c r="C613" i="3"/>
  <c r="D613" i="3"/>
  <c r="H613" i="3"/>
  <c r="J613" i="3"/>
  <c r="L613" i="3"/>
  <c r="M613" i="3"/>
  <c r="Q613" i="3"/>
  <c r="R613" i="3"/>
  <c r="S613" i="3"/>
  <c r="AA613" i="3"/>
  <c r="AB613" i="3"/>
  <c r="AC613" i="3"/>
  <c r="AD613" i="3"/>
  <c r="AE613" i="3"/>
  <c r="AF613" i="3"/>
  <c r="AG613" i="3"/>
  <c r="AH613" i="3"/>
  <c r="AI613" i="3"/>
  <c r="AJ613" i="3"/>
  <c r="A614" i="3"/>
  <c r="C614" i="3"/>
  <c r="D614" i="3"/>
  <c r="H614" i="3"/>
  <c r="J614" i="3"/>
  <c r="L614" i="3"/>
  <c r="M614" i="3"/>
  <c r="Q614" i="3"/>
  <c r="R614" i="3"/>
  <c r="S614" i="3"/>
  <c r="AA614" i="3"/>
  <c r="AB614" i="3"/>
  <c r="AC614" i="3"/>
  <c r="AD614" i="3"/>
  <c r="AE614" i="3"/>
  <c r="AF614" i="3"/>
  <c r="AG614" i="3"/>
  <c r="AH614" i="3"/>
  <c r="AI614" i="3"/>
  <c r="AJ614" i="3"/>
  <c r="A615" i="3"/>
  <c r="C615" i="3"/>
  <c r="D615" i="3"/>
  <c r="H615" i="3"/>
  <c r="J615" i="3"/>
  <c r="L615" i="3"/>
  <c r="M615" i="3"/>
  <c r="Q615" i="3"/>
  <c r="R615" i="3"/>
  <c r="S615" i="3"/>
  <c r="AA615" i="3"/>
  <c r="AB615" i="3"/>
  <c r="AC615" i="3"/>
  <c r="AD615" i="3"/>
  <c r="AE615" i="3"/>
  <c r="AF615" i="3"/>
  <c r="AG615" i="3"/>
  <c r="AH615" i="3"/>
  <c r="AI615" i="3"/>
  <c r="AJ615" i="3"/>
  <c r="A616" i="3"/>
  <c r="C616" i="3"/>
  <c r="D616" i="3"/>
  <c r="H616" i="3"/>
  <c r="J616" i="3"/>
  <c r="L616" i="3"/>
  <c r="M616" i="3"/>
  <c r="Q616" i="3"/>
  <c r="R616" i="3"/>
  <c r="S616" i="3"/>
  <c r="AA616" i="3"/>
  <c r="AB616" i="3"/>
  <c r="AC616" i="3"/>
  <c r="AD616" i="3"/>
  <c r="AE616" i="3"/>
  <c r="AF616" i="3"/>
  <c r="AG616" i="3"/>
  <c r="AH616" i="3"/>
  <c r="AI616" i="3"/>
  <c r="AJ616" i="3"/>
  <c r="A617" i="3"/>
  <c r="C617" i="3"/>
  <c r="D617" i="3"/>
  <c r="H617" i="3"/>
  <c r="J617" i="3"/>
  <c r="L617" i="3"/>
  <c r="M617" i="3"/>
  <c r="Q617" i="3"/>
  <c r="R617" i="3"/>
  <c r="S617" i="3"/>
  <c r="AA617" i="3"/>
  <c r="AB617" i="3"/>
  <c r="AC617" i="3"/>
  <c r="AD617" i="3"/>
  <c r="AE617" i="3"/>
  <c r="AF617" i="3"/>
  <c r="AG617" i="3"/>
  <c r="AH617" i="3"/>
  <c r="AI617" i="3"/>
  <c r="AJ617" i="3"/>
  <c r="A618" i="3"/>
  <c r="C618" i="3"/>
  <c r="D618" i="3"/>
  <c r="H618" i="3"/>
  <c r="J618" i="3"/>
  <c r="L618" i="3"/>
  <c r="M618" i="3"/>
  <c r="Q618" i="3"/>
  <c r="R618" i="3"/>
  <c r="S618" i="3"/>
  <c r="AA618" i="3"/>
  <c r="AB618" i="3"/>
  <c r="AC618" i="3"/>
  <c r="AD618" i="3"/>
  <c r="AE618" i="3"/>
  <c r="AF618" i="3"/>
  <c r="AG618" i="3"/>
  <c r="AH618" i="3"/>
  <c r="AI618" i="3"/>
  <c r="AJ618" i="3"/>
  <c r="A619" i="3"/>
  <c r="C619" i="3"/>
  <c r="D619" i="3"/>
  <c r="H619" i="3"/>
  <c r="J619" i="3"/>
  <c r="L619" i="3"/>
  <c r="M619" i="3"/>
  <c r="Q619" i="3"/>
  <c r="R619" i="3"/>
  <c r="S619" i="3"/>
  <c r="AA619" i="3"/>
  <c r="AB619" i="3"/>
  <c r="AC619" i="3"/>
  <c r="AD619" i="3"/>
  <c r="AE619" i="3"/>
  <c r="AF619" i="3"/>
  <c r="AG619" i="3"/>
  <c r="AH619" i="3"/>
  <c r="AI619" i="3"/>
  <c r="AJ619" i="3"/>
  <c r="A620" i="3"/>
  <c r="C620" i="3"/>
  <c r="D620" i="3"/>
  <c r="H620" i="3"/>
  <c r="J620" i="3"/>
  <c r="L620" i="3"/>
  <c r="M620" i="3"/>
  <c r="Q620" i="3"/>
  <c r="R620" i="3"/>
  <c r="S620" i="3"/>
  <c r="AA620" i="3"/>
  <c r="AB620" i="3"/>
  <c r="AC620" i="3"/>
  <c r="AD620" i="3"/>
  <c r="AE620" i="3"/>
  <c r="AF620" i="3"/>
  <c r="AG620" i="3"/>
  <c r="AH620" i="3"/>
  <c r="AI620" i="3"/>
  <c r="AJ620" i="3"/>
  <c r="A621" i="3"/>
  <c r="C621" i="3"/>
  <c r="D621" i="3"/>
  <c r="H621" i="3"/>
  <c r="J621" i="3"/>
  <c r="L621" i="3"/>
  <c r="M621" i="3"/>
  <c r="Q621" i="3"/>
  <c r="R621" i="3"/>
  <c r="S621" i="3"/>
  <c r="AA621" i="3"/>
  <c r="AB621" i="3"/>
  <c r="AC621" i="3"/>
  <c r="AD621" i="3"/>
  <c r="AE621" i="3"/>
  <c r="AF621" i="3"/>
  <c r="AG621" i="3"/>
  <c r="AH621" i="3"/>
  <c r="AI621" i="3"/>
  <c r="AJ621" i="3"/>
  <c r="A622" i="3"/>
  <c r="C622" i="3"/>
  <c r="D622" i="3"/>
  <c r="H622" i="3"/>
  <c r="J622" i="3"/>
  <c r="L622" i="3"/>
  <c r="M622" i="3"/>
  <c r="Q622" i="3"/>
  <c r="R622" i="3"/>
  <c r="S622" i="3"/>
  <c r="AA622" i="3"/>
  <c r="AB622" i="3"/>
  <c r="AC622" i="3"/>
  <c r="AD622" i="3"/>
  <c r="AE622" i="3"/>
  <c r="AF622" i="3"/>
  <c r="AG622" i="3"/>
  <c r="AH622" i="3"/>
  <c r="AI622" i="3"/>
  <c r="AJ622" i="3"/>
  <c r="A623" i="3"/>
  <c r="C623" i="3"/>
  <c r="D623" i="3"/>
  <c r="H623" i="3"/>
  <c r="J623" i="3"/>
  <c r="L623" i="3"/>
  <c r="M623" i="3"/>
  <c r="Q623" i="3"/>
  <c r="R623" i="3"/>
  <c r="S623" i="3"/>
  <c r="AA623" i="3"/>
  <c r="AB623" i="3"/>
  <c r="AC623" i="3"/>
  <c r="AD623" i="3"/>
  <c r="AE623" i="3"/>
  <c r="AF623" i="3"/>
  <c r="AG623" i="3"/>
  <c r="AH623" i="3"/>
  <c r="AI623" i="3"/>
  <c r="AJ623" i="3"/>
  <c r="A624" i="3"/>
  <c r="C624" i="3"/>
  <c r="D624" i="3"/>
  <c r="H624" i="3"/>
  <c r="J624" i="3"/>
  <c r="L624" i="3"/>
  <c r="M624" i="3"/>
  <c r="Q624" i="3"/>
  <c r="R624" i="3"/>
  <c r="S624" i="3"/>
  <c r="AA624" i="3"/>
  <c r="AB624" i="3"/>
  <c r="AC624" i="3"/>
  <c r="AD624" i="3"/>
  <c r="AE624" i="3"/>
  <c r="AF624" i="3"/>
  <c r="AG624" i="3"/>
  <c r="AH624" i="3"/>
  <c r="AI624" i="3"/>
  <c r="AJ624" i="3"/>
  <c r="A625" i="3"/>
  <c r="C625" i="3"/>
  <c r="D625" i="3"/>
  <c r="H625" i="3"/>
  <c r="J625" i="3"/>
  <c r="L625" i="3"/>
  <c r="M625" i="3"/>
  <c r="Q625" i="3"/>
  <c r="R625" i="3"/>
  <c r="S625" i="3"/>
  <c r="AA625" i="3"/>
  <c r="AB625" i="3"/>
  <c r="AC625" i="3"/>
  <c r="AD625" i="3"/>
  <c r="AE625" i="3"/>
  <c r="AF625" i="3"/>
  <c r="AG625" i="3"/>
  <c r="AH625" i="3"/>
  <c r="AI625" i="3"/>
  <c r="AJ625" i="3"/>
  <c r="A626" i="3"/>
  <c r="C626" i="3"/>
  <c r="D626" i="3"/>
  <c r="H626" i="3"/>
  <c r="J626" i="3"/>
  <c r="L626" i="3"/>
  <c r="M626" i="3"/>
  <c r="Q626" i="3"/>
  <c r="R626" i="3"/>
  <c r="S626" i="3"/>
  <c r="AA626" i="3"/>
  <c r="AB626" i="3"/>
  <c r="AC626" i="3"/>
  <c r="AD626" i="3"/>
  <c r="AE626" i="3"/>
  <c r="AF626" i="3"/>
  <c r="AG626" i="3"/>
  <c r="AH626" i="3"/>
  <c r="AI626" i="3"/>
  <c r="AJ626" i="3"/>
  <c r="A627" i="3"/>
  <c r="C627" i="3"/>
  <c r="D627" i="3"/>
  <c r="H627" i="3"/>
  <c r="J627" i="3"/>
  <c r="L627" i="3"/>
  <c r="M627" i="3"/>
  <c r="Q627" i="3"/>
  <c r="R627" i="3"/>
  <c r="S627" i="3"/>
  <c r="AA627" i="3"/>
  <c r="AB627" i="3"/>
  <c r="AC627" i="3"/>
  <c r="AD627" i="3"/>
  <c r="AE627" i="3"/>
  <c r="AF627" i="3"/>
  <c r="AG627" i="3"/>
  <c r="AH627" i="3"/>
  <c r="AI627" i="3"/>
  <c r="AJ627" i="3"/>
  <c r="A628" i="3"/>
  <c r="C628" i="3"/>
  <c r="D628" i="3"/>
  <c r="H628" i="3"/>
  <c r="J628" i="3"/>
  <c r="L628" i="3"/>
  <c r="M628" i="3"/>
  <c r="Q628" i="3"/>
  <c r="R628" i="3"/>
  <c r="S628" i="3"/>
  <c r="AA628" i="3"/>
  <c r="AB628" i="3"/>
  <c r="AC628" i="3"/>
  <c r="AD628" i="3"/>
  <c r="AE628" i="3"/>
  <c r="AF628" i="3"/>
  <c r="AG628" i="3"/>
  <c r="AH628" i="3"/>
  <c r="AI628" i="3"/>
  <c r="AJ628" i="3"/>
  <c r="A629" i="3"/>
  <c r="C629" i="3"/>
  <c r="D629" i="3"/>
  <c r="H629" i="3"/>
  <c r="J629" i="3"/>
  <c r="L629" i="3"/>
  <c r="M629" i="3"/>
  <c r="Q629" i="3"/>
  <c r="R629" i="3"/>
  <c r="S629" i="3"/>
  <c r="AA629" i="3"/>
  <c r="AB629" i="3"/>
  <c r="AC629" i="3"/>
  <c r="AD629" i="3"/>
  <c r="AE629" i="3"/>
  <c r="AF629" i="3"/>
  <c r="AG629" i="3"/>
  <c r="AH629" i="3"/>
  <c r="AI629" i="3"/>
  <c r="AJ629" i="3"/>
  <c r="A630" i="3"/>
  <c r="C630" i="3"/>
  <c r="D630" i="3"/>
  <c r="H630" i="3"/>
  <c r="J630" i="3"/>
  <c r="L630" i="3"/>
  <c r="M630" i="3"/>
  <c r="Q630" i="3"/>
  <c r="R630" i="3"/>
  <c r="S630" i="3"/>
  <c r="AA630" i="3"/>
  <c r="AB630" i="3"/>
  <c r="AC630" i="3"/>
  <c r="AD630" i="3"/>
  <c r="AE630" i="3"/>
  <c r="AF630" i="3"/>
  <c r="AG630" i="3"/>
  <c r="AH630" i="3"/>
  <c r="AI630" i="3"/>
  <c r="AJ630" i="3"/>
  <c r="A631" i="3"/>
  <c r="C631" i="3"/>
  <c r="D631" i="3"/>
  <c r="H631" i="3"/>
  <c r="J631" i="3"/>
  <c r="L631" i="3"/>
  <c r="M631" i="3"/>
  <c r="Q631" i="3"/>
  <c r="R631" i="3"/>
  <c r="S631" i="3"/>
  <c r="AA631" i="3"/>
  <c r="AB631" i="3"/>
  <c r="AC631" i="3"/>
  <c r="AD631" i="3"/>
  <c r="AE631" i="3"/>
  <c r="AF631" i="3"/>
  <c r="AG631" i="3"/>
  <c r="AH631" i="3"/>
  <c r="AI631" i="3"/>
  <c r="AJ631" i="3"/>
  <c r="A632" i="3"/>
  <c r="C632" i="3"/>
  <c r="D632" i="3"/>
  <c r="H632" i="3"/>
  <c r="J632" i="3"/>
  <c r="L632" i="3"/>
  <c r="M632" i="3"/>
  <c r="Q632" i="3"/>
  <c r="R632" i="3"/>
  <c r="S632" i="3"/>
  <c r="AA632" i="3"/>
  <c r="AB632" i="3"/>
  <c r="AC632" i="3"/>
  <c r="AD632" i="3"/>
  <c r="AE632" i="3"/>
  <c r="AF632" i="3"/>
  <c r="AG632" i="3"/>
  <c r="AH632" i="3"/>
  <c r="AI632" i="3"/>
  <c r="AJ632" i="3"/>
  <c r="A633" i="3"/>
  <c r="C633" i="3"/>
  <c r="D633" i="3"/>
  <c r="H633" i="3"/>
  <c r="J633" i="3"/>
  <c r="L633" i="3"/>
  <c r="M633" i="3"/>
  <c r="Q633" i="3"/>
  <c r="R633" i="3"/>
  <c r="S633" i="3"/>
  <c r="AA633" i="3"/>
  <c r="AB633" i="3"/>
  <c r="AC633" i="3"/>
  <c r="AD633" i="3"/>
  <c r="AE633" i="3"/>
  <c r="AF633" i="3"/>
  <c r="AG633" i="3"/>
  <c r="AH633" i="3"/>
  <c r="AI633" i="3"/>
  <c r="AJ633" i="3"/>
  <c r="A634" i="3"/>
  <c r="C634" i="3"/>
  <c r="D634" i="3"/>
  <c r="H634" i="3"/>
  <c r="J634" i="3"/>
  <c r="L634" i="3"/>
  <c r="M634" i="3"/>
  <c r="Q634" i="3"/>
  <c r="R634" i="3"/>
  <c r="S634" i="3"/>
  <c r="AA634" i="3"/>
  <c r="AB634" i="3"/>
  <c r="AC634" i="3"/>
  <c r="AD634" i="3"/>
  <c r="AE634" i="3"/>
  <c r="AF634" i="3"/>
  <c r="AG634" i="3"/>
  <c r="AH634" i="3"/>
  <c r="AI634" i="3"/>
  <c r="AJ634" i="3"/>
  <c r="A635" i="3"/>
  <c r="C635" i="3"/>
  <c r="D635" i="3"/>
  <c r="H635" i="3"/>
  <c r="J635" i="3"/>
  <c r="L635" i="3"/>
  <c r="M635" i="3"/>
  <c r="Q635" i="3"/>
  <c r="R635" i="3"/>
  <c r="S635" i="3"/>
  <c r="AA635" i="3"/>
  <c r="AB635" i="3"/>
  <c r="AC635" i="3"/>
  <c r="AD635" i="3"/>
  <c r="AE635" i="3"/>
  <c r="AF635" i="3"/>
  <c r="AG635" i="3"/>
  <c r="AH635" i="3"/>
  <c r="AI635" i="3"/>
  <c r="AJ635" i="3"/>
  <c r="A636" i="3"/>
  <c r="C636" i="3"/>
  <c r="D636" i="3"/>
  <c r="H636" i="3"/>
  <c r="J636" i="3"/>
  <c r="L636" i="3"/>
  <c r="M636" i="3"/>
  <c r="Q636" i="3"/>
  <c r="R636" i="3"/>
  <c r="S636" i="3"/>
  <c r="AA636" i="3"/>
  <c r="AB636" i="3"/>
  <c r="AC636" i="3"/>
  <c r="AD636" i="3"/>
  <c r="AE636" i="3"/>
  <c r="AF636" i="3"/>
  <c r="AG636" i="3"/>
  <c r="AH636" i="3"/>
  <c r="AI636" i="3"/>
  <c r="AJ636" i="3"/>
  <c r="A637" i="3"/>
  <c r="C637" i="3"/>
  <c r="D637" i="3"/>
  <c r="H637" i="3"/>
  <c r="J637" i="3"/>
  <c r="L637" i="3"/>
  <c r="M637" i="3"/>
  <c r="Q637" i="3"/>
  <c r="R637" i="3"/>
  <c r="S637" i="3"/>
  <c r="AA637" i="3"/>
  <c r="AB637" i="3"/>
  <c r="AC637" i="3"/>
  <c r="AD637" i="3"/>
  <c r="AE637" i="3"/>
  <c r="AF637" i="3"/>
  <c r="AG637" i="3"/>
  <c r="AH637" i="3"/>
  <c r="AI637" i="3"/>
  <c r="AJ637" i="3"/>
  <c r="A638" i="3"/>
  <c r="C638" i="3"/>
  <c r="D638" i="3"/>
  <c r="H638" i="3"/>
  <c r="J638" i="3"/>
  <c r="L638" i="3"/>
  <c r="M638" i="3"/>
  <c r="Q638" i="3"/>
  <c r="R638" i="3"/>
  <c r="S638" i="3"/>
  <c r="AA638" i="3"/>
  <c r="AB638" i="3"/>
  <c r="AC638" i="3"/>
  <c r="AD638" i="3"/>
  <c r="AE638" i="3"/>
  <c r="AF638" i="3"/>
  <c r="AG638" i="3"/>
  <c r="AH638" i="3"/>
  <c r="AI638" i="3"/>
  <c r="AJ638" i="3"/>
  <c r="A639" i="3"/>
  <c r="C639" i="3"/>
  <c r="D639" i="3"/>
  <c r="H639" i="3"/>
  <c r="J639" i="3"/>
  <c r="L639" i="3"/>
  <c r="M639" i="3"/>
  <c r="Q639" i="3"/>
  <c r="R639" i="3"/>
  <c r="S639" i="3"/>
  <c r="AA639" i="3"/>
  <c r="AB639" i="3"/>
  <c r="AC639" i="3"/>
  <c r="AD639" i="3"/>
  <c r="AE639" i="3"/>
  <c r="AF639" i="3"/>
  <c r="AG639" i="3"/>
  <c r="AH639" i="3"/>
  <c r="AI639" i="3"/>
  <c r="AJ639" i="3"/>
  <c r="A640" i="3"/>
  <c r="C640" i="3"/>
  <c r="D640" i="3"/>
  <c r="H640" i="3"/>
  <c r="J640" i="3"/>
  <c r="L640" i="3"/>
  <c r="M640" i="3"/>
  <c r="Q640" i="3"/>
  <c r="R640" i="3"/>
  <c r="S640" i="3"/>
  <c r="AA640" i="3"/>
  <c r="AB640" i="3"/>
  <c r="AC640" i="3"/>
  <c r="AD640" i="3"/>
  <c r="AE640" i="3"/>
  <c r="AF640" i="3"/>
  <c r="AG640" i="3"/>
  <c r="AH640" i="3"/>
  <c r="AI640" i="3"/>
  <c r="AJ640" i="3"/>
  <c r="A641" i="3"/>
  <c r="C641" i="3"/>
  <c r="D641" i="3"/>
  <c r="H641" i="3"/>
  <c r="J641" i="3"/>
  <c r="L641" i="3"/>
  <c r="M641" i="3"/>
  <c r="Q641" i="3"/>
  <c r="R641" i="3"/>
  <c r="S641" i="3"/>
  <c r="AA641" i="3"/>
  <c r="AB641" i="3"/>
  <c r="AC641" i="3"/>
  <c r="AD641" i="3"/>
  <c r="AE641" i="3"/>
  <c r="AF641" i="3"/>
  <c r="AG641" i="3"/>
  <c r="AH641" i="3"/>
  <c r="AI641" i="3"/>
  <c r="AJ641" i="3"/>
  <c r="A642" i="3"/>
  <c r="C642" i="3"/>
  <c r="D642" i="3"/>
  <c r="H642" i="3"/>
  <c r="J642" i="3"/>
  <c r="L642" i="3"/>
  <c r="M642" i="3"/>
  <c r="Q642" i="3"/>
  <c r="R642" i="3"/>
  <c r="S642" i="3"/>
  <c r="AA642" i="3"/>
  <c r="AB642" i="3"/>
  <c r="AC642" i="3"/>
  <c r="AD642" i="3"/>
  <c r="AE642" i="3"/>
  <c r="AF642" i="3"/>
  <c r="AG642" i="3"/>
  <c r="AH642" i="3"/>
  <c r="AI642" i="3"/>
  <c r="AJ642" i="3"/>
  <c r="A643" i="3"/>
  <c r="C643" i="3"/>
  <c r="D643" i="3"/>
  <c r="H643" i="3"/>
  <c r="J643" i="3"/>
  <c r="L643" i="3"/>
  <c r="M643" i="3"/>
  <c r="Q643" i="3"/>
  <c r="R643" i="3"/>
  <c r="S643" i="3"/>
  <c r="AA643" i="3"/>
  <c r="AB643" i="3"/>
  <c r="AC643" i="3"/>
  <c r="AD643" i="3"/>
  <c r="AE643" i="3"/>
  <c r="AF643" i="3"/>
  <c r="AG643" i="3"/>
  <c r="AH643" i="3"/>
  <c r="AI643" i="3"/>
  <c r="AJ643" i="3"/>
  <c r="A644" i="3"/>
  <c r="C644" i="3"/>
  <c r="D644" i="3"/>
  <c r="H644" i="3"/>
  <c r="J644" i="3"/>
  <c r="L644" i="3"/>
  <c r="M644" i="3"/>
  <c r="Q644" i="3"/>
  <c r="R644" i="3"/>
  <c r="S644" i="3"/>
  <c r="AA644" i="3"/>
  <c r="AB644" i="3"/>
  <c r="AC644" i="3"/>
  <c r="AD644" i="3"/>
  <c r="AE644" i="3"/>
  <c r="AF644" i="3"/>
  <c r="AG644" i="3"/>
  <c r="AH644" i="3"/>
  <c r="AI644" i="3"/>
  <c r="AJ644" i="3"/>
  <c r="A645" i="3"/>
  <c r="C645" i="3"/>
  <c r="D645" i="3"/>
  <c r="H645" i="3"/>
  <c r="J645" i="3"/>
  <c r="L645" i="3"/>
  <c r="M645" i="3"/>
  <c r="Q645" i="3"/>
  <c r="R645" i="3"/>
  <c r="S645" i="3"/>
  <c r="AA645" i="3"/>
  <c r="AB645" i="3"/>
  <c r="AC645" i="3"/>
  <c r="AD645" i="3"/>
  <c r="AE645" i="3"/>
  <c r="AF645" i="3"/>
  <c r="AG645" i="3"/>
  <c r="AH645" i="3"/>
  <c r="AI645" i="3"/>
  <c r="AJ645" i="3"/>
  <c r="A646" i="3"/>
  <c r="C646" i="3"/>
  <c r="D646" i="3"/>
  <c r="H646" i="3"/>
  <c r="J646" i="3"/>
  <c r="L646" i="3"/>
  <c r="M646" i="3"/>
  <c r="Q646" i="3"/>
  <c r="R646" i="3"/>
  <c r="S646" i="3"/>
  <c r="AA646" i="3"/>
  <c r="AB646" i="3"/>
  <c r="AC646" i="3"/>
  <c r="AD646" i="3"/>
  <c r="AE646" i="3"/>
  <c r="AF646" i="3"/>
  <c r="AG646" i="3"/>
  <c r="AH646" i="3"/>
  <c r="AI646" i="3"/>
  <c r="AJ646" i="3"/>
  <c r="A647" i="3"/>
  <c r="C647" i="3"/>
  <c r="D647" i="3"/>
  <c r="H647" i="3"/>
  <c r="J647" i="3"/>
  <c r="L647" i="3"/>
  <c r="M647" i="3"/>
  <c r="Q647" i="3"/>
  <c r="R647" i="3"/>
  <c r="S647" i="3"/>
  <c r="AA647" i="3"/>
  <c r="AB647" i="3"/>
  <c r="AC647" i="3"/>
  <c r="AD647" i="3"/>
  <c r="AE647" i="3"/>
  <c r="AF647" i="3"/>
  <c r="AG647" i="3"/>
  <c r="AH647" i="3"/>
  <c r="AI647" i="3"/>
  <c r="AJ647" i="3"/>
  <c r="A648" i="3"/>
  <c r="C648" i="3"/>
  <c r="D648" i="3"/>
  <c r="H648" i="3"/>
  <c r="J648" i="3"/>
  <c r="L648" i="3"/>
  <c r="M648" i="3"/>
  <c r="Q648" i="3"/>
  <c r="R648" i="3"/>
  <c r="S648" i="3"/>
  <c r="AA648" i="3"/>
  <c r="AB648" i="3"/>
  <c r="AC648" i="3"/>
  <c r="AD648" i="3"/>
  <c r="AE648" i="3"/>
  <c r="AF648" i="3"/>
  <c r="AG648" i="3"/>
  <c r="AH648" i="3"/>
  <c r="AI648" i="3"/>
  <c r="AJ648" i="3"/>
  <c r="A649" i="3"/>
  <c r="C649" i="3"/>
  <c r="D649" i="3"/>
  <c r="H649" i="3"/>
  <c r="J649" i="3"/>
  <c r="L649" i="3"/>
  <c r="M649" i="3"/>
  <c r="Q649" i="3"/>
  <c r="R649" i="3"/>
  <c r="S649" i="3"/>
  <c r="AA649" i="3"/>
  <c r="AB649" i="3"/>
  <c r="AC649" i="3"/>
  <c r="AD649" i="3"/>
  <c r="AE649" i="3"/>
  <c r="AF649" i="3"/>
  <c r="AG649" i="3"/>
  <c r="AH649" i="3"/>
  <c r="AI649" i="3"/>
  <c r="AJ649" i="3"/>
  <c r="A650" i="3"/>
  <c r="C650" i="3"/>
  <c r="D650" i="3"/>
  <c r="H650" i="3"/>
  <c r="J650" i="3"/>
  <c r="L650" i="3"/>
  <c r="M650" i="3"/>
  <c r="Q650" i="3"/>
  <c r="R650" i="3"/>
  <c r="S650" i="3"/>
  <c r="AA650" i="3"/>
  <c r="AB650" i="3"/>
  <c r="AC650" i="3"/>
  <c r="AD650" i="3"/>
  <c r="AE650" i="3"/>
  <c r="AF650" i="3"/>
  <c r="AG650" i="3"/>
  <c r="AH650" i="3"/>
  <c r="AI650" i="3"/>
  <c r="AJ650" i="3"/>
  <c r="A651" i="3"/>
  <c r="C651" i="3"/>
  <c r="D651" i="3"/>
  <c r="H651" i="3"/>
  <c r="J651" i="3"/>
  <c r="L651" i="3"/>
  <c r="M651" i="3"/>
  <c r="Q651" i="3"/>
  <c r="R651" i="3"/>
  <c r="S651" i="3"/>
  <c r="AA651" i="3"/>
  <c r="AB651" i="3"/>
  <c r="AC651" i="3"/>
  <c r="AD651" i="3"/>
  <c r="AE651" i="3"/>
  <c r="AF651" i="3"/>
  <c r="AG651" i="3"/>
  <c r="AH651" i="3"/>
  <c r="AI651" i="3"/>
  <c r="AJ651" i="3"/>
  <c r="A652" i="3"/>
  <c r="C652" i="3"/>
  <c r="D652" i="3"/>
  <c r="H652" i="3"/>
  <c r="J652" i="3"/>
  <c r="L652" i="3"/>
  <c r="M652" i="3"/>
  <c r="Q652" i="3"/>
  <c r="R652" i="3"/>
  <c r="S652" i="3"/>
  <c r="AA652" i="3"/>
  <c r="AB652" i="3"/>
  <c r="AC652" i="3"/>
  <c r="AD652" i="3"/>
  <c r="AE652" i="3"/>
  <c r="AF652" i="3"/>
  <c r="AG652" i="3"/>
  <c r="AH652" i="3"/>
  <c r="AI652" i="3"/>
  <c r="AJ652" i="3"/>
  <c r="A653" i="3"/>
  <c r="C653" i="3"/>
  <c r="D653" i="3"/>
  <c r="H653" i="3"/>
  <c r="J653" i="3"/>
  <c r="L653" i="3"/>
  <c r="M653" i="3"/>
  <c r="Q653" i="3"/>
  <c r="R653" i="3"/>
  <c r="S653" i="3"/>
  <c r="AA653" i="3"/>
  <c r="AB653" i="3"/>
  <c r="AC653" i="3"/>
  <c r="AD653" i="3"/>
  <c r="AE653" i="3"/>
  <c r="AF653" i="3"/>
  <c r="AG653" i="3"/>
  <c r="AH653" i="3"/>
  <c r="AI653" i="3"/>
  <c r="AJ653" i="3"/>
  <c r="A654" i="3"/>
  <c r="C654" i="3"/>
  <c r="D654" i="3"/>
  <c r="H654" i="3"/>
  <c r="J654" i="3"/>
  <c r="L654" i="3"/>
  <c r="M654" i="3"/>
  <c r="Q654" i="3"/>
  <c r="R654" i="3"/>
  <c r="S654" i="3"/>
  <c r="AA654" i="3"/>
  <c r="AB654" i="3"/>
  <c r="AC654" i="3"/>
  <c r="AD654" i="3"/>
  <c r="AE654" i="3"/>
  <c r="AF654" i="3"/>
  <c r="AG654" i="3"/>
  <c r="AH654" i="3"/>
  <c r="AI654" i="3"/>
  <c r="AJ654" i="3"/>
  <c r="A655" i="3"/>
  <c r="C655" i="3"/>
  <c r="D655" i="3"/>
  <c r="H655" i="3"/>
  <c r="J655" i="3"/>
  <c r="L655" i="3"/>
  <c r="M655" i="3"/>
  <c r="Q655" i="3"/>
  <c r="R655" i="3"/>
  <c r="S655" i="3"/>
  <c r="AA655" i="3"/>
  <c r="AB655" i="3"/>
  <c r="AC655" i="3"/>
  <c r="AD655" i="3"/>
  <c r="AE655" i="3"/>
  <c r="AF655" i="3"/>
  <c r="AG655" i="3"/>
  <c r="AH655" i="3"/>
  <c r="AI655" i="3"/>
  <c r="AJ655" i="3"/>
  <c r="A656" i="3"/>
  <c r="C656" i="3"/>
  <c r="D656" i="3"/>
  <c r="H656" i="3"/>
  <c r="J656" i="3"/>
  <c r="L656" i="3"/>
  <c r="M656" i="3"/>
  <c r="Q656" i="3"/>
  <c r="R656" i="3"/>
  <c r="S656" i="3"/>
  <c r="AA656" i="3"/>
  <c r="AB656" i="3"/>
  <c r="AC656" i="3"/>
  <c r="AD656" i="3"/>
  <c r="AE656" i="3"/>
  <c r="AF656" i="3"/>
  <c r="AG656" i="3"/>
  <c r="AH656" i="3"/>
  <c r="AI656" i="3"/>
  <c r="AJ656" i="3"/>
  <c r="A657" i="3"/>
  <c r="C657" i="3"/>
  <c r="D657" i="3"/>
  <c r="H657" i="3"/>
  <c r="J657" i="3"/>
  <c r="L657" i="3"/>
  <c r="M657" i="3"/>
  <c r="Q657" i="3"/>
  <c r="R657" i="3"/>
  <c r="S657" i="3"/>
  <c r="AA657" i="3"/>
  <c r="AB657" i="3"/>
  <c r="AC657" i="3"/>
  <c r="AD657" i="3"/>
  <c r="AE657" i="3"/>
  <c r="AF657" i="3"/>
  <c r="AG657" i="3"/>
  <c r="AH657" i="3"/>
  <c r="AI657" i="3"/>
  <c r="AJ657" i="3"/>
  <c r="A658" i="3"/>
  <c r="C658" i="3"/>
  <c r="D658" i="3"/>
  <c r="H658" i="3"/>
  <c r="J658" i="3"/>
  <c r="L658" i="3"/>
  <c r="M658" i="3"/>
  <c r="Q658" i="3"/>
  <c r="R658" i="3"/>
  <c r="S658" i="3"/>
  <c r="AA658" i="3"/>
  <c r="AB658" i="3"/>
  <c r="AC658" i="3"/>
  <c r="AD658" i="3"/>
  <c r="AE658" i="3"/>
  <c r="AF658" i="3"/>
  <c r="AG658" i="3"/>
  <c r="AH658" i="3"/>
  <c r="AI658" i="3"/>
  <c r="AJ658" i="3"/>
  <c r="A659" i="3"/>
  <c r="C659" i="3"/>
  <c r="D659" i="3"/>
  <c r="H659" i="3"/>
  <c r="J659" i="3"/>
  <c r="L659" i="3"/>
  <c r="M659" i="3"/>
  <c r="Q659" i="3"/>
  <c r="R659" i="3"/>
  <c r="S659" i="3"/>
  <c r="AA659" i="3"/>
  <c r="AB659" i="3"/>
  <c r="AC659" i="3"/>
  <c r="AD659" i="3"/>
  <c r="AE659" i="3"/>
  <c r="AF659" i="3"/>
  <c r="AG659" i="3"/>
  <c r="AH659" i="3"/>
  <c r="AI659" i="3"/>
  <c r="AJ659" i="3"/>
  <c r="A660" i="3"/>
  <c r="C660" i="3"/>
  <c r="D660" i="3"/>
  <c r="H660" i="3"/>
  <c r="J660" i="3"/>
  <c r="L660" i="3"/>
  <c r="M660" i="3"/>
  <c r="Q660" i="3"/>
  <c r="R660" i="3"/>
  <c r="S660" i="3"/>
  <c r="AA660" i="3"/>
  <c r="AB660" i="3"/>
  <c r="AC660" i="3"/>
  <c r="AD660" i="3"/>
  <c r="AE660" i="3"/>
  <c r="AF660" i="3"/>
  <c r="AG660" i="3"/>
  <c r="AH660" i="3"/>
  <c r="AI660" i="3"/>
  <c r="AJ660" i="3"/>
  <c r="A661" i="3"/>
  <c r="C661" i="3"/>
  <c r="D661" i="3"/>
  <c r="H661" i="3"/>
  <c r="J661" i="3"/>
  <c r="L661" i="3"/>
  <c r="M661" i="3"/>
  <c r="Q661" i="3"/>
  <c r="R661" i="3"/>
  <c r="S661" i="3"/>
  <c r="AA661" i="3"/>
  <c r="AB661" i="3"/>
  <c r="AC661" i="3"/>
  <c r="AD661" i="3"/>
  <c r="AE661" i="3"/>
  <c r="AF661" i="3"/>
  <c r="AG661" i="3"/>
  <c r="AH661" i="3"/>
  <c r="AI661" i="3"/>
  <c r="AJ661" i="3"/>
  <c r="A662" i="3"/>
  <c r="C662" i="3"/>
  <c r="D662" i="3"/>
  <c r="H662" i="3"/>
  <c r="J662" i="3"/>
  <c r="L662" i="3"/>
  <c r="M662" i="3"/>
  <c r="Q662" i="3"/>
  <c r="R662" i="3"/>
  <c r="S662" i="3"/>
  <c r="AA662" i="3"/>
  <c r="AB662" i="3"/>
  <c r="AC662" i="3"/>
  <c r="AD662" i="3"/>
  <c r="AE662" i="3"/>
  <c r="AF662" i="3"/>
  <c r="AG662" i="3"/>
  <c r="AH662" i="3"/>
  <c r="AI662" i="3"/>
  <c r="AJ662" i="3"/>
  <c r="A663" i="3"/>
  <c r="C663" i="3"/>
  <c r="D663" i="3"/>
  <c r="H663" i="3"/>
  <c r="J663" i="3"/>
  <c r="L663" i="3"/>
  <c r="M663" i="3"/>
  <c r="Q663" i="3"/>
  <c r="R663" i="3"/>
  <c r="S663" i="3"/>
  <c r="AA663" i="3"/>
  <c r="AB663" i="3"/>
  <c r="AC663" i="3"/>
  <c r="AD663" i="3"/>
  <c r="AE663" i="3"/>
  <c r="AF663" i="3"/>
  <c r="AG663" i="3"/>
  <c r="AH663" i="3"/>
  <c r="AI663" i="3"/>
  <c r="AJ663" i="3"/>
  <c r="A664" i="3"/>
  <c r="C664" i="3"/>
  <c r="D664" i="3"/>
  <c r="H664" i="3"/>
  <c r="J664" i="3"/>
  <c r="L664" i="3"/>
  <c r="M664" i="3"/>
  <c r="Q664" i="3"/>
  <c r="R664" i="3"/>
  <c r="S664" i="3"/>
  <c r="AA664" i="3"/>
  <c r="AB664" i="3"/>
  <c r="AC664" i="3"/>
  <c r="AD664" i="3"/>
  <c r="AE664" i="3"/>
  <c r="AF664" i="3"/>
  <c r="AG664" i="3"/>
  <c r="AH664" i="3"/>
  <c r="AI664" i="3"/>
  <c r="AJ664" i="3"/>
  <c r="A665" i="3"/>
  <c r="C665" i="3"/>
  <c r="D665" i="3"/>
  <c r="H665" i="3"/>
  <c r="J665" i="3"/>
  <c r="L665" i="3"/>
  <c r="M665" i="3"/>
  <c r="Q665" i="3"/>
  <c r="R665" i="3"/>
  <c r="S665" i="3"/>
  <c r="AA665" i="3"/>
  <c r="AB665" i="3"/>
  <c r="AC665" i="3"/>
  <c r="AD665" i="3"/>
  <c r="AE665" i="3"/>
  <c r="AF665" i="3"/>
  <c r="AG665" i="3"/>
  <c r="AH665" i="3"/>
  <c r="AI665" i="3"/>
  <c r="AJ665" i="3"/>
  <c r="A666" i="3"/>
  <c r="C666" i="3"/>
  <c r="D666" i="3"/>
  <c r="H666" i="3"/>
  <c r="J666" i="3"/>
  <c r="L666" i="3"/>
  <c r="M666" i="3"/>
  <c r="Q666" i="3"/>
  <c r="R666" i="3"/>
  <c r="S666" i="3"/>
  <c r="AA666" i="3"/>
  <c r="AB666" i="3"/>
  <c r="AC666" i="3"/>
  <c r="AD666" i="3"/>
  <c r="AE666" i="3"/>
  <c r="AF666" i="3"/>
  <c r="AG666" i="3"/>
  <c r="AH666" i="3"/>
  <c r="AI666" i="3"/>
  <c r="AJ666" i="3"/>
  <c r="A667" i="3"/>
  <c r="C667" i="3"/>
  <c r="D667" i="3"/>
  <c r="H667" i="3"/>
  <c r="J667" i="3"/>
  <c r="L667" i="3"/>
  <c r="M667" i="3"/>
  <c r="Q667" i="3"/>
  <c r="R667" i="3"/>
  <c r="S667" i="3"/>
  <c r="AA667" i="3"/>
  <c r="AB667" i="3"/>
  <c r="AC667" i="3"/>
  <c r="AD667" i="3"/>
  <c r="AE667" i="3"/>
  <c r="AF667" i="3"/>
  <c r="AG667" i="3"/>
  <c r="AH667" i="3"/>
  <c r="AI667" i="3"/>
  <c r="AJ667" i="3"/>
  <c r="A668" i="3"/>
  <c r="C668" i="3"/>
  <c r="D668" i="3"/>
  <c r="H668" i="3"/>
  <c r="J668" i="3"/>
  <c r="L668" i="3"/>
  <c r="M668" i="3"/>
  <c r="Q668" i="3"/>
  <c r="R668" i="3"/>
  <c r="S668" i="3"/>
  <c r="AA668" i="3"/>
  <c r="AB668" i="3"/>
  <c r="AC668" i="3"/>
  <c r="AD668" i="3"/>
  <c r="AE668" i="3"/>
  <c r="AF668" i="3"/>
  <c r="AG668" i="3"/>
  <c r="AH668" i="3"/>
  <c r="AI668" i="3"/>
  <c r="AJ668" i="3"/>
  <c r="A669" i="3"/>
  <c r="C669" i="3"/>
  <c r="D669" i="3"/>
  <c r="H669" i="3"/>
  <c r="J669" i="3"/>
  <c r="L669" i="3"/>
  <c r="M669" i="3"/>
  <c r="Q669" i="3"/>
  <c r="R669" i="3"/>
  <c r="S669" i="3"/>
  <c r="AA669" i="3"/>
  <c r="AB669" i="3"/>
  <c r="AC669" i="3"/>
  <c r="AD669" i="3"/>
  <c r="AE669" i="3"/>
  <c r="AF669" i="3"/>
  <c r="AG669" i="3"/>
  <c r="AH669" i="3"/>
  <c r="AI669" i="3"/>
  <c r="AJ669" i="3"/>
  <c r="A670" i="3"/>
  <c r="C670" i="3"/>
  <c r="D670" i="3"/>
  <c r="H670" i="3"/>
  <c r="J670" i="3"/>
  <c r="L670" i="3"/>
  <c r="M670" i="3"/>
  <c r="Q670" i="3"/>
  <c r="R670" i="3"/>
  <c r="S670" i="3"/>
  <c r="AA670" i="3"/>
  <c r="AB670" i="3"/>
  <c r="AC670" i="3"/>
  <c r="AD670" i="3"/>
  <c r="AE670" i="3"/>
  <c r="AF670" i="3"/>
  <c r="AG670" i="3"/>
  <c r="AH670" i="3"/>
  <c r="AI670" i="3"/>
  <c r="AJ670" i="3"/>
  <c r="A671" i="3"/>
  <c r="C671" i="3"/>
  <c r="D671" i="3"/>
  <c r="H671" i="3"/>
  <c r="J671" i="3"/>
  <c r="L671" i="3"/>
  <c r="M671" i="3"/>
  <c r="Q671" i="3"/>
  <c r="R671" i="3"/>
  <c r="S671" i="3"/>
  <c r="AA671" i="3"/>
  <c r="AB671" i="3"/>
  <c r="AC671" i="3"/>
  <c r="AD671" i="3"/>
  <c r="AE671" i="3"/>
  <c r="AF671" i="3"/>
  <c r="AG671" i="3"/>
  <c r="AH671" i="3"/>
  <c r="AI671" i="3"/>
  <c r="AJ671" i="3"/>
  <c r="A672" i="3"/>
  <c r="C672" i="3"/>
  <c r="D672" i="3"/>
  <c r="H672" i="3"/>
  <c r="J672" i="3"/>
  <c r="L672" i="3"/>
  <c r="M672" i="3"/>
  <c r="Q672" i="3"/>
  <c r="R672" i="3"/>
  <c r="S672" i="3"/>
  <c r="AA672" i="3"/>
  <c r="AB672" i="3"/>
  <c r="AC672" i="3"/>
  <c r="AD672" i="3"/>
  <c r="AE672" i="3"/>
  <c r="AF672" i="3"/>
  <c r="AG672" i="3"/>
  <c r="AH672" i="3"/>
  <c r="AI672" i="3"/>
  <c r="AJ672" i="3"/>
  <c r="A673" i="3"/>
  <c r="C673" i="3"/>
  <c r="D673" i="3"/>
  <c r="H673" i="3"/>
  <c r="J673" i="3"/>
  <c r="L673" i="3"/>
  <c r="M673" i="3"/>
  <c r="Q673" i="3"/>
  <c r="R673" i="3"/>
  <c r="S673" i="3"/>
  <c r="AA673" i="3"/>
  <c r="AB673" i="3"/>
  <c r="AC673" i="3"/>
  <c r="AD673" i="3"/>
  <c r="AE673" i="3"/>
  <c r="AF673" i="3"/>
  <c r="AG673" i="3"/>
  <c r="AH673" i="3"/>
  <c r="AI673" i="3"/>
  <c r="AJ673" i="3"/>
  <c r="A674" i="3"/>
  <c r="C674" i="3"/>
  <c r="D674" i="3"/>
  <c r="H674" i="3"/>
  <c r="J674" i="3"/>
  <c r="L674" i="3"/>
  <c r="M674" i="3"/>
  <c r="Q674" i="3"/>
  <c r="R674" i="3"/>
  <c r="S674" i="3"/>
  <c r="AA674" i="3"/>
  <c r="AB674" i="3"/>
  <c r="AC674" i="3"/>
  <c r="AD674" i="3"/>
  <c r="AE674" i="3"/>
  <c r="AF674" i="3"/>
  <c r="AG674" i="3"/>
  <c r="AH674" i="3"/>
  <c r="AI674" i="3"/>
  <c r="AJ674" i="3"/>
  <c r="A675" i="3"/>
  <c r="C675" i="3"/>
  <c r="D675" i="3"/>
  <c r="H675" i="3"/>
  <c r="J675" i="3"/>
  <c r="L675" i="3"/>
  <c r="M675" i="3"/>
  <c r="Q675" i="3"/>
  <c r="R675" i="3"/>
  <c r="S675" i="3"/>
  <c r="AA675" i="3"/>
  <c r="AB675" i="3"/>
  <c r="AC675" i="3"/>
  <c r="AD675" i="3"/>
  <c r="AE675" i="3"/>
  <c r="AF675" i="3"/>
  <c r="AG675" i="3"/>
  <c r="AH675" i="3"/>
  <c r="AI675" i="3"/>
  <c r="AJ675" i="3"/>
  <c r="A676" i="3"/>
  <c r="C676" i="3"/>
  <c r="D676" i="3"/>
  <c r="H676" i="3"/>
  <c r="J676" i="3"/>
  <c r="L676" i="3"/>
  <c r="M676" i="3"/>
  <c r="Q676" i="3"/>
  <c r="R676" i="3"/>
  <c r="S676" i="3"/>
  <c r="AA676" i="3"/>
  <c r="AB676" i="3"/>
  <c r="AC676" i="3"/>
  <c r="AD676" i="3"/>
  <c r="AE676" i="3"/>
  <c r="AF676" i="3"/>
  <c r="AG676" i="3"/>
  <c r="AH676" i="3"/>
  <c r="AI676" i="3"/>
  <c r="AJ676" i="3"/>
  <c r="A677" i="3"/>
  <c r="C677" i="3"/>
  <c r="D677" i="3"/>
  <c r="H677" i="3"/>
  <c r="J677" i="3"/>
  <c r="L677" i="3"/>
  <c r="M677" i="3"/>
  <c r="Q677" i="3"/>
  <c r="R677" i="3"/>
  <c r="S677" i="3"/>
  <c r="AA677" i="3"/>
  <c r="AB677" i="3"/>
  <c r="AC677" i="3"/>
  <c r="AD677" i="3"/>
  <c r="AE677" i="3"/>
  <c r="AF677" i="3"/>
  <c r="AG677" i="3"/>
  <c r="AH677" i="3"/>
  <c r="AI677" i="3"/>
  <c r="AJ677" i="3"/>
  <c r="A678" i="3"/>
  <c r="C678" i="3"/>
  <c r="D678" i="3"/>
  <c r="H678" i="3"/>
  <c r="J678" i="3"/>
  <c r="L678" i="3"/>
  <c r="M678" i="3"/>
  <c r="Q678" i="3"/>
  <c r="R678" i="3"/>
  <c r="S678" i="3"/>
  <c r="AA678" i="3"/>
  <c r="AB678" i="3"/>
  <c r="AC678" i="3"/>
  <c r="AD678" i="3"/>
  <c r="AE678" i="3"/>
  <c r="AF678" i="3"/>
  <c r="AG678" i="3"/>
  <c r="AH678" i="3"/>
  <c r="AI678" i="3"/>
  <c r="AJ678" i="3"/>
  <c r="A679" i="3"/>
  <c r="C679" i="3"/>
  <c r="D679" i="3"/>
  <c r="H679" i="3"/>
  <c r="J679" i="3"/>
  <c r="L679" i="3"/>
  <c r="M679" i="3"/>
  <c r="Q679" i="3"/>
  <c r="R679" i="3"/>
  <c r="S679" i="3"/>
  <c r="AA679" i="3"/>
  <c r="AB679" i="3"/>
  <c r="AC679" i="3"/>
  <c r="AD679" i="3"/>
  <c r="AE679" i="3"/>
  <c r="AF679" i="3"/>
  <c r="AG679" i="3"/>
  <c r="AH679" i="3"/>
  <c r="AI679" i="3"/>
  <c r="AJ679" i="3"/>
  <c r="A680" i="3"/>
  <c r="C680" i="3"/>
  <c r="D680" i="3"/>
  <c r="H680" i="3"/>
  <c r="J680" i="3"/>
  <c r="L680" i="3"/>
  <c r="M680" i="3"/>
  <c r="Q680" i="3"/>
  <c r="R680" i="3"/>
  <c r="S680" i="3"/>
  <c r="AA680" i="3"/>
  <c r="AB680" i="3"/>
  <c r="AC680" i="3"/>
  <c r="AD680" i="3"/>
  <c r="AE680" i="3"/>
  <c r="AF680" i="3"/>
  <c r="AG680" i="3"/>
  <c r="AH680" i="3"/>
  <c r="AI680" i="3"/>
  <c r="AJ680" i="3"/>
  <c r="A681" i="3"/>
  <c r="C681" i="3"/>
  <c r="D681" i="3"/>
  <c r="H681" i="3"/>
  <c r="J681" i="3"/>
  <c r="L681" i="3"/>
  <c r="M681" i="3"/>
  <c r="Q681" i="3"/>
  <c r="R681" i="3"/>
  <c r="S681" i="3"/>
  <c r="AA681" i="3"/>
  <c r="AB681" i="3"/>
  <c r="AC681" i="3"/>
  <c r="AD681" i="3"/>
  <c r="AE681" i="3"/>
  <c r="AF681" i="3"/>
  <c r="AG681" i="3"/>
  <c r="AH681" i="3"/>
  <c r="AI681" i="3"/>
  <c r="AJ681" i="3"/>
  <c r="A682" i="3"/>
  <c r="C682" i="3"/>
  <c r="D682" i="3"/>
  <c r="H682" i="3"/>
  <c r="J682" i="3"/>
  <c r="L682" i="3"/>
  <c r="M682" i="3"/>
  <c r="Q682" i="3"/>
  <c r="R682" i="3"/>
  <c r="S682" i="3"/>
  <c r="AA682" i="3"/>
  <c r="AB682" i="3"/>
  <c r="AC682" i="3"/>
  <c r="AD682" i="3"/>
  <c r="AE682" i="3"/>
  <c r="AF682" i="3"/>
  <c r="AG682" i="3"/>
  <c r="AH682" i="3"/>
  <c r="AI682" i="3"/>
  <c r="AJ682" i="3"/>
  <c r="A683" i="3"/>
  <c r="C683" i="3"/>
  <c r="D683" i="3"/>
  <c r="H683" i="3"/>
  <c r="J683" i="3"/>
  <c r="L683" i="3"/>
  <c r="M683" i="3"/>
  <c r="Q683" i="3"/>
  <c r="R683" i="3"/>
  <c r="S683" i="3"/>
  <c r="AA683" i="3"/>
  <c r="AB683" i="3"/>
  <c r="AC683" i="3"/>
  <c r="AD683" i="3"/>
  <c r="AE683" i="3"/>
  <c r="AF683" i="3"/>
  <c r="AG683" i="3"/>
  <c r="AH683" i="3"/>
  <c r="AI683" i="3"/>
  <c r="AJ683" i="3"/>
  <c r="A684" i="3"/>
  <c r="C684" i="3"/>
  <c r="D684" i="3"/>
  <c r="H684" i="3"/>
  <c r="J684" i="3"/>
  <c r="L684" i="3"/>
  <c r="M684" i="3"/>
  <c r="Q684" i="3"/>
  <c r="R684" i="3"/>
  <c r="S684" i="3"/>
  <c r="AA684" i="3"/>
  <c r="AB684" i="3"/>
  <c r="AC684" i="3"/>
  <c r="AD684" i="3"/>
  <c r="AE684" i="3"/>
  <c r="AF684" i="3"/>
  <c r="AG684" i="3"/>
  <c r="AH684" i="3"/>
  <c r="AI684" i="3"/>
  <c r="AJ684" i="3"/>
  <c r="A685" i="3"/>
  <c r="C685" i="3"/>
  <c r="D685" i="3"/>
  <c r="H685" i="3"/>
  <c r="J685" i="3"/>
  <c r="L685" i="3"/>
  <c r="M685" i="3"/>
  <c r="Q685" i="3"/>
  <c r="R685" i="3"/>
  <c r="S685" i="3"/>
  <c r="AA685" i="3"/>
  <c r="AB685" i="3"/>
  <c r="AC685" i="3"/>
  <c r="AD685" i="3"/>
  <c r="AE685" i="3"/>
  <c r="AF685" i="3"/>
  <c r="AG685" i="3"/>
  <c r="AH685" i="3"/>
  <c r="AI685" i="3"/>
  <c r="AJ685" i="3"/>
  <c r="A686" i="3"/>
  <c r="C686" i="3"/>
  <c r="D686" i="3"/>
  <c r="H686" i="3"/>
  <c r="J686" i="3"/>
  <c r="L686" i="3"/>
  <c r="M686" i="3"/>
  <c r="Q686" i="3"/>
  <c r="R686" i="3"/>
  <c r="S686" i="3"/>
  <c r="AA686" i="3"/>
  <c r="AB686" i="3"/>
  <c r="AC686" i="3"/>
  <c r="AD686" i="3"/>
  <c r="AE686" i="3"/>
  <c r="AF686" i="3"/>
  <c r="AG686" i="3"/>
  <c r="AH686" i="3"/>
  <c r="AI686" i="3"/>
  <c r="AJ686" i="3"/>
  <c r="A687" i="3"/>
  <c r="C687" i="3"/>
  <c r="D687" i="3"/>
  <c r="H687" i="3"/>
  <c r="J687" i="3"/>
  <c r="L687" i="3"/>
  <c r="M687" i="3"/>
  <c r="Q687" i="3"/>
  <c r="R687" i="3"/>
  <c r="S687" i="3"/>
  <c r="AA687" i="3"/>
  <c r="AB687" i="3"/>
  <c r="AC687" i="3"/>
  <c r="AD687" i="3"/>
  <c r="AE687" i="3"/>
  <c r="AF687" i="3"/>
  <c r="AG687" i="3"/>
  <c r="AH687" i="3"/>
  <c r="AI687" i="3"/>
  <c r="AJ687" i="3"/>
  <c r="A688" i="3"/>
  <c r="C688" i="3"/>
  <c r="D688" i="3"/>
  <c r="H688" i="3"/>
  <c r="J688" i="3"/>
  <c r="L688" i="3"/>
  <c r="M688" i="3"/>
  <c r="Q688" i="3"/>
  <c r="R688" i="3"/>
  <c r="S688" i="3"/>
  <c r="AA688" i="3"/>
  <c r="AB688" i="3"/>
  <c r="AC688" i="3"/>
  <c r="AD688" i="3"/>
  <c r="AE688" i="3"/>
  <c r="AF688" i="3"/>
  <c r="AG688" i="3"/>
  <c r="AH688" i="3"/>
  <c r="AI688" i="3"/>
  <c r="AJ688" i="3"/>
  <c r="A689" i="3"/>
  <c r="C689" i="3"/>
  <c r="D689" i="3"/>
  <c r="H689" i="3"/>
  <c r="J689" i="3"/>
  <c r="L689" i="3"/>
  <c r="M689" i="3"/>
  <c r="Q689" i="3"/>
  <c r="R689" i="3"/>
  <c r="S689" i="3"/>
  <c r="AA689" i="3"/>
  <c r="AB689" i="3"/>
  <c r="AC689" i="3"/>
  <c r="AD689" i="3"/>
  <c r="AE689" i="3"/>
  <c r="AF689" i="3"/>
  <c r="AG689" i="3"/>
  <c r="AH689" i="3"/>
  <c r="AI689" i="3"/>
  <c r="AJ689" i="3"/>
  <c r="A690" i="3"/>
  <c r="C690" i="3"/>
  <c r="D690" i="3"/>
  <c r="H690" i="3"/>
  <c r="J690" i="3"/>
  <c r="L690" i="3"/>
  <c r="M690" i="3"/>
  <c r="Q690" i="3"/>
  <c r="R690" i="3"/>
  <c r="S690" i="3"/>
  <c r="AA690" i="3"/>
  <c r="AB690" i="3"/>
  <c r="AC690" i="3"/>
  <c r="AD690" i="3"/>
  <c r="AE690" i="3"/>
  <c r="AF690" i="3"/>
  <c r="AG690" i="3"/>
  <c r="AH690" i="3"/>
  <c r="AI690" i="3"/>
  <c r="AJ690" i="3"/>
  <c r="A691" i="3"/>
  <c r="C691" i="3"/>
  <c r="D691" i="3"/>
  <c r="H691" i="3"/>
  <c r="J691" i="3"/>
  <c r="L691" i="3"/>
  <c r="M691" i="3"/>
  <c r="Q691" i="3"/>
  <c r="R691" i="3"/>
  <c r="S691" i="3"/>
  <c r="AA691" i="3"/>
  <c r="AB691" i="3"/>
  <c r="AC691" i="3"/>
  <c r="AD691" i="3"/>
  <c r="AE691" i="3"/>
  <c r="AF691" i="3"/>
  <c r="AG691" i="3"/>
  <c r="AH691" i="3"/>
  <c r="AI691" i="3"/>
  <c r="AJ691" i="3"/>
  <c r="A692" i="3"/>
  <c r="C692" i="3"/>
  <c r="D692" i="3"/>
  <c r="H692" i="3"/>
  <c r="J692" i="3"/>
  <c r="L692" i="3"/>
  <c r="M692" i="3"/>
  <c r="Q692" i="3"/>
  <c r="R692" i="3"/>
  <c r="S692" i="3"/>
  <c r="AA692" i="3"/>
  <c r="AB692" i="3"/>
  <c r="AC692" i="3"/>
  <c r="AD692" i="3"/>
  <c r="AE692" i="3"/>
  <c r="AF692" i="3"/>
  <c r="AG692" i="3"/>
  <c r="AH692" i="3"/>
  <c r="AI692" i="3"/>
  <c r="AJ692" i="3"/>
  <c r="A693" i="3"/>
  <c r="C693" i="3"/>
  <c r="D693" i="3"/>
  <c r="H693" i="3"/>
  <c r="J693" i="3"/>
  <c r="L693" i="3"/>
  <c r="M693" i="3"/>
  <c r="Q693" i="3"/>
  <c r="R693" i="3"/>
  <c r="S693" i="3"/>
  <c r="AA693" i="3"/>
  <c r="AB693" i="3"/>
  <c r="AC693" i="3"/>
  <c r="AD693" i="3"/>
  <c r="AE693" i="3"/>
  <c r="AF693" i="3"/>
  <c r="AG693" i="3"/>
  <c r="AH693" i="3"/>
  <c r="AI693" i="3"/>
  <c r="AJ693" i="3"/>
  <c r="A694" i="3"/>
  <c r="C694" i="3"/>
  <c r="D694" i="3"/>
  <c r="H694" i="3"/>
  <c r="J694" i="3"/>
  <c r="L694" i="3"/>
  <c r="M694" i="3"/>
  <c r="Q694" i="3"/>
  <c r="R694" i="3"/>
  <c r="S694" i="3"/>
  <c r="AA694" i="3"/>
  <c r="AB694" i="3"/>
  <c r="AC694" i="3"/>
  <c r="AD694" i="3"/>
  <c r="AE694" i="3"/>
  <c r="AF694" i="3"/>
  <c r="AG694" i="3"/>
  <c r="AH694" i="3"/>
  <c r="AI694" i="3"/>
  <c r="AJ694" i="3"/>
  <c r="A695" i="3"/>
  <c r="C695" i="3"/>
  <c r="D695" i="3"/>
  <c r="H695" i="3"/>
  <c r="J695" i="3"/>
  <c r="L695" i="3"/>
  <c r="M695" i="3"/>
  <c r="Q695" i="3"/>
  <c r="R695" i="3"/>
  <c r="S695" i="3"/>
  <c r="AA695" i="3"/>
  <c r="AB695" i="3"/>
  <c r="AC695" i="3"/>
  <c r="AD695" i="3"/>
  <c r="AE695" i="3"/>
  <c r="AF695" i="3"/>
  <c r="AG695" i="3"/>
  <c r="AH695" i="3"/>
  <c r="AI695" i="3"/>
  <c r="AJ695" i="3"/>
  <c r="A696" i="3"/>
  <c r="C696" i="3"/>
  <c r="D696" i="3"/>
  <c r="H696" i="3"/>
  <c r="J696" i="3"/>
  <c r="L696" i="3"/>
  <c r="M696" i="3"/>
  <c r="Q696" i="3"/>
  <c r="R696" i="3"/>
  <c r="S696" i="3"/>
  <c r="AA696" i="3"/>
  <c r="AB696" i="3"/>
  <c r="AC696" i="3"/>
  <c r="AD696" i="3"/>
  <c r="AE696" i="3"/>
  <c r="AF696" i="3"/>
  <c r="AG696" i="3"/>
  <c r="AH696" i="3"/>
  <c r="AI696" i="3"/>
  <c r="AJ696" i="3"/>
  <c r="A697" i="3"/>
  <c r="C697" i="3"/>
  <c r="D697" i="3"/>
  <c r="H697" i="3"/>
  <c r="J697" i="3"/>
  <c r="L697" i="3"/>
  <c r="M697" i="3"/>
  <c r="Q697" i="3"/>
  <c r="R697" i="3"/>
  <c r="S697" i="3"/>
  <c r="AA697" i="3"/>
  <c r="AB697" i="3"/>
  <c r="AC697" i="3"/>
  <c r="AD697" i="3"/>
  <c r="AE697" i="3"/>
  <c r="AF697" i="3"/>
  <c r="AG697" i="3"/>
  <c r="AH697" i="3"/>
  <c r="AI697" i="3"/>
  <c r="AJ697" i="3"/>
  <c r="A698" i="3"/>
  <c r="C698" i="3"/>
  <c r="D698" i="3"/>
  <c r="H698" i="3"/>
  <c r="J698" i="3"/>
  <c r="L698" i="3"/>
  <c r="M698" i="3"/>
  <c r="Q698" i="3"/>
  <c r="R698" i="3"/>
  <c r="S698" i="3"/>
  <c r="AA698" i="3"/>
  <c r="AB698" i="3"/>
  <c r="AC698" i="3"/>
  <c r="AD698" i="3"/>
  <c r="AE698" i="3"/>
  <c r="AF698" i="3"/>
  <c r="AG698" i="3"/>
  <c r="AH698" i="3"/>
  <c r="AI698" i="3"/>
  <c r="AJ698" i="3"/>
  <c r="A699" i="3"/>
  <c r="C699" i="3"/>
  <c r="D699" i="3"/>
  <c r="H699" i="3"/>
  <c r="J699" i="3"/>
  <c r="L699" i="3"/>
  <c r="M699" i="3"/>
  <c r="Q699" i="3"/>
  <c r="R699" i="3"/>
  <c r="S699" i="3"/>
  <c r="AA699" i="3"/>
  <c r="AB699" i="3"/>
  <c r="AC699" i="3"/>
  <c r="AD699" i="3"/>
  <c r="AE699" i="3"/>
  <c r="AF699" i="3"/>
  <c r="AG699" i="3"/>
  <c r="AH699" i="3"/>
  <c r="AI699" i="3"/>
  <c r="AJ699" i="3"/>
  <c r="A700" i="3"/>
  <c r="C700" i="3"/>
  <c r="D700" i="3"/>
  <c r="H700" i="3"/>
  <c r="J700" i="3"/>
  <c r="L700" i="3"/>
  <c r="M700" i="3"/>
  <c r="Q700" i="3"/>
  <c r="R700" i="3"/>
  <c r="S700" i="3"/>
  <c r="AA700" i="3"/>
  <c r="AB700" i="3"/>
  <c r="AC700" i="3"/>
  <c r="AD700" i="3"/>
  <c r="AE700" i="3"/>
  <c r="AF700" i="3"/>
  <c r="AG700" i="3"/>
  <c r="AH700" i="3"/>
  <c r="AI700" i="3"/>
  <c r="AJ700" i="3"/>
  <c r="A701" i="3"/>
  <c r="C701" i="3"/>
  <c r="D701" i="3"/>
  <c r="H701" i="3"/>
  <c r="J701" i="3"/>
  <c r="L701" i="3"/>
  <c r="M701" i="3"/>
  <c r="Q701" i="3"/>
  <c r="R701" i="3"/>
  <c r="S701" i="3"/>
  <c r="AA701" i="3"/>
  <c r="AB701" i="3"/>
  <c r="AC701" i="3"/>
  <c r="AD701" i="3"/>
  <c r="AE701" i="3"/>
  <c r="AF701" i="3"/>
  <c r="AG701" i="3"/>
  <c r="AH701" i="3"/>
  <c r="AI701" i="3"/>
  <c r="AJ701" i="3"/>
  <c r="A702" i="3"/>
  <c r="C702" i="3"/>
  <c r="D702" i="3"/>
  <c r="H702" i="3"/>
  <c r="J702" i="3"/>
  <c r="L702" i="3"/>
  <c r="M702" i="3"/>
  <c r="Q702" i="3"/>
  <c r="R702" i="3"/>
  <c r="S702" i="3"/>
  <c r="AA702" i="3"/>
  <c r="AB702" i="3"/>
  <c r="AC702" i="3"/>
  <c r="AD702" i="3"/>
  <c r="AE702" i="3"/>
  <c r="AF702" i="3"/>
  <c r="AG702" i="3"/>
  <c r="AH702" i="3"/>
  <c r="AI702" i="3"/>
  <c r="AJ702" i="3"/>
  <c r="A703" i="3"/>
  <c r="C703" i="3"/>
  <c r="D703" i="3"/>
  <c r="H703" i="3"/>
  <c r="J703" i="3"/>
  <c r="L703" i="3"/>
  <c r="M703" i="3"/>
  <c r="Q703" i="3"/>
  <c r="R703" i="3"/>
  <c r="S703" i="3"/>
  <c r="AA703" i="3"/>
  <c r="AB703" i="3"/>
  <c r="AC703" i="3"/>
  <c r="AD703" i="3"/>
  <c r="AE703" i="3"/>
  <c r="AF703" i="3"/>
  <c r="AG703" i="3"/>
  <c r="AH703" i="3"/>
  <c r="AI703" i="3"/>
  <c r="AJ703" i="3"/>
  <c r="A704" i="3"/>
  <c r="C704" i="3"/>
  <c r="D704" i="3"/>
  <c r="H704" i="3"/>
  <c r="J704" i="3"/>
  <c r="L704" i="3"/>
  <c r="M704" i="3"/>
  <c r="Q704" i="3"/>
  <c r="R704" i="3"/>
  <c r="S704" i="3"/>
  <c r="AA704" i="3"/>
  <c r="AB704" i="3"/>
  <c r="AC704" i="3"/>
  <c r="AD704" i="3"/>
  <c r="AE704" i="3"/>
  <c r="AF704" i="3"/>
  <c r="AG704" i="3"/>
  <c r="AH704" i="3"/>
  <c r="AI704" i="3"/>
  <c r="AJ704" i="3"/>
  <c r="A705" i="3"/>
  <c r="C705" i="3"/>
  <c r="D705" i="3"/>
  <c r="H705" i="3"/>
  <c r="J705" i="3"/>
  <c r="L705" i="3"/>
  <c r="M705" i="3"/>
  <c r="Q705" i="3"/>
  <c r="R705" i="3"/>
  <c r="S705" i="3"/>
  <c r="AA705" i="3"/>
  <c r="AB705" i="3"/>
  <c r="AC705" i="3"/>
  <c r="AD705" i="3"/>
  <c r="AE705" i="3"/>
  <c r="AF705" i="3"/>
  <c r="AG705" i="3"/>
  <c r="AH705" i="3"/>
  <c r="AI705" i="3"/>
  <c r="AJ705" i="3"/>
  <c r="A706" i="3"/>
  <c r="C706" i="3"/>
  <c r="D706" i="3"/>
  <c r="H706" i="3"/>
  <c r="J706" i="3"/>
  <c r="L706" i="3"/>
  <c r="M706" i="3"/>
  <c r="Q706" i="3"/>
  <c r="R706" i="3"/>
  <c r="S706" i="3"/>
  <c r="AA706" i="3"/>
  <c r="AB706" i="3"/>
  <c r="AC706" i="3"/>
  <c r="AD706" i="3"/>
  <c r="AE706" i="3"/>
  <c r="AF706" i="3"/>
  <c r="AG706" i="3"/>
  <c r="AH706" i="3"/>
  <c r="AI706" i="3"/>
  <c r="AJ706" i="3"/>
  <c r="A707" i="3"/>
  <c r="C707" i="3"/>
  <c r="D707" i="3"/>
  <c r="H707" i="3"/>
  <c r="J707" i="3"/>
  <c r="L707" i="3"/>
  <c r="M707" i="3"/>
  <c r="Q707" i="3"/>
  <c r="R707" i="3"/>
  <c r="S707" i="3"/>
  <c r="AA707" i="3"/>
  <c r="AB707" i="3"/>
  <c r="AC707" i="3"/>
  <c r="AD707" i="3"/>
  <c r="AE707" i="3"/>
  <c r="AF707" i="3"/>
  <c r="AG707" i="3"/>
  <c r="AH707" i="3"/>
  <c r="AI707" i="3"/>
  <c r="AJ707" i="3"/>
  <c r="A708" i="3"/>
  <c r="C708" i="3"/>
  <c r="D708" i="3"/>
  <c r="H708" i="3"/>
  <c r="J708" i="3"/>
  <c r="L708" i="3"/>
  <c r="M708" i="3"/>
  <c r="Q708" i="3"/>
  <c r="R708" i="3"/>
  <c r="S708" i="3"/>
  <c r="AA708" i="3"/>
  <c r="AB708" i="3"/>
  <c r="AC708" i="3"/>
  <c r="AD708" i="3"/>
  <c r="AE708" i="3"/>
  <c r="AF708" i="3"/>
  <c r="AG708" i="3"/>
  <c r="AH708" i="3"/>
  <c r="AI708" i="3"/>
  <c r="AJ708" i="3"/>
  <c r="A709" i="3"/>
  <c r="C709" i="3"/>
  <c r="D709" i="3"/>
  <c r="H709" i="3"/>
  <c r="J709" i="3"/>
  <c r="L709" i="3"/>
  <c r="M709" i="3"/>
  <c r="Q709" i="3"/>
  <c r="R709" i="3"/>
  <c r="S709" i="3"/>
  <c r="AA709" i="3"/>
  <c r="AB709" i="3"/>
  <c r="AC709" i="3"/>
  <c r="AD709" i="3"/>
  <c r="AE709" i="3"/>
  <c r="AF709" i="3"/>
  <c r="AG709" i="3"/>
  <c r="AH709" i="3"/>
  <c r="AI709" i="3"/>
  <c r="AJ709" i="3"/>
  <c r="A710" i="3"/>
  <c r="C710" i="3"/>
  <c r="D710" i="3"/>
  <c r="H710" i="3"/>
  <c r="J710" i="3"/>
  <c r="L710" i="3"/>
  <c r="M710" i="3"/>
  <c r="Q710" i="3"/>
  <c r="R710" i="3"/>
  <c r="S710" i="3"/>
  <c r="AA710" i="3"/>
  <c r="AB710" i="3"/>
  <c r="AC710" i="3"/>
  <c r="AD710" i="3"/>
  <c r="AE710" i="3"/>
  <c r="AF710" i="3"/>
  <c r="AG710" i="3"/>
  <c r="AH710" i="3"/>
  <c r="AI710" i="3"/>
  <c r="AJ710" i="3"/>
  <c r="A711" i="3"/>
  <c r="C711" i="3"/>
  <c r="D711" i="3"/>
  <c r="H711" i="3"/>
  <c r="J711" i="3"/>
  <c r="L711" i="3"/>
  <c r="M711" i="3"/>
  <c r="Q711" i="3"/>
  <c r="R711" i="3"/>
  <c r="S711" i="3"/>
  <c r="AA711" i="3"/>
  <c r="AB711" i="3"/>
  <c r="AC711" i="3"/>
  <c r="AD711" i="3"/>
  <c r="AE711" i="3"/>
  <c r="AF711" i="3"/>
  <c r="AG711" i="3"/>
  <c r="AH711" i="3"/>
  <c r="AI711" i="3"/>
  <c r="AJ711" i="3"/>
  <c r="A712" i="3"/>
  <c r="C712" i="3"/>
  <c r="D712" i="3"/>
  <c r="H712" i="3"/>
  <c r="J712" i="3"/>
  <c r="L712" i="3"/>
  <c r="M712" i="3"/>
  <c r="Q712" i="3"/>
  <c r="R712" i="3"/>
  <c r="S712" i="3"/>
  <c r="AA712" i="3"/>
  <c r="AB712" i="3"/>
  <c r="AC712" i="3"/>
  <c r="AD712" i="3"/>
  <c r="AE712" i="3"/>
  <c r="AF712" i="3"/>
  <c r="AG712" i="3"/>
  <c r="AH712" i="3"/>
  <c r="AI712" i="3"/>
  <c r="AJ712" i="3"/>
  <c r="A713" i="3"/>
  <c r="C713" i="3"/>
  <c r="D713" i="3"/>
  <c r="H713" i="3"/>
  <c r="J713" i="3"/>
  <c r="L713" i="3"/>
  <c r="M713" i="3"/>
  <c r="Q713" i="3"/>
  <c r="R713" i="3"/>
  <c r="S713" i="3"/>
  <c r="AA713" i="3"/>
  <c r="AB713" i="3"/>
  <c r="AC713" i="3"/>
  <c r="AD713" i="3"/>
  <c r="AE713" i="3"/>
  <c r="AF713" i="3"/>
  <c r="AG713" i="3"/>
  <c r="AH713" i="3"/>
  <c r="AI713" i="3"/>
  <c r="AJ713" i="3"/>
  <c r="A714" i="3"/>
  <c r="C714" i="3"/>
  <c r="D714" i="3"/>
  <c r="H714" i="3"/>
  <c r="J714" i="3"/>
  <c r="L714" i="3"/>
  <c r="M714" i="3"/>
  <c r="Q714" i="3"/>
  <c r="R714" i="3"/>
  <c r="S714" i="3"/>
  <c r="AA714" i="3"/>
  <c r="AB714" i="3"/>
  <c r="AC714" i="3"/>
  <c r="AD714" i="3"/>
  <c r="AE714" i="3"/>
  <c r="AF714" i="3"/>
  <c r="AG714" i="3"/>
  <c r="AH714" i="3"/>
  <c r="AI714" i="3"/>
  <c r="AJ714" i="3"/>
  <c r="A715" i="3"/>
  <c r="C715" i="3"/>
  <c r="D715" i="3"/>
  <c r="H715" i="3"/>
  <c r="J715" i="3"/>
  <c r="L715" i="3"/>
  <c r="M715" i="3"/>
  <c r="Q715" i="3"/>
  <c r="R715" i="3"/>
  <c r="S715" i="3"/>
  <c r="AA715" i="3"/>
  <c r="AB715" i="3"/>
  <c r="AC715" i="3"/>
  <c r="AD715" i="3"/>
  <c r="AE715" i="3"/>
  <c r="AF715" i="3"/>
  <c r="AG715" i="3"/>
  <c r="AH715" i="3"/>
  <c r="AI715" i="3"/>
  <c r="AJ715" i="3"/>
  <c r="A716" i="3"/>
  <c r="C716" i="3"/>
  <c r="D716" i="3"/>
  <c r="H716" i="3"/>
  <c r="J716" i="3"/>
  <c r="L716" i="3"/>
  <c r="M716" i="3"/>
  <c r="Q716" i="3"/>
  <c r="R716" i="3"/>
  <c r="S716" i="3"/>
  <c r="AA716" i="3"/>
  <c r="AB716" i="3"/>
  <c r="AC716" i="3"/>
  <c r="AD716" i="3"/>
  <c r="AE716" i="3"/>
  <c r="AF716" i="3"/>
  <c r="AG716" i="3"/>
  <c r="AH716" i="3"/>
  <c r="AI716" i="3"/>
  <c r="AJ716" i="3"/>
  <c r="A717" i="3"/>
  <c r="C717" i="3"/>
  <c r="D717" i="3"/>
  <c r="H717" i="3"/>
  <c r="J717" i="3"/>
  <c r="L717" i="3"/>
  <c r="M717" i="3"/>
  <c r="Q717" i="3"/>
  <c r="R717" i="3"/>
  <c r="S717" i="3"/>
  <c r="AA717" i="3"/>
  <c r="AB717" i="3"/>
  <c r="AC717" i="3"/>
  <c r="AD717" i="3"/>
  <c r="AE717" i="3"/>
  <c r="AF717" i="3"/>
  <c r="AG717" i="3"/>
  <c r="AH717" i="3"/>
  <c r="AI717" i="3"/>
  <c r="AJ717" i="3"/>
  <c r="A718" i="3"/>
  <c r="C718" i="3"/>
  <c r="D718" i="3"/>
  <c r="H718" i="3"/>
  <c r="J718" i="3"/>
  <c r="L718" i="3"/>
  <c r="M718" i="3"/>
  <c r="Q718" i="3"/>
  <c r="R718" i="3"/>
  <c r="S718" i="3"/>
  <c r="AA718" i="3"/>
  <c r="AB718" i="3"/>
  <c r="AC718" i="3"/>
  <c r="AD718" i="3"/>
  <c r="AE718" i="3"/>
  <c r="AF718" i="3"/>
  <c r="AG718" i="3"/>
  <c r="AH718" i="3"/>
  <c r="AI718" i="3"/>
  <c r="AJ718" i="3"/>
  <c r="A719" i="3"/>
  <c r="C719" i="3"/>
  <c r="D719" i="3"/>
  <c r="H719" i="3"/>
  <c r="J719" i="3"/>
  <c r="L719" i="3"/>
  <c r="M719" i="3"/>
  <c r="Q719" i="3"/>
  <c r="R719" i="3"/>
  <c r="S719" i="3"/>
  <c r="AA719" i="3"/>
  <c r="AB719" i="3"/>
  <c r="AC719" i="3"/>
  <c r="AD719" i="3"/>
  <c r="AE719" i="3"/>
  <c r="AF719" i="3"/>
  <c r="AG719" i="3"/>
  <c r="AH719" i="3"/>
  <c r="AI719" i="3"/>
  <c r="AJ719" i="3"/>
  <c r="A720" i="3"/>
  <c r="C720" i="3"/>
  <c r="D720" i="3"/>
  <c r="H720" i="3"/>
  <c r="J720" i="3"/>
  <c r="L720" i="3"/>
  <c r="M720" i="3"/>
  <c r="Q720" i="3"/>
  <c r="R720" i="3"/>
  <c r="S720" i="3"/>
  <c r="AA720" i="3"/>
  <c r="AB720" i="3"/>
  <c r="AC720" i="3"/>
  <c r="AD720" i="3"/>
  <c r="AE720" i="3"/>
  <c r="AF720" i="3"/>
  <c r="AG720" i="3"/>
  <c r="AH720" i="3"/>
  <c r="AI720" i="3"/>
  <c r="AJ720" i="3"/>
  <c r="A721" i="3"/>
  <c r="C721" i="3"/>
  <c r="D721" i="3"/>
  <c r="H721" i="3"/>
  <c r="J721" i="3"/>
  <c r="L721" i="3"/>
  <c r="M721" i="3"/>
  <c r="Q721" i="3"/>
  <c r="R721" i="3"/>
  <c r="S721" i="3"/>
  <c r="AA721" i="3"/>
  <c r="AB721" i="3"/>
  <c r="AC721" i="3"/>
  <c r="AD721" i="3"/>
  <c r="AE721" i="3"/>
  <c r="AF721" i="3"/>
  <c r="AG721" i="3"/>
  <c r="AH721" i="3"/>
  <c r="AI721" i="3"/>
  <c r="AJ721" i="3"/>
  <c r="A722" i="3"/>
  <c r="C722" i="3"/>
  <c r="D722" i="3"/>
  <c r="H722" i="3"/>
  <c r="J722" i="3"/>
  <c r="L722" i="3"/>
  <c r="M722" i="3"/>
  <c r="Q722" i="3"/>
  <c r="R722" i="3"/>
  <c r="S722" i="3"/>
  <c r="AA722" i="3"/>
  <c r="AB722" i="3"/>
  <c r="AC722" i="3"/>
  <c r="AD722" i="3"/>
  <c r="AE722" i="3"/>
  <c r="AF722" i="3"/>
  <c r="AG722" i="3"/>
  <c r="AH722" i="3"/>
  <c r="AI722" i="3"/>
  <c r="AJ722" i="3"/>
  <c r="A723" i="3"/>
  <c r="C723" i="3"/>
  <c r="D723" i="3"/>
  <c r="H723" i="3"/>
  <c r="J723" i="3"/>
  <c r="L723" i="3"/>
  <c r="M723" i="3"/>
  <c r="Q723" i="3"/>
  <c r="R723" i="3"/>
  <c r="S723" i="3"/>
  <c r="AA723" i="3"/>
  <c r="AB723" i="3"/>
  <c r="AC723" i="3"/>
  <c r="AD723" i="3"/>
  <c r="AE723" i="3"/>
  <c r="AF723" i="3"/>
  <c r="AG723" i="3"/>
  <c r="AH723" i="3"/>
  <c r="AI723" i="3"/>
  <c r="AJ723" i="3"/>
  <c r="Q513" i="4"/>
  <c r="R513" i="4"/>
  <c r="S513" i="4" s="1"/>
  <c r="U513" i="4"/>
  <c r="Q514" i="4"/>
  <c r="R514" i="4"/>
  <c r="S514" i="4" s="1"/>
  <c r="U514" i="4"/>
  <c r="Q515" i="4"/>
  <c r="R515" i="4"/>
  <c r="S515" i="4" s="1"/>
  <c r="U515" i="4"/>
  <c r="Q516" i="4"/>
  <c r="R516" i="4"/>
  <c r="S516" i="4" s="1"/>
  <c r="U516" i="4"/>
  <c r="Q517" i="4"/>
  <c r="R517" i="4"/>
  <c r="S517" i="4" s="1"/>
  <c r="U517" i="4"/>
  <c r="Q518" i="4"/>
  <c r="R518" i="4"/>
  <c r="S518" i="4" s="1"/>
  <c r="U518" i="4"/>
  <c r="Q519" i="4"/>
  <c r="R519" i="4"/>
  <c r="S519" i="4" s="1"/>
  <c r="U519" i="4"/>
  <c r="V519" i="4" s="1"/>
  <c r="Q520" i="4"/>
  <c r="R520" i="4"/>
  <c r="S520" i="4" s="1"/>
  <c r="U520" i="4"/>
  <c r="Q521" i="4"/>
  <c r="R521" i="4"/>
  <c r="S521" i="4" s="1"/>
  <c r="U521" i="4"/>
  <c r="Q522" i="4"/>
  <c r="R522" i="4"/>
  <c r="S522" i="4" s="1"/>
  <c r="U522" i="4"/>
  <c r="Q523" i="4"/>
  <c r="R523" i="4"/>
  <c r="S523" i="4" s="1"/>
  <c r="U523" i="4"/>
  <c r="Q524" i="4"/>
  <c r="R524" i="4"/>
  <c r="S524" i="4" s="1"/>
  <c r="U524" i="4"/>
  <c r="Q525" i="4"/>
  <c r="R525" i="4"/>
  <c r="S525" i="4" s="1"/>
  <c r="U525" i="4"/>
  <c r="Q526" i="4"/>
  <c r="R526" i="4"/>
  <c r="S526" i="4" s="1"/>
  <c r="U526" i="4"/>
  <c r="Q527" i="4"/>
  <c r="R527" i="4"/>
  <c r="S527" i="4" s="1"/>
  <c r="U527" i="4"/>
  <c r="Q528" i="4"/>
  <c r="R528" i="4"/>
  <c r="S528" i="4" s="1"/>
  <c r="U528" i="4"/>
  <c r="Q529" i="4"/>
  <c r="R529" i="4"/>
  <c r="S529" i="4" s="1"/>
  <c r="U529" i="4"/>
  <c r="Q530" i="4"/>
  <c r="R530" i="4"/>
  <c r="S530" i="4" s="1"/>
  <c r="U530" i="4"/>
  <c r="Q531" i="4"/>
  <c r="R531" i="4"/>
  <c r="S531" i="4" s="1"/>
  <c r="U531" i="4"/>
  <c r="Q532" i="4"/>
  <c r="R532" i="4"/>
  <c r="S532" i="4" s="1"/>
  <c r="U532" i="4"/>
  <c r="Q533" i="4"/>
  <c r="R533" i="4"/>
  <c r="S533" i="4" s="1"/>
  <c r="U533" i="4"/>
  <c r="Q534" i="4"/>
  <c r="R534" i="4"/>
  <c r="S534" i="4" s="1"/>
  <c r="U534" i="4"/>
  <c r="Q535" i="4"/>
  <c r="R535" i="4"/>
  <c r="U535" i="4"/>
  <c r="Q536" i="4"/>
  <c r="R536" i="4"/>
  <c r="U536" i="4"/>
  <c r="Q537" i="4"/>
  <c r="R537" i="4"/>
  <c r="U537" i="4"/>
  <c r="Q538" i="4"/>
  <c r="R538" i="4"/>
  <c r="U538" i="4"/>
  <c r="Q539" i="4"/>
  <c r="R539" i="4"/>
  <c r="U539" i="4"/>
  <c r="Q540" i="4"/>
  <c r="R540" i="4"/>
  <c r="U540" i="4"/>
  <c r="Q541" i="4"/>
  <c r="R541" i="4"/>
  <c r="U541" i="4"/>
  <c r="Q542" i="4"/>
  <c r="R542" i="4"/>
  <c r="U542" i="4"/>
  <c r="Q543" i="4"/>
  <c r="R543" i="4"/>
  <c r="U543" i="4"/>
  <c r="Q544" i="4"/>
  <c r="R544" i="4"/>
  <c r="U544" i="4"/>
  <c r="Q545" i="4"/>
  <c r="R545" i="4"/>
  <c r="U545" i="4"/>
  <c r="Q546" i="4"/>
  <c r="R546" i="4"/>
  <c r="U546" i="4"/>
  <c r="Q547" i="4"/>
  <c r="R547" i="4"/>
  <c r="U547" i="4"/>
  <c r="Q548" i="4"/>
  <c r="R548" i="4"/>
  <c r="U548" i="4"/>
  <c r="Q549" i="4"/>
  <c r="R549" i="4"/>
  <c r="U549" i="4"/>
  <c r="Q550" i="4"/>
  <c r="R550" i="4"/>
  <c r="U550" i="4"/>
  <c r="Q551" i="4"/>
  <c r="R551" i="4"/>
  <c r="U551" i="4"/>
  <c r="Q552" i="4"/>
  <c r="R552" i="4"/>
  <c r="U552" i="4"/>
  <c r="Q553" i="4"/>
  <c r="R553" i="4"/>
  <c r="U553" i="4"/>
  <c r="Q554" i="4"/>
  <c r="R554" i="4"/>
  <c r="U554" i="4"/>
  <c r="Q555" i="4"/>
  <c r="R555" i="4"/>
  <c r="U555" i="4"/>
  <c r="Q556" i="4"/>
  <c r="R556" i="4"/>
  <c r="U556" i="4"/>
  <c r="Q557" i="4"/>
  <c r="R557" i="4"/>
  <c r="U557" i="4"/>
  <c r="Q558" i="4"/>
  <c r="R558" i="4"/>
  <c r="U558" i="4"/>
  <c r="Q559" i="4"/>
  <c r="R559" i="4"/>
  <c r="U559" i="4"/>
  <c r="Q560" i="4"/>
  <c r="R560" i="4"/>
  <c r="U560" i="4"/>
  <c r="Q561" i="4"/>
  <c r="R561" i="4"/>
  <c r="U561" i="4"/>
  <c r="Q562" i="4"/>
  <c r="R562" i="4"/>
  <c r="U562" i="4"/>
  <c r="Q563" i="4"/>
  <c r="R563" i="4"/>
  <c r="U563" i="4"/>
  <c r="Q564" i="4"/>
  <c r="R564" i="4"/>
  <c r="U564" i="4"/>
  <c r="Q565" i="4"/>
  <c r="R565" i="4"/>
  <c r="U565" i="4"/>
  <c r="Q566" i="4"/>
  <c r="R566" i="4"/>
  <c r="U566" i="4"/>
  <c r="Q567" i="4"/>
  <c r="R567" i="4"/>
  <c r="U567" i="4"/>
  <c r="Q568" i="4"/>
  <c r="R568" i="4"/>
  <c r="U568" i="4"/>
  <c r="Q569" i="4"/>
  <c r="R569" i="4"/>
  <c r="U569" i="4"/>
  <c r="Q570" i="4"/>
  <c r="R570" i="4"/>
  <c r="U570" i="4"/>
  <c r="Q571" i="4"/>
  <c r="R571" i="4"/>
  <c r="U571" i="4"/>
  <c r="Q572" i="4"/>
  <c r="R572" i="4"/>
  <c r="U572" i="4"/>
  <c r="Q573" i="4"/>
  <c r="R573" i="4"/>
  <c r="U573" i="4"/>
  <c r="Q574" i="4"/>
  <c r="R574" i="4"/>
  <c r="U574" i="4"/>
  <c r="Q575" i="4"/>
  <c r="R575" i="4"/>
  <c r="U575" i="4"/>
  <c r="Q576" i="4"/>
  <c r="R576" i="4"/>
  <c r="U576" i="4"/>
  <c r="Q577" i="4"/>
  <c r="R577" i="4"/>
  <c r="U577" i="4"/>
  <c r="Q578" i="4"/>
  <c r="R578" i="4"/>
  <c r="U578" i="4"/>
  <c r="Q579" i="4"/>
  <c r="R579" i="4"/>
  <c r="U579" i="4"/>
  <c r="Q580" i="4"/>
  <c r="R580" i="4"/>
  <c r="U580" i="4"/>
  <c r="Q581" i="4"/>
  <c r="R581" i="4"/>
  <c r="U581" i="4"/>
  <c r="Q582" i="4"/>
  <c r="R582" i="4"/>
  <c r="U582" i="4"/>
  <c r="Q583" i="4"/>
  <c r="R583" i="4"/>
  <c r="U583" i="4"/>
  <c r="Q584" i="4"/>
  <c r="R584" i="4"/>
  <c r="U584" i="4"/>
  <c r="Q585" i="4"/>
  <c r="R585" i="4"/>
  <c r="U585" i="4"/>
  <c r="Q586" i="4"/>
  <c r="R586" i="4"/>
  <c r="U586" i="4"/>
  <c r="Q587" i="4"/>
  <c r="R587" i="4"/>
  <c r="U587" i="4"/>
  <c r="Q588" i="4"/>
  <c r="R588" i="4"/>
  <c r="U588" i="4"/>
  <c r="Q589" i="4"/>
  <c r="R589" i="4"/>
  <c r="U589" i="4"/>
  <c r="Q590" i="4"/>
  <c r="R590" i="4"/>
  <c r="U590" i="4"/>
  <c r="Q591" i="4"/>
  <c r="R591" i="4"/>
  <c r="U591" i="4"/>
  <c r="Q592" i="4"/>
  <c r="R592" i="4"/>
  <c r="U592" i="4"/>
  <c r="Q593" i="4"/>
  <c r="R593" i="4"/>
  <c r="U593" i="4"/>
  <c r="Q594" i="4"/>
  <c r="R594" i="4"/>
  <c r="U594" i="4"/>
  <c r="Q595" i="4"/>
  <c r="R595" i="4"/>
  <c r="U595" i="4"/>
  <c r="Q596" i="4"/>
  <c r="R596" i="4"/>
  <c r="U596" i="4"/>
  <c r="Q597" i="4"/>
  <c r="R597" i="4"/>
  <c r="U597" i="4"/>
  <c r="Q598" i="4"/>
  <c r="R598" i="4"/>
  <c r="U598" i="4"/>
  <c r="Q599" i="4"/>
  <c r="R599" i="4"/>
  <c r="U599" i="4"/>
  <c r="Q600" i="4"/>
  <c r="R600" i="4"/>
  <c r="U600" i="4"/>
  <c r="Q601" i="4"/>
  <c r="R601" i="4"/>
  <c r="U601" i="4"/>
  <c r="Q602" i="4"/>
  <c r="R602" i="4"/>
  <c r="U602" i="4"/>
  <c r="Q603" i="4"/>
  <c r="R603" i="4"/>
  <c r="U603" i="4"/>
  <c r="Q604" i="4"/>
  <c r="R604" i="4"/>
  <c r="U604" i="4"/>
  <c r="Q605" i="4"/>
  <c r="R605" i="4"/>
  <c r="U605" i="4"/>
  <c r="Q606" i="4"/>
  <c r="R606" i="4"/>
  <c r="U606" i="4"/>
  <c r="Q607" i="4"/>
  <c r="R607" i="4"/>
  <c r="U607" i="4"/>
  <c r="Q608" i="4"/>
  <c r="R608" i="4"/>
  <c r="U608" i="4"/>
  <c r="Q609" i="4"/>
  <c r="R609" i="4"/>
  <c r="U609" i="4"/>
  <c r="Q610" i="4"/>
  <c r="R610" i="4"/>
  <c r="U610" i="4"/>
  <c r="Q611" i="4"/>
  <c r="R611" i="4"/>
  <c r="U611" i="4"/>
  <c r="Q612" i="4"/>
  <c r="R612" i="4"/>
  <c r="U612" i="4"/>
  <c r="Q613" i="4"/>
  <c r="R613" i="4"/>
  <c r="U613" i="4"/>
  <c r="Q614" i="4"/>
  <c r="R614" i="4"/>
  <c r="U614" i="4"/>
  <c r="Q615" i="4"/>
  <c r="R615" i="4"/>
  <c r="U615" i="4"/>
  <c r="Q616" i="4"/>
  <c r="R616" i="4"/>
  <c r="U616" i="4"/>
  <c r="Q617" i="4"/>
  <c r="R617" i="4"/>
  <c r="U617" i="4"/>
  <c r="Q618" i="4"/>
  <c r="R618" i="4"/>
  <c r="U618" i="4"/>
  <c r="Q619" i="4"/>
  <c r="R619" i="4"/>
  <c r="U619" i="4"/>
  <c r="Q620" i="4"/>
  <c r="R620" i="4"/>
  <c r="U620" i="4"/>
  <c r="Q621" i="4"/>
  <c r="R621" i="4"/>
  <c r="U621" i="4"/>
  <c r="Q622" i="4"/>
  <c r="R622" i="4"/>
  <c r="U622" i="4"/>
  <c r="Q623" i="4"/>
  <c r="R623" i="4"/>
  <c r="U623" i="4"/>
  <c r="Q624" i="4"/>
  <c r="R624" i="4"/>
  <c r="U624" i="4"/>
  <c r="Q625" i="4"/>
  <c r="R625" i="4"/>
  <c r="U625" i="4"/>
  <c r="Q626" i="4"/>
  <c r="R626" i="4"/>
  <c r="U626" i="4"/>
  <c r="Q627" i="4"/>
  <c r="R627" i="4"/>
  <c r="U627" i="4"/>
  <c r="Q628" i="4"/>
  <c r="R628" i="4"/>
  <c r="U628" i="4"/>
  <c r="Q629" i="4"/>
  <c r="R629" i="4"/>
  <c r="U629" i="4"/>
  <c r="Q630" i="4"/>
  <c r="R630" i="4"/>
  <c r="U630" i="4"/>
  <c r="Q631" i="4"/>
  <c r="R631" i="4"/>
  <c r="U631" i="4"/>
  <c r="Q632" i="4"/>
  <c r="R632" i="4"/>
  <c r="U632" i="4"/>
  <c r="Q633" i="4"/>
  <c r="R633" i="4"/>
  <c r="U633" i="4"/>
  <c r="Q634" i="4"/>
  <c r="R634" i="4"/>
  <c r="U634" i="4"/>
  <c r="Q635" i="4"/>
  <c r="R635" i="4"/>
  <c r="U635" i="4"/>
  <c r="Q636" i="4"/>
  <c r="R636" i="4"/>
  <c r="U636" i="4"/>
  <c r="Q637" i="4"/>
  <c r="R637" i="4"/>
  <c r="U637" i="4"/>
  <c r="Q638" i="4"/>
  <c r="R638" i="4"/>
  <c r="U638" i="4"/>
  <c r="Q639" i="4"/>
  <c r="R639" i="4"/>
  <c r="U639" i="4"/>
  <c r="Q640" i="4"/>
  <c r="R640" i="4"/>
  <c r="U640" i="4"/>
  <c r="Q641" i="4"/>
  <c r="R641" i="4"/>
  <c r="U641" i="4"/>
  <c r="Q642" i="4"/>
  <c r="R642" i="4"/>
  <c r="U642" i="4"/>
  <c r="Q643" i="4"/>
  <c r="R643" i="4"/>
  <c r="U643" i="4"/>
  <c r="Q644" i="4"/>
  <c r="R644" i="4"/>
  <c r="U644" i="4"/>
  <c r="Q645" i="4"/>
  <c r="R645" i="4"/>
  <c r="U645" i="4"/>
  <c r="Q646" i="4"/>
  <c r="R646" i="4"/>
  <c r="U646" i="4"/>
  <c r="Q647" i="4"/>
  <c r="R647" i="4"/>
  <c r="U647" i="4"/>
  <c r="Q648" i="4"/>
  <c r="R648" i="4"/>
  <c r="U648" i="4"/>
  <c r="Q649" i="4"/>
  <c r="R649" i="4"/>
  <c r="U649" i="4"/>
  <c r="Q650" i="4"/>
  <c r="R650" i="4"/>
  <c r="U650" i="4"/>
  <c r="Q651" i="4"/>
  <c r="R651" i="4"/>
  <c r="U651" i="4"/>
  <c r="Q652" i="4"/>
  <c r="R652" i="4"/>
  <c r="U652" i="4"/>
  <c r="Q653" i="4"/>
  <c r="R653" i="4"/>
  <c r="U653" i="4"/>
  <c r="Q654" i="4"/>
  <c r="R654" i="4"/>
  <c r="U654" i="4"/>
  <c r="Q655" i="4"/>
  <c r="R655" i="4"/>
  <c r="U655" i="4"/>
  <c r="Q656" i="4"/>
  <c r="R656" i="4"/>
  <c r="U656" i="4"/>
  <c r="Q657" i="4"/>
  <c r="R657" i="4"/>
  <c r="U657" i="4"/>
  <c r="Q658" i="4"/>
  <c r="R658" i="4"/>
  <c r="U658" i="4"/>
  <c r="Q659" i="4"/>
  <c r="R659" i="4"/>
  <c r="U659" i="4"/>
  <c r="Q660" i="4"/>
  <c r="R660" i="4"/>
  <c r="U660" i="4"/>
  <c r="Q661" i="4"/>
  <c r="R661" i="4"/>
  <c r="U661" i="4"/>
  <c r="Q662" i="4"/>
  <c r="R662" i="4"/>
  <c r="U662" i="4"/>
  <c r="Q663" i="4"/>
  <c r="R663" i="4"/>
  <c r="U663" i="4"/>
  <c r="Q664" i="4"/>
  <c r="R664" i="4"/>
  <c r="U664" i="4"/>
  <c r="Q665" i="4"/>
  <c r="R665" i="4"/>
  <c r="U665" i="4"/>
  <c r="Q666" i="4"/>
  <c r="R666" i="4"/>
  <c r="U666" i="4"/>
  <c r="Q667" i="4"/>
  <c r="R667" i="4"/>
  <c r="U667" i="4"/>
  <c r="Q668" i="4"/>
  <c r="R668" i="4"/>
  <c r="U668" i="4"/>
  <c r="Q669" i="4"/>
  <c r="R669" i="4"/>
  <c r="U669" i="4"/>
  <c r="Q670" i="4"/>
  <c r="R670" i="4"/>
  <c r="U670" i="4"/>
  <c r="Q671" i="4"/>
  <c r="R671" i="4"/>
  <c r="S671" i="4" s="1"/>
  <c r="U671" i="4"/>
  <c r="Q672" i="4"/>
  <c r="R672" i="4"/>
  <c r="U672" i="4"/>
  <c r="Q673" i="4"/>
  <c r="R673" i="4"/>
  <c r="S673" i="4" s="1"/>
  <c r="U673" i="4"/>
  <c r="Q674" i="4"/>
  <c r="R674" i="4"/>
  <c r="U674" i="4"/>
  <c r="Q675" i="4"/>
  <c r="R675" i="4"/>
  <c r="S675" i="4" s="1"/>
  <c r="U675" i="4"/>
  <c r="Q676" i="4"/>
  <c r="R676" i="4"/>
  <c r="U676" i="4"/>
  <c r="Q677" i="4"/>
  <c r="R677" i="4"/>
  <c r="S677" i="4" s="1"/>
  <c r="U677" i="4"/>
  <c r="Q678" i="4"/>
  <c r="R678" i="4"/>
  <c r="U678" i="4"/>
  <c r="Q679" i="4"/>
  <c r="R679" i="4"/>
  <c r="S679" i="4" s="1"/>
  <c r="U679" i="4"/>
  <c r="Q680" i="4"/>
  <c r="R680" i="4"/>
  <c r="U680" i="4"/>
  <c r="Q681" i="4"/>
  <c r="R681" i="4"/>
  <c r="S681" i="4" s="1"/>
  <c r="U681" i="4"/>
  <c r="Q682" i="4"/>
  <c r="R682" i="4"/>
  <c r="U682" i="4"/>
  <c r="Q683" i="4"/>
  <c r="R683" i="4"/>
  <c r="S683" i="4" s="1"/>
  <c r="U683" i="4"/>
  <c r="Q684" i="4"/>
  <c r="R684" i="4"/>
  <c r="U684" i="4"/>
  <c r="Q685" i="4"/>
  <c r="R685" i="4"/>
  <c r="S685" i="4" s="1"/>
  <c r="U685" i="4"/>
  <c r="Q686" i="4"/>
  <c r="R686" i="4"/>
  <c r="U686" i="4"/>
  <c r="Q687" i="4"/>
  <c r="R687" i="4"/>
  <c r="S687" i="4" s="1"/>
  <c r="U687" i="4"/>
  <c r="V687" i="4"/>
  <c r="Q688" i="4"/>
  <c r="R688" i="4"/>
  <c r="U688" i="4"/>
  <c r="Q689" i="4"/>
  <c r="R689" i="4"/>
  <c r="S689" i="4" s="1"/>
  <c r="U689" i="4"/>
  <c r="Q690" i="4"/>
  <c r="R690" i="4"/>
  <c r="U690" i="4"/>
  <c r="Q691" i="4"/>
  <c r="R691" i="4"/>
  <c r="U691" i="4"/>
  <c r="Q692" i="4"/>
  <c r="R692" i="4"/>
  <c r="U692" i="4"/>
  <c r="Q693" i="4"/>
  <c r="R693" i="4"/>
  <c r="U693" i="4"/>
  <c r="Q694" i="4"/>
  <c r="R694" i="4"/>
  <c r="U694" i="4"/>
  <c r="Q695" i="4"/>
  <c r="R695" i="4"/>
  <c r="U695" i="4"/>
  <c r="Q696" i="4"/>
  <c r="R696" i="4"/>
  <c r="U696" i="4"/>
  <c r="Q697" i="4"/>
  <c r="R697" i="4"/>
  <c r="U697" i="4"/>
  <c r="Q698" i="4"/>
  <c r="R698" i="4"/>
  <c r="U698" i="4"/>
  <c r="Q699" i="4"/>
  <c r="R699" i="4"/>
  <c r="U699" i="4"/>
  <c r="Q700" i="4"/>
  <c r="R700" i="4"/>
  <c r="U700" i="4"/>
  <c r="Q701" i="4"/>
  <c r="R701" i="4"/>
  <c r="U701" i="4"/>
  <c r="Q702" i="4"/>
  <c r="R702" i="4"/>
  <c r="U702" i="4"/>
  <c r="Q703" i="4"/>
  <c r="R703" i="4"/>
  <c r="U703" i="4"/>
  <c r="Q704" i="4"/>
  <c r="R704" i="4"/>
  <c r="U704" i="4"/>
  <c r="Q705" i="4"/>
  <c r="R705" i="4"/>
  <c r="U705" i="4"/>
  <c r="Q706" i="4"/>
  <c r="R706" i="4"/>
  <c r="U706" i="4"/>
  <c r="Q707" i="4"/>
  <c r="R707" i="4"/>
  <c r="U707" i="4"/>
  <c r="Q708" i="4"/>
  <c r="R708" i="4"/>
  <c r="U708" i="4"/>
  <c r="Q709" i="4"/>
  <c r="R709" i="4"/>
  <c r="U709" i="4"/>
  <c r="Q710" i="4"/>
  <c r="R710" i="4"/>
  <c r="U710" i="4"/>
  <c r="Q711" i="4"/>
  <c r="R711" i="4"/>
  <c r="U711" i="4"/>
  <c r="Q712" i="4"/>
  <c r="R712" i="4"/>
  <c r="U712" i="4"/>
  <c r="Q713" i="4"/>
  <c r="R713" i="4"/>
  <c r="U713" i="4"/>
  <c r="Q714" i="4"/>
  <c r="R714" i="4"/>
  <c r="U714" i="4"/>
  <c r="Q715" i="4"/>
  <c r="R715" i="4"/>
  <c r="U715" i="4"/>
  <c r="Q716" i="4"/>
  <c r="R716" i="4"/>
  <c r="U716" i="4"/>
  <c r="Q717" i="4"/>
  <c r="R717" i="4"/>
  <c r="U717" i="4"/>
  <c r="Q718" i="4"/>
  <c r="R718" i="4"/>
  <c r="U718" i="4"/>
  <c r="Q719" i="4"/>
  <c r="R719" i="4"/>
  <c r="U719" i="4"/>
  <c r="Q720" i="4"/>
  <c r="R720" i="4"/>
  <c r="U720" i="4"/>
  <c r="Q721" i="4"/>
  <c r="R721" i="4"/>
  <c r="U721" i="4"/>
  <c r="Q722" i="4"/>
  <c r="R722" i="4"/>
  <c r="U722" i="4"/>
  <c r="Q723" i="4"/>
  <c r="R723" i="4"/>
  <c r="U723" i="4"/>
  <c r="Q724" i="4"/>
  <c r="R724" i="4"/>
  <c r="U724" i="4"/>
  <c r="Q725" i="4"/>
  <c r="R725" i="4"/>
  <c r="U725" i="4"/>
  <c r="Q726" i="4"/>
  <c r="R726" i="4"/>
  <c r="U726" i="4"/>
  <c r="Q727" i="4"/>
  <c r="R727" i="4"/>
  <c r="U727" i="4"/>
  <c r="Q728" i="4"/>
  <c r="R728" i="4"/>
  <c r="U728" i="4"/>
  <c r="Q729" i="4"/>
  <c r="R729" i="4"/>
  <c r="U729" i="4"/>
  <c r="Q730" i="4"/>
  <c r="R730" i="4"/>
  <c r="U730" i="4"/>
  <c r="Q731" i="4"/>
  <c r="R731" i="4"/>
  <c r="U731" i="4"/>
  <c r="Q732" i="4"/>
  <c r="R732" i="4"/>
  <c r="U732" i="4"/>
  <c r="Q733" i="4"/>
  <c r="R733" i="4"/>
  <c r="U733" i="4"/>
  <c r="Q734" i="4"/>
  <c r="R734" i="4"/>
  <c r="U734" i="4"/>
  <c r="Q400" i="4"/>
  <c r="R400" i="4"/>
  <c r="U400" i="4"/>
  <c r="Q401" i="4"/>
  <c r="R401" i="4"/>
  <c r="U401" i="4"/>
  <c r="Q402" i="4"/>
  <c r="R402" i="4"/>
  <c r="U402" i="4"/>
  <c r="Q403" i="4"/>
  <c r="R403" i="4"/>
  <c r="U403" i="4"/>
  <c r="Q404" i="4"/>
  <c r="R404" i="4"/>
  <c r="U404" i="4"/>
  <c r="Q405" i="4"/>
  <c r="R405" i="4"/>
  <c r="U405" i="4"/>
  <c r="Q406" i="4"/>
  <c r="R406" i="4"/>
  <c r="U406" i="4"/>
  <c r="Q407" i="4"/>
  <c r="R407" i="4"/>
  <c r="U407" i="4"/>
  <c r="Q408" i="4"/>
  <c r="R408" i="4"/>
  <c r="U408" i="4"/>
  <c r="Q409" i="4"/>
  <c r="R409" i="4"/>
  <c r="U409" i="4"/>
  <c r="Q410" i="4"/>
  <c r="R410" i="4"/>
  <c r="U410" i="4"/>
  <c r="Q411" i="4"/>
  <c r="R411" i="4"/>
  <c r="U411" i="4"/>
  <c r="Q412" i="4"/>
  <c r="R412" i="4"/>
  <c r="U412" i="4"/>
  <c r="Q413" i="4"/>
  <c r="R413" i="4"/>
  <c r="U413" i="4"/>
  <c r="Q414" i="4"/>
  <c r="R414" i="4"/>
  <c r="U414" i="4"/>
  <c r="Q415" i="4"/>
  <c r="R415" i="4"/>
  <c r="U415" i="4"/>
  <c r="Q416" i="4"/>
  <c r="R416" i="4"/>
  <c r="U416" i="4"/>
  <c r="Q417" i="4"/>
  <c r="R417" i="4"/>
  <c r="U417" i="4"/>
  <c r="Q418" i="4"/>
  <c r="R418" i="4"/>
  <c r="U418" i="4"/>
  <c r="Q419" i="4"/>
  <c r="R419" i="4"/>
  <c r="U419" i="4"/>
  <c r="Q420" i="4"/>
  <c r="R420" i="4"/>
  <c r="U420" i="4"/>
  <c r="Q421" i="4"/>
  <c r="R421" i="4"/>
  <c r="U421" i="4"/>
  <c r="Q422" i="4"/>
  <c r="R422" i="4"/>
  <c r="U422" i="4"/>
  <c r="Q423" i="4"/>
  <c r="R423" i="4"/>
  <c r="U423" i="4"/>
  <c r="Q424" i="4"/>
  <c r="R424" i="4"/>
  <c r="U424" i="4"/>
  <c r="Q425" i="4"/>
  <c r="R425" i="4"/>
  <c r="U425" i="4"/>
  <c r="Q426" i="4"/>
  <c r="R426" i="4"/>
  <c r="U426" i="4"/>
  <c r="Q427" i="4"/>
  <c r="R427" i="4"/>
  <c r="U427" i="4"/>
  <c r="Q428" i="4"/>
  <c r="R428" i="4"/>
  <c r="U428" i="4"/>
  <c r="Q429" i="4"/>
  <c r="R429" i="4"/>
  <c r="U429" i="4"/>
  <c r="Q430" i="4"/>
  <c r="R430" i="4"/>
  <c r="U430" i="4"/>
  <c r="Q431" i="4"/>
  <c r="R431" i="4"/>
  <c r="U431" i="4"/>
  <c r="Q432" i="4"/>
  <c r="R432" i="4"/>
  <c r="U432" i="4"/>
  <c r="Q433" i="4"/>
  <c r="R433" i="4"/>
  <c r="U433" i="4"/>
  <c r="Q434" i="4"/>
  <c r="R434" i="4"/>
  <c r="U434" i="4"/>
  <c r="Q435" i="4"/>
  <c r="R435" i="4"/>
  <c r="S435" i="4" s="1"/>
  <c r="U435" i="4"/>
  <c r="Q436" i="4"/>
  <c r="R436" i="4"/>
  <c r="S436" i="4" s="1"/>
  <c r="U436" i="4"/>
  <c r="Q437" i="4"/>
  <c r="R437" i="4"/>
  <c r="S437" i="4" s="1"/>
  <c r="U437" i="4"/>
  <c r="Q438" i="4"/>
  <c r="R438" i="4"/>
  <c r="S438" i="4" s="1"/>
  <c r="U438" i="4"/>
  <c r="Q439" i="4"/>
  <c r="R439" i="4"/>
  <c r="S439" i="4" s="1"/>
  <c r="U439" i="4"/>
  <c r="Q440" i="4"/>
  <c r="R440" i="4"/>
  <c r="S440" i="4" s="1"/>
  <c r="U440" i="4"/>
  <c r="Q441" i="4"/>
  <c r="R441" i="4"/>
  <c r="S441" i="4" s="1"/>
  <c r="U441" i="4"/>
  <c r="Q442" i="4"/>
  <c r="R442" i="4"/>
  <c r="S442" i="4" s="1"/>
  <c r="U442" i="4"/>
  <c r="Q443" i="4"/>
  <c r="R443" i="4"/>
  <c r="S443" i="4" s="1"/>
  <c r="U443" i="4"/>
  <c r="Q444" i="4"/>
  <c r="R444" i="4"/>
  <c r="S444" i="4" s="1"/>
  <c r="U444" i="4"/>
  <c r="Q445" i="4"/>
  <c r="R445" i="4"/>
  <c r="S445" i="4" s="1"/>
  <c r="U445" i="4"/>
  <c r="Q446" i="4"/>
  <c r="R446" i="4"/>
  <c r="S446" i="4" s="1"/>
  <c r="U446" i="4"/>
  <c r="Q447" i="4"/>
  <c r="R447" i="4"/>
  <c r="S447" i="4" s="1"/>
  <c r="U447" i="4"/>
  <c r="Q448" i="4"/>
  <c r="R448" i="4"/>
  <c r="S448" i="4" s="1"/>
  <c r="U448" i="4"/>
  <c r="Q449" i="4"/>
  <c r="R449" i="4"/>
  <c r="S449" i="4" s="1"/>
  <c r="U449" i="4"/>
  <c r="Q450" i="4"/>
  <c r="R450" i="4"/>
  <c r="S450" i="4" s="1"/>
  <c r="U450" i="4"/>
  <c r="Q451" i="4"/>
  <c r="R451" i="4"/>
  <c r="S451" i="4" s="1"/>
  <c r="U451" i="4"/>
  <c r="Q452" i="4"/>
  <c r="R452" i="4"/>
  <c r="S452" i="4" s="1"/>
  <c r="U452" i="4"/>
  <c r="Q453" i="4"/>
  <c r="R453" i="4"/>
  <c r="S453" i="4" s="1"/>
  <c r="U453" i="4"/>
  <c r="Q454" i="4"/>
  <c r="R454" i="4"/>
  <c r="S454" i="4" s="1"/>
  <c r="U454" i="4"/>
  <c r="Q455" i="4"/>
  <c r="R455" i="4"/>
  <c r="S455" i="4" s="1"/>
  <c r="U455" i="4"/>
  <c r="Q456" i="4"/>
  <c r="R456" i="4"/>
  <c r="S456" i="4" s="1"/>
  <c r="U456" i="4"/>
  <c r="Q457" i="4"/>
  <c r="R457" i="4"/>
  <c r="S457" i="4" s="1"/>
  <c r="U457" i="4"/>
  <c r="Q458" i="4"/>
  <c r="R458" i="4"/>
  <c r="V458" i="4" s="1"/>
  <c r="U458" i="4"/>
  <c r="Q459" i="4"/>
  <c r="R459" i="4"/>
  <c r="S459" i="4" s="1"/>
  <c r="U459" i="4"/>
  <c r="Q460" i="4"/>
  <c r="R460" i="4"/>
  <c r="S460" i="4" s="1"/>
  <c r="U460" i="4"/>
  <c r="Q461" i="4"/>
  <c r="R461" i="4"/>
  <c r="S461" i="4" s="1"/>
  <c r="U461" i="4"/>
  <c r="Q462" i="4"/>
  <c r="R462" i="4"/>
  <c r="S462" i="4" s="1"/>
  <c r="U462" i="4"/>
  <c r="Q463" i="4"/>
  <c r="R463" i="4"/>
  <c r="S463" i="4" s="1"/>
  <c r="U463" i="4"/>
  <c r="Q464" i="4"/>
  <c r="R464" i="4"/>
  <c r="S464" i="4" s="1"/>
  <c r="U464" i="4"/>
  <c r="Q465" i="4"/>
  <c r="R465" i="4"/>
  <c r="S465" i="4" s="1"/>
  <c r="U465" i="4"/>
  <c r="Q466" i="4"/>
  <c r="R466" i="4"/>
  <c r="V466" i="4" s="1"/>
  <c r="U466" i="4"/>
  <c r="Q467" i="4"/>
  <c r="R467" i="4"/>
  <c r="S467" i="4" s="1"/>
  <c r="U467" i="4"/>
  <c r="Q468" i="4"/>
  <c r="R468" i="4"/>
  <c r="S468" i="4" s="1"/>
  <c r="U468" i="4"/>
  <c r="Q469" i="4"/>
  <c r="R469" i="4"/>
  <c r="S469" i="4" s="1"/>
  <c r="U469" i="4"/>
  <c r="Q470" i="4"/>
  <c r="R470" i="4"/>
  <c r="S470" i="4" s="1"/>
  <c r="U470" i="4"/>
  <c r="Q471" i="4"/>
  <c r="R471" i="4"/>
  <c r="S471" i="4" s="1"/>
  <c r="U471" i="4"/>
  <c r="Q472" i="4"/>
  <c r="R472" i="4"/>
  <c r="S472" i="4" s="1"/>
  <c r="U472" i="4"/>
  <c r="Q473" i="4"/>
  <c r="R473" i="4"/>
  <c r="S473" i="4" s="1"/>
  <c r="U473" i="4"/>
  <c r="Q474" i="4"/>
  <c r="R474" i="4"/>
  <c r="S474" i="4" s="1"/>
  <c r="U474" i="4"/>
  <c r="Q475" i="4"/>
  <c r="R475" i="4"/>
  <c r="S475" i="4" s="1"/>
  <c r="U475" i="4"/>
  <c r="Q476" i="4"/>
  <c r="R476" i="4"/>
  <c r="S476" i="4" s="1"/>
  <c r="U476" i="4"/>
  <c r="Q477" i="4"/>
  <c r="R477" i="4"/>
  <c r="S477" i="4" s="1"/>
  <c r="U477" i="4"/>
  <c r="Q478" i="4"/>
  <c r="R478" i="4"/>
  <c r="S478" i="4" s="1"/>
  <c r="U478" i="4"/>
  <c r="Q479" i="4"/>
  <c r="R479" i="4"/>
  <c r="S479" i="4" s="1"/>
  <c r="U479" i="4"/>
  <c r="Q480" i="4"/>
  <c r="R480" i="4"/>
  <c r="S480" i="4" s="1"/>
  <c r="U480" i="4"/>
  <c r="Q481" i="4"/>
  <c r="R481" i="4"/>
  <c r="S481" i="4" s="1"/>
  <c r="U481" i="4"/>
  <c r="Q482" i="4"/>
  <c r="R482" i="4"/>
  <c r="S482" i="4" s="1"/>
  <c r="U482" i="4"/>
  <c r="Q483" i="4"/>
  <c r="R483" i="4"/>
  <c r="S483" i="4"/>
  <c r="U483" i="4"/>
  <c r="Q484" i="4"/>
  <c r="R484" i="4"/>
  <c r="S484" i="4"/>
  <c r="U484" i="4"/>
  <c r="Q485" i="4"/>
  <c r="R485" i="4"/>
  <c r="S485" i="4"/>
  <c r="U485" i="4"/>
  <c r="Q486" i="4"/>
  <c r="R486" i="4"/>
  <c r="S486" i="4"/>
  <c r="U486" i="4"/>
  <c r="Q487" i="4"/>
  <c r="R487" i="4"/>
  <c r="S487" i="4"/>
  <c r="U487" i="4"/>
  <c r="Q488" i="4"/>
  <c r="R488" i="4"/>
  <c r="S488" i="4"/>
  <c r="U488" i="4"/>
  <c r="Q489" i="4"/>
  <c r="R489" i="4"/>
  <c r="S489" i="4"/>
  <c r="U489" i="4"/>
  <c r="Q490" i="4"/>
  <c r="R490" i="4"/>
  <c r="S490" i="4"/>
  <c r="U490" i="4"/>
  <c r="Q491" i="4"/>
  <c r="R491" i="4"/>
  <c r="S491" i="4"/>
  <c r="U491" i="4"/>
  <c r="Q492" i="4"/>
  <c r="R492" i="4"/>
  <c r="S492" i="4"/>
  <c r="U492" i="4"/>
  <c r="Q493" i="4"/>
  <c r="R493" i="4"/>
  <c r="S493" i="4"/>
  <c r="U493" i="4"/>
  <c r="Q494" i="4"/>
  <c r="R494" i="4"/>
  <c r="S494" i="4"/>
  <c r="U494" i="4"/>
  <c r="Q495" i="4"/>
  <c r="R495" i="4"/>
  <c r="S495" i="4"/>
  <c r="U495" i="4"/>
  <c r="Q496" i="4"/>
  <c r="R496" i="4"/>
  <c r="S496" i="4"/>
  <c r="U496" i="4"/>
  <c r="Q497" i="4"/>
  <c r="R497" i="4"/>
  <c r="S497" i="4"/>
  <c r="U497" i="4"/>
  <c r="Q498" i="4"/>
  <c r="R498" i="4"/>
  <c r="S498" i="4"/>
  <c r="U498" i="4"/>
  <c r="V498" i="4"/>
  <c r="Q499" i="4"/>
  <c r="R499" i="4"/>
  <c r="S499" i="4" s="1"/>
  <c r="U499" i="4"/>
  <c r="Q500" i="4"/>
  <c r="R500" i="4"/>
  <c r="S500" i="4" s="1"/>
  <c r="U500" i="4"/>
  <c r="Q501" i="4"/>
  <c r="R501" i="4"/>
  <c r="S501" i="4" s="1"/>
  <c r="U501" i="4"/>
  <c r="Q502" i="4"/>
  <c r="R502" i="4"/>
  <c r="S502" i="4" s="1"/>
  <c r="U502" i="4"/>
  <c r="Q503" i="4"/>
  <c r="R503" i="4"/>
  <c r="S503" i="4" s="1"/>
  <c r="U503" i="4"/>
  <c r="Q504" i="4"/>
  <c r="R504" i="4"/>
  <c r="S504" i="4" s="1"/>
  <c r="U504" i="4"/>
  <c r="Q505" i="4"/>
  <c r="R505" i="4"/>
  <c r="S505" i="4" s="1"/>
  <c r="U505" i="4"/>
  <c r="Q506" i="4"/>
  <c r="R506" i="4"/>
  <c r="S506" i="4" s="1"/>
  <c r="U506" i="4"/>
  <c r="Q507" i="4"/>
  <c r="R507" i="4"/>
  <c r="S507" i="4" s="1"/>
  <c r="U507" i="4"/>
  <c r="Q508" i="4"/>
  <c r="R508" i="4"/>
  <c r="S508" i="4" s="1"/>
  <c r="U508" i="4"/>
  <c r="Q509" i="4"/>
  <c r="R509" i="4"/>
  <c r="S509" i="4" s="1"/>
  <c r="U509" i="4"/>
  <c r="Q510" i="4"/>
  <c r="R510" i="4"/>
  <c r="S510" i="4" s="1"/>
  <c r="U510" i="4"/>
  <c r="Q511" i="4"/>
  <c r="R511" i="4"/>
  <c r="S511" i="4" s="1"/>
  <c r="U511" i="4"/>
  <c r="Q512" i="4"/>
  <c r="R512" i="4"/>
  <c r="S512" i="4" s="1"/>
  <c r="U512" i="4"/>
  <c r="A4" i="5"/>
  <c r="J58" i="5" s="1"/>
  <c r="C2" i="5"/>
  <c r="R13" i="4"/>
  <c r="S13" i="4" s="1"/>
  <c r="R14" i="4"/>
  <c r="R15" i="4"/>
  <c r="S15" i="4" s="1"/>
  <c r="R16" i="4"/>
  <c r="S16" i="4" s="1"/>
  <c r="R17" i="4"/>
  <c r="S17" i="4" s="1"/>
  <c r="R18" i="4"/>
  <c r="R19" i="4"/>
  <c r="R20" i="4"/>
  <c r="S20" i="4" s="1"/>
  <c r="R21" i="4"/>
  <c r="R22" i="4"/>
  <c r="R23" i="4"/>
  <c r="R24" i="4"/>
  <c r="R25" i="4"/>
  <c r="S25" i="4" s="1"/>
  <c r="R26" i="4"/>
  <c r="R27" i="4"/>
  <c r="S27" i="4" s="1"/>
  <c r="R28" i="4"/>
  <c r="R29" i="4"/>
  <c r="S29" i="4" s="1"/>
  <c r="R30" i="4"/>
  <c r="R31" i="4"/>
  <c r="S31" i="4" s="1"/>
  <c r="R32" i="4"/>
  <c r="S32" i="4" s="1"/>
  <c r="R33" i="4"/>
  <c r="S33" i="4" s="1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12" i="4"/>
  <c r="U12" i="4"/>
  <c r="U13" i="4"/>
  <c r="U14" i="4"/>
  <c r="U15" i="4"/>
  <c r="U16" i="4"/>
  <c r="U397" i="4"/>
  <c r="U398" i="4"/>
  <c r="U399" i="4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H2" i="3"/>
  <c r="J2" i="3"/>
  <c r="L2" i="3"/>
  <c r="H3" i="3"/>
  <c r="J3" i="3"/>
  <c r="L3" i="3"/>
  <c r="H4" i="3"/>
  <c r="J4" i="3"/>
  <c r="L4" i="3"/>
  <c r="H5" i="3"/>
  <c r="J5" i="3"/>
  <c r="L5" i="3"/>
  <c r="H6" i="3"/>
  <c r="J6" i="3"/>
  <c r="L6" i="3"/>
  <c r="H7" i="3"/>
  <c r="J7" i="3"/>
  <c r="L7" i="3"/>
  <c r="H8" i="3"/>
  <c r="J8" i="3"/>
  <c r="L8" i="3"/>
  <c r="H9" i="3"/>
  <c r="J9" i="3"/>
  <c r="L9" i="3"/>
  <c r="H10" i="3"/>
  <c r="J10" i="3"/>
  <c r="L10" i="3"/>
  <c r="H11" i="3"/>
  <c r="J11" i="3"/>
  <c r="L11" i="3"/>
  <c r="H12" i="3"/>
  <c r="J12" i="3"/>
  <c r="L12" i="3"/>
  <c r="H13" i="3"/>
  <c r="J13" i="3"/>
  <c r="L13" i="3"/>
  <c r="H14" i="3"/>
  <c r="J14" i="3"/>
  <c r="L14" i="3"/>
  <c r="H15" i="3"/>
  <c r="J15" i="3"/>
  <c r="L15" i="3"/>
  <c r="H16" i="3"/>
  <c r="J16" i="3"/>
  <c r="L16" i="3"/>
  <c r="H17" i="3"/>
  <c r="J17" i="3"/>
  <c r="L17" i="3"/>
  <c r="H18" i="3"/>
  <c r="J18" i="3"/>
  <c r="L18" i="3"/>
  <c r="H19" i="3"/>
  <c r="J19" i="3"/>
  <c r="L19" i="3"/>
  <c r="H20" i="3"/>
  <c r="J20" i="3"/>
  <c r="L20" i="3"/>
  <c r="H21" i="3"/>
  <c r="J21" i="3"/>
  <c r="L21" i="3"/>
  <c r="H22" i="3"/>
  <c r="J22" i="3"/>
  <c r="L22" i="3"/>
  <c r="H23" i="3"/>
  <c r="J23" i="3"/>
  <c r="L23" i="3"/>
  <c r="H24" i="3"/>
  <c r="J24" i="3"/>
  <c r="L24" i="3"/>
  <c r="H25" i="3"/>
  <c r="J25" i="3"/>
  <c r="L25" i="3"/>
  <c r="H26" i="3"/>
  <c r="J26" i="3"/>
  <c r="L26" i="3"/>
  <c r="H27" i="3"/>
  <c r="J27" i="3"/>
  <c r="L27" i="3"/>
  <c r="H28" i="3"/>
  <c r="J28" i="3"/>
  <c r="L28" i="3"/>
  <c r="H29" i="3"/>
  <c r="J29" i="3"/>
  <c r="L29" i="3"/>
  <c r="H30" i="3"/>
  <c r="J30" i="3"/>
  <c r="L30" i="3"/>
  <c r="H31" i="3"/>
  <c r="J31" i="3"/>
  <c r="L31" i="3"/>
  <c r="H32" i="3"/>
  <c r="J32" i="3"/>
  <c r="L32" i="3"/>
  <c r="H33" i="3"/>
  <c r="J33" i="3"/>
  <c r="L33" i="3"/>
  <c r="H34" i="3"/>
  <c r="J34" i="3"/>
  <c r="L34" i="3"/>
  <c r="H35" i="3"/>
  <c r="J35" i="3"/>
  <c r="L35" i="3"/>
  <c r="H36" i="3"/>
  <c r="J36" i="3"/>
  <c r="L36" i="3"/>
  <c r="H37" i="3"/>
  <c r="J37" i="3"/>
  <c r="L37" i="3"/>
  <c r="H38" i="3"/>
  <c r="J38" i="3"/>
  <c r="L38" i="3"/>
  <c r="H39" i="3"/>
  <c r="J39" i="3"/>
  <c r="L39" i="3"/>
  <c r="H40" i="3"/>
  <c r="J40" i="3"/>
  <c r="L40" i="3"/>
  <c r="H41" i="3"/>
  <c r="J41" i="3"/>
  <c r="L41" i="3"/>
  <c r="H42" i="3"/>
  <c r="J42" i="3"/>
  <c r="L42" i="3"/>
  <c r="H43" i="3"/>
  <c r="J43" i="3"/>
  <c r="L43" i="3"/>
  <c r="H44" i="3"/>
  <c r="J44" i="3"/>
  <c r="L44" i="3"/>
  <c r="H45" i="3"/>
  <c r="J45" i="3"/>
  <c r="L45" i="3"/>
  <c r="H46" i="3"/>
  <c r="J46" i="3"/>
  <c r="L46" i="3"/>
  <c r="H47" i="3"/>
  <c r="J47" i="3"/>
  <c r="L47" i="3"/>
  <c r="H48" i="3"/>
  <c r="J48" i="3"/>
  <c r="L48" i="3"/>
  <c r="H49" i="3"/>
  <c r="J49" i="3"/>
  <c r="L49" i="3"/>
  <c r="H50" i="3"/>
  <c r="J50" i="3"/>
  <c r="L50" i="3"/>
  <c r="H51" i="3"/>
  <c r="J51" i="3"/>
  <c r="L51" i="3"/>
  <c r="H52" i="3"/>
  <c r="J52" i="3"/>
  <c r="L52" i="3"/>
  <c r="H53" i="3"/>
  <c r="J53" i="3"/>
  <c r="L53" i="3"/>
  <c r="H54" i="3"/>
  <c r="J54" i="3"/>
  <c r="L54" i="3"/>
  <c r="H55" i="3"/>
  <c r="J55" i="3"/>
  <c r="L55" i="3"/>
  <c r="H56" i="3"/>
  <c r="J56" i="3"/>
  <c r="L56" i="3"/>
  <c r="H57" i="3"/>
  <c r="J57" i="3"/>
  <c r="L57" i="3"/>
  <c r="H58" i="3"/>
  <c r="J58" i="3"/>
  <c r="L58" i="3"/>
  <c r="H59" i="3"/>
  <c r="J59" i="3"/>
  <c r="L59" i="3"/>
  <c r="H60" i="3"/>
  <c r="J60" i="3"/>
  <c r="L60" i="3"/>
  <c r="H61" i="3"/>
  <c r="J61" i="3"/>
  <c r="L61" i="3"/>
  <c r="H62" i="3"/>
  <c r="J62" i="3"/>
  <c r="L62" i="3"/>
  <c r="H63" i="3"/>
  <c r="J63" i="3"/>
  <c r="L63" i="3"/>
  <c r="H64" i="3"/>
  <c r="J64" i="3"/>
  <c r="L64" i="3"/>
  <c r="H65" i="3"/>
  <c r="J65" i="3"/>
  <c r="L65" i="3"/>
  <c r="H66" i="3"/>
  <c r="J66" i="3"/>
  <c r="L66" i="3"/>
  <c r="H67" i="3"/>
  <c r="J67" i="3"/>
  <c r="L67" i="3"/>
  <c r="H68" i="3"/>
  <c r="J68" i="3"/>
  <c r="L68" i="3"/>
  <c r="H69" i="3"/>
  <c r="J69" i="3"/>
  <c r="L69" i="3"/>
  <c r="H70" i="3"/>
  <c r="J70" i="3"/>
  <c r="L70" i="3"/>
  <c r="H71" i="3"/>
  <c r="J71" i="3"/>
  <c r="L71" i="3"/>
  <c r="H72" i="3"/>
  <c r="J72" i="3"/>
  <c r="L72" i="3"/>
  <c r="H73" i="3"/>
  <c r="J73" i="3"/>
  <c r="L73" i="3"/>
  <c r="H74" i="3"/>
  <c r="J74" i="3"/>
  <c r="L74" i="3"/>
  <c r="H75" i="3"/>
  <c r="J75" i="3"/>
  <c r="L75" i="3"/>
  <c r="H76" i="3"/>
  <c r="J76" i="3"/>
  <c r="L76" i="3"/>
  <c r="H77" i="3"/>
  <c r="J77" i="3"/>
  <c r="L77" i="3"/>
  <c r="H78" i="3"/>
  <c r="J78" i="3"/>
  <c r="L78" i="3"/>
  <c r="H79" i="3"/>
  <c r="J79" i="3"/>
  <c r="L79" i="3"/>
  <c r="H80" i="3"/>
  <c r="J80" i="3"/>
  <c r="L80" i="3"/>
  <c r="H81" i="3"/>
  <c r="J81" i="3"/>
  <c r="L81" i="3"/>
  <c r="H82" i="3"/>
  <c r="J82" i="3"/>
  <c r="L82" i="3"/>
  <c r="H83" i="3"/>
  <c r="J83" i="3"/>
  <c r="L83" i="3"/>
  <c r="H84" i="3"/>
  <c r="J84" i="3"/>
  <c r="L84" i="3"/>
  <c r="H85" i="3"/>
  <c r="J85" i="3"/>
  <c r="L85" i="3"/>
  <c r="H86" i="3"/>
  <c r="J86" i="3"/>
  <c r="L86" i="3"/>
  <c r="H87" i="3"/>
  <c r="J87" i="3"/>
  <c r="L87" i="3"/>
  <c r="H88" i="3"/>
  <c r="J88" i="3"/>
  <c r="L88" i="3"/>
  <c r="H89" i="3"/>
  <c r="J89" i="3"/>
  <c r="L89" i="3"/>
  <c r="H90" i="3"/>
  <c r="J90" i="3"/>
  <c r="L90" i="3"/>
  <c r="H91" i="3"/>
  <c r="J91" i="3"/>
  <c r="L91" i="3"/>
  <c r="H92" i="3"/>
  <c r="J92" i="3"/>
  <c r="L92" i="3"/>
  <c r="H93" i="3"/>
  <c r="J93" i="3"/>
  <c r="L93" i="3"/>
  <c r="H94" i="3"/>
  <c r="J94" i="3"/>
  <c r="L94" i="3"/>
  <c r="H95" i="3"/>
  <c r="J95" i="3"/>
  <c r="L95" i="3"/>
  <c r="H96" i="3"/>
  <c r="J96" i="3"/>
  <c r="L96" i="3"/>
  <c r="H97" i="3"/>
  <c r="J97" i="3"/>
  <c r="L97" i="3"/>
  <c r="H98" i="3"/>
  <c r="J98" i="3"/>
  <c r="L98" i="3"/>
  <c r="H99" i="3"/>
  <c r="J99" i="3"/>
  <c r="L99" i="3"/>
  <c r="H100" i="3"/>
  <c r="J100" i="3"/>
  <c r="L100" i="3"/>
  <c r="H101" i="3"/>
  <c r="J101" i="3"/>
  <c r="L101" i="3"/>
  <c r="H102" i="3"/>
  <c r="J102" i="3"/>
  <c r="L102" i="3"/>
  <c r="H103" i="3"/>
  <c r="J103" i="3"/>
  <c r="L103" i="3"/>
  <c r="H104" i="3"/>
  <c r="J104" i="3"/>
  <c r="L104" i="3"/>
  <c r="H105" i="3"/>
  <c r="J105" i="3"/>
  <c r="L105" i="3"/>
  <c r="H106" i="3"/>
  <c r="J106" i="3"/>
  <c r="L106" i="3"/>
  <c r="H107" i="3"/>
  <c r="J107" i="3"/>
  <c r="L107" i="3"/>
  <c r="H108" i="3"/>
  <c r="J108" i="3"/>
  <c r="L108" i="3"/>
  <c r="H109" i="3"/>
  <c r="J109" i="3"/>
  <c r="L109" i="3"/>
  <c r="H110" i="3"/>
  <c r="J110" i="3"/>
  <c r="L110" i="3"/>
  <c r="H111" i="3"/>
  <c r="J111" i="3"/>
  <c r="L111" i="3"/>
  <c r="H112" i="3"/>
  <c r="J112" i="3"/>
  <c r="L112" i="3"/>
  <c r="H113" i="3"/>
  <c r="J113" i="3"/>
  <c r="L113" i="3"/>
  <c r="H114" i="3"/>
  <c r="J114" i="3"/>
  <c r="L114" i="3"/>
  <c r="H115" i="3"/>
  <c r="J115" i="3"/>
  <c r="L115" i="3"/>
  <c r="H116" i="3"/>
  <c r="J116" i="3"/>
  <c r="L116" i="3"/>
  <c r="H117" i="3"/>
  <c r="J117" i="3"/>
  <c r="L117" i="3"/>
  <c r="H118" i="3"/>
  <c r="J118" i="3"/>
  <c r="L118" i="3"/>
  <c r="H119" i="3"/>
  <c r="J119" i="3"/>
  <c r="L119" i="3"/>
  <c r="H120" i="3"/>
  <c r="J120" i="3"/>
  <c r="L120" i="3"/>
  <c r="H121" i="3"/>
  <c r="J121" i="3"/>
  <c r="L121" i="3"/>
  <c r="H122" i="3"/>
  <c r="J122" i="3"/>
  <c r="L122" i="3"/>
  <c r="H123" i="3"/>
  <c r="J123" i="3"/>
  <c r="L123" i="3"/>
  <c r="H124" i="3"/>
  <c r="J124" i="3"/>
  <c r="L124" i="3"/>
  <c r="H125" i="3"/>
  <c r="J125" i="3"/>
  <c r="L125" i="3"/>
  <c r="H126" i="3"/>
  <c r="J126" i="3"/>
  <c r="L126" i="3"/>
  <c r="H127" i="3"/>
  <c r="J127" i="3"/>
  <c r="L127" i="3"/>
  <c r="H128" i="3"/>
  <c r="J128" i="3"/>
  <c r="L128" i="3"/>
  <c r="H129" i="3"/>
  <c r="J129" i="3"/>
  <c r="L129" i="3"/>
  <c r="H130" i="3"/>
  <c r="J130" i="3"/>
  <c r="L130" i="3"/>
  <c r="H131" i="3"/>
  <c r="J131" i="3"/>
  <c r="L131" i="3"/>
  <c r="H132" i="3"/>
  <c r="J132" i="3"/>
  <c r="L132" i="3"/>
  <c r="H133" i="3"/>
  <c r="J133" i="3"/>
  <c r="L133" i="3"/>
  <c r="H134" i="3"/>
  <c r="J134" i="3"/>
  <c r="L134" i="3"/>
  <c r="H135" i="3"/>
  <c r="J135" i="3"/>
  <c r="L135" i="3"/>
  <c r="H136" i="3"/>
  <c r="J136" i="3"/>
  <c r="L136" i="3"/>
  <c r="H137" i="3"/>
  <c r="J137" i="3"/>
  <c r="L137" i="3"/>
  <c r="H138" i="3"/>
  <c r="J138" i="3"/>
  <c r="L138" i="3"/>
  <c r="H139" i="3"/>
  <c r="J139" i="3"/>
  <c r="L139" i="3"/>
  <c r="H140" i="3"/>
  <c r="J140" i="3"/>
  <c r="L140" i="3"/>
  <c r="H141" i="3"/>
  <c r="J141" i="3"/>
  <c r="L141" i="3"/>
  <c r="H142" i="3"/>
  <c r="J142" i="3"/>
  <c r="L142" i="3"/>
  <c r="H143" i="3"/>
  <c r="J143" i="3"/>
  <c r="L143" i="3"/>
  <c r="H144" i="3"/>
  <c r="J144" i="3"/>
  <c r="L144" i="3"/>
  <c r="H145" i="3"/>
  <c r="J145" i="3"/>
  <c r="L145" i="3"/>
  <c r="H146" i="3"/>
  <c r="J146" i="3"/>
  <c r="L146" i="3"/>
  <c r="H147" i="3"/>
  <c r="J147" i="3"/>
  <c r="L147" i="3"/>
  <c r="H148" i="3"/>
  <c r="J148" i="3"/>
  <c r="L148" i="3"/>
  <c r="H149" i="3"/>
  <c r="J149" i="3"/>
  <c r="L149" i="3"/>
  <c r="H150" i="3"/>
  <c r="J150" i="3"/>
  <c r="L150" i="3"/>
  <c r="H151" i="3"/>
  <c r="J151" i="3"/>
  <c r="L151" i="3"/>
  <c r="H152" i="3"/>
  <c r="J152" i="3"/>
  <c r="L152" i="3"/>
  <c r="H153" i="3"/>
  <c r="J153" i="3"/>
  <c r="L153" i="3"/>
  <c r="H154" i="3"/>
  <c r="J154" i="3"/>
  <c r="L154" i="3"/>
  <c r="H155" i="3"/>
  <c r="J155" i="3"/>
  <c r="L155" i="3"/>
  <c r="H156" i="3"/>
  <c r="J156" i="3"/>
  <c r="L156" i="3"/>
  <c r="H157" i="3"/>
  <c r="J157" i="3"/>
  <c r="L157" i="3"/>
  <c r="H158" i="3"/>
  <c r="J158" i="3"/>
  <c r="L158" i="3"/>
  <c r="H159" i="3"/>
  <c r="J159" i="3"/>
  <c r="L159" i="3"/>
  <c r="H160" i="3"/>
  <c r="J160" i="3"/>
  <c r="L160" i="3"/>
  <c r="H161" i="3"/>
  <c r="J161" i="3"/>
  <c r="L161" i="3"/>
  <c r="H162" i="3"/>
  <c r="J162" i="3"/>
  <c r="L162" i="3"/>
  <c r="H163" i="3"/>
  <c r="J163" i="3"/>
  <c r="L163" i="3"/>
  <c r="H164" i="3"/>
  <c r="J164" i="3"/>
  <c r="L164" i="3"/>
  <c r="H165" i="3"/>
  <c r="J165" i="3"/>
  <c r="L165" i="3"/>
  <c r="H166" i="3"/>
  <c r="J166" i="3"/>
  <c r="L166" i="3"/>
  <c r="H167" i="3"/>
  <c r="J167" i="3"/>
  <c r="L167" i="3"/>
  <c r="H168" i="3"/>
  <c r="J168" i="3"/>
  <c r="L168" i="3"/>
  <c r="H169" i="3"/>
  <c r="J169" i="3"/>
  <c r="L169" i="3"/>
  <c r="H170" i="3"/>
  <c r="J170" i="3"/>
  <c r="L170" i="3"/>
  <c r="H171" i="3"/>
  <c r="J171" i="3"/>
  <c r="L171" i="3"/>
  <c r="H172" i="3"/>
  <c r="J172" i="3"/>
  <c r="L172" i="3"/>
  <c r="H173" i="3"/>
  <c r="J173" i="3"/>
  <c r="L173" i="3"/>
  <c r="H174" i="3"/>
  <c r="J174" i="3"/>
  <c r="L174" i="3"/>
  <c r="H175" i="3"/>
  <c r="J175" i="3"/>
  <c r="L175" i="3"/>
  <c r="H176" i="3"/>
  <c r="J176" i="3"/>
  <c r="L176" i="3"/>
  <c r="H177" i="3"/>
  <c r="J177" i="3"/>
  <c r="L177" i="3"/>
  <c r="H178" i="3"/>
  <c r="J178" i="3"/>
  <c r="L178" i="3"/>
  <c r="H179" i="3"/>
  <c r="J179" i="3"/>
  <c r="L179" i="3"/>
  <c r="H180" i="3"/>
  <c r="J180" i="3"/>
  <c r="L180" i="3"/>
  <c r="H181" i="3"/>
  <c r="J181" i="3"/>
  <c r="L181" i="3"/>
  <c r="H182" i="3"/>
  <c r="J182" i="3"/>
  <c r="L182" i="3"/>
  <c r="H183" i="3"/>
  <c r="J183" i="3"/>
  <c r="L183" i="3"/>
  <c r="H184" i="3"/>
  <c r="J184" i="3"/>
  <c r="L184" i="3"/>
  <c r="H185" i="3"/>
  <c r="J185" i="3"/>
  <c r="L185" i="3"/>
  <c r="H186" i="3"/>
  <c r="J186" i="3"/>
  <c r="L186" i="3"/>
  <c r="H187" i="3"/>
  <c r="J187" i="3"/>
  <c r="L187" i="3"/>
  <c r="H188" i="3"/>
  <c r="J188" i="3"/>
  <c r="L188" i="3"/>
  <c r="H189" i="3"/>
  <c r="J189" i="3"/>
  <c r="L189" i="3"/>
  <c r="H190" i="3"/>
  <c r="J190" i="3"/>
  <c r="L190" i="3"/>
  <c r="H191" i="3"/>
  <c r="J191" i="3"/>
  <c r="L191" i="3"/>
  <c r="H192" i="3"/>
  <c r="J192" i="3"/>
  <c r="L192" i="3"/>
  <c r="H193" i="3"/>
  <c r="J193" i="3"/>
  <c r="L193" i="3"/>
  <c r="H194" i="3"/>
  <c r="J194" i="3"/>
  <c r="L194" i="3"/>
  <c r="H195" i="3"/>
  <c r="J195" i="3"/>
  <c r="L195" i="3"/>
  <c r="H196" i="3"/>
  <c r="J196" i="3"/>
  <c r="L196" i="3"/>
  <c r="H197" i="3"/>
  <c r="J197" i="3"/>
  <c r="L197" i="3"/>
  <c r="H198" i="3"/>
  <c r="J198" i="3"/>
  <c r="L198" i="3"/>
  <c r="H199" i="3"/>
  <c r="J199" i="3"/>
  <c r="L199" i="3"/>
  <c r="H200" i="3"/>
  <c r="J200" i="3"/>
  <c r="L200" i="3"/>
  <c r="H201" i="3"/>
  <c r="J201" i="3"/>
  <c r="L201" i="3"/>
  <c r="H202" i="3"/>
  <c r="J202" i="3"/>
  <c r="L202" i="3"/>
  <c r="H203" i="3"/>
  <c r="J203" i="3"/>
  <c r="L203" i="3"/>
  <c r="H204" i="3"/>
  <c r="J204" i="3"/>
  <c r="L204" i="3"/>
  <c r="H205" i="3"/>
  <c r="J205" i="3"/>
  <c r="L205" i="3"/>
  <c r="H206" i="3"/>
  <c r="J206" i="3"/>
  <c r="L206" i="3"/>
  <c r="H207" i="3"/>
  <c r="J207" i="3"/>
  <c r="L207" i="3"/>
  <c r="H208" i="3"/>
  <c r="J208" i="3"/>
  <c r="L208" i="3"/>
  <c r="H209" i="3"/>
  <c r="J209" i="3"/>
  <c r="L209" i="3"/>
  <c r="H210" i="3"/>
  <c r="J210" i="3"/>
  <c r="L210" i="3"/>
  <c r="H211" i="3"/>
  <c r="J211" i="3"/>
  <c r="L211" i="3"/>
  <c r="H212" i="3"/>
  <c r="J212" i="3"/>
  <c r="L212" i="3"/>
  <c r="H213" i="3"/>
  <c r="J213" i="3"/>
  <c r="L213" i="3"/>
  <c r="H214" i="3"/>
  <c r="J214" i="3"/>
  <c r="L214" i="3"/>
  <c r="H215" i="3"/>
  <c r="J215" i="3"/>
  <c r="L215" i="3"/>
  <c r="H216" i="3"/>
  <c r="J216" i="3"/>
  <c r="L216" i="3"/>
  <c r="H217" i="3"/>
  <c r="J217" i="3"/>
  <c r="L217" i="3"/>
  <c r="H218" i="3"/>
  <c r="J218" i="3"/>
  <c r="L218" i="3"/>
  <c r="H219" i="3"/>
  <c r="J219" i="3"/>
  <c r="L219" i="3"/>
  <c r="H220" i="3"/>
  <c r="J220" i="3"/>
  <c r="L220" i="3"/>
  <c r="H221" i="3"/>
  <c r="J221" i="3"/>
  <c r="L221" i="3"/>
  <c r="H222" i="3"/>
  <c r="J222" i="3"/>
  <c r="L222" i="3"/>
  <c r="H223" i="3"/>
  <c r="J223" i="3"/>
  <c r="L223" i="3"/>
  <c r="H224" i="3"/>
  <c r="J224" i="3"/>
  <c r="L224" i="3"/>
  <c r="H225" i="3"/>
  <c r="J225" i="3"/>
  <c r="L225" i="3"/>
  <c r="H226" i="3"/>
  <c r="J226" i="3"/>
  <c r="L226" i="3"/>
  <c r="H227" i="3"/>
  <c r="J227" i="3"/>
  <c r="L227" i="3"/>
  <c r="H228" i="3"/>
  <c r="J228" i="3"/>
  <c r="L228" i="3"/>
  <c r="H229" i="3"/>
  <c r="J229" i="3"/>
  <c r="L229" i="3"/>
  <c r="H230" i="3"/>
  <c r="J230" i="3"/>
  <c r="L230" i="3"/>
  <c r="H231" i="3"/>
  <c r="J231" i="3"/>
  <c r="L231" i="3"/>
  <c r="H232" i="3"/>
  <c r="J232" i="3"/>
  <c r="L232" i="3"/>
  <c r="H233" i="3"/>
  <c r="J233" i="3"/>
  <c r="L233" i="3"/>
  <c r="H234" i="3"/>
  <c r="J234" i="3"/>
  <c r="L234" i="3"/>
  <c r="H235" i="3"/>
  <c r="J235" i="3"/>
  <c r="L235" i="3"/>
  <c r="H236" i="3"/>
  <c r="J236" i="3"/>
  <c r="L236" i="3"/>
  <c r="H237" i="3"/>
  <c r="J237" i="3"/>
  <c r="L237" i="3"/>
  <c r="H238" i="3"/>
  <c r="J238" i="3"/>
  <c r="L238" i="3"/>
  <c r="H239" i="3"/>
  <c r="J239" i="3"/>
  <c r="L239" i="3"/>
  <c r="H240" i="3"/>
  <c r="J240" i="3"/>
  <c r="L240" i="3"/>
  <c r="H241" i="3"/>
  <c r="J241" i="3"/>
  <c r="L241" i="3"/>
  <c r="H242" i="3"/>
  <c r="J242" i="3"/>
  <c r="L242" i="3"/>
  <c r="H243" i="3"/>
  <c r="J243" i="3"/>
  <c r="L243" i="3"/>
  <c r="H244" i="3"/>
  <c r="J244" i="3"/>
  <c r="L244" i="3"/>
  <c r="H245" i="3"/>
  <c r="J245" i="3"/>
  <c r="L245" i="3"/>
  <c r="H246" i="3"/>
  <c r="J246" i="3"/>
  <c r="L246" i="3"/>
  <c r="H247" i="3"/>
  <c r="J247" i="3"/>
  <c r="L247" i="3"/>
  <c r="H248" i="3"/>
  <c r="J248" i="3"/>
  <c r="L248" i="3"/>
  <c r="H249" i="3"/>
  <c r="J249" i="3"/>
  <c r="L249" i="3"/>
  <c r="H250" i="3"/>
  <c r="J250" i="3"/>
  <c r="L250" i="3"/>
  <c r="H251" i="3"/>
  <c r="J251" i="3"/>
  <c r="L251" i="3"/>
  <c r="H252" i="3"/>
  <c r="J252" i="3"/>
  <c r="L252" i="3"/>
  <c r="H253" i="3"/>
  <c r="J253" i="3"/>
  <c r="L253" i="3"/>
  <c r="H254" i="3"/>
  <c r="J254" i="3"/>
  <c r="L254" i="3"/>
  <c r="H255" i="3"/>
  <c r="J255" i="3"/>
  <c r="L255" i="3"/>
  <c r="H256" i="3"/>
  <c r="J256" i="3"/>
  <c r="L256" i="3"/>
  <c r="H257" i="3"/>
  <c r="J257" i="3"/>
  <c r="L257" i="3"/>
  <c r="H258" i="3"/>
  <c r="J258" i="3"/>
  <c r="L258" i="3"/>
  <c r="H259" i="3"/>
  <c r="J259" i="3"/>
  <c r="L259" i="3"/>
  <c r="H260" i="3"/>
  <c r="J260" i="3"/>
  <c r="L260" i="3"/>
  <c r="H261" i="3"/>
  <c r="J261" i="3"/>
  <c r="L261" i="3"/>
  <c r="H262" i="3"/>
  <c r="J262" i="3"/>
  <c r="L262" i="3"/>
  <c r="H263" i="3"/>
  <c r="J263" i="3"/>
  <c r="L263" i="3"/>
  <c r="H264" i="3"/>
  <c r="J264" i="3"/>
  <c r="L264" i="3"/>
  <c r="H265" i="3"/>
  <c r="J265" i="3"/>
  <c r="L265" i="3"/>
  <c r="H266" i="3"/>
  <c r="J266" i="3"/>
  <c r="L266" i="3"/>
  <c r="H267" i="3"/>
  <c r="J267" i="3"/>
  <c r="L267" i="3"/>
  <c r="H268" i="3"/>
  <c r="J268" i="3"/>
  <c r="L268" i="3"/>
  <c r="H269" i="3"/>
  <c r="J269" i="3"/>
  <c r="L269" i="3"/>
  <c r="H270" i="3"/>
  <c r="J270" i="3"/>
  <c r="L270" i="3"/>
  <c r="H271" i="3"/>
  <c r="J271" i="3"/>
  <c r="L271" i="3"/>
  <c r="H272" i="3"/>
  <c r="J272" i="3"/>
  <c r="L272" i="3"/>
  <c r="H273" i="3"/>
  <c r="J273" i="3"/>
  <c r="L273" i="3"/>
  <c r="H274" i="3"/>
  <c r="J274" i="3"/>
  <c r="L274" i="3"/>
  <c r="H275" i="3"/>
  <c r="J275" i="3"/>
  <c r="L275" i="3"/>
  <c r="H276" i="3"/>
  <c r="J276" i="3"/>
  <c r="L276" i="3"/>
  <c r="H277" i="3"/>
  <c r="J277" i="3"/>
  <c r="L277" i="3"/>
  <c r="H278" i="3"/>
  <c r="J278" i="3"/>
  <c r="L278" i="3"/>
  <c r="H279" i="3"/>
  <c r="J279" i="3"/>
  <c r="L279" i="3"/>
  <c r="H280" i="3"/>
  <c r="J280" i="3"/>
  <c r="L280" i="3"/>
  <c r="H281" i="3"/>
  <c r="J281" i="3"/>
  <c r="L281" i="3"/>
  <c r="H282" i="3"/>
  <c r="J282" i="3"/>
  <c r="L282" i="3"/>
  <c r="H283" i="3"/>
  <c r="J283" i="3"/>
  <c r="L283" i="3"/>
  <c r="H284" i="3"/>
  <c r="J284" i="3"/>
  <c r="L284" i="3"/>
  <c r="H285" i="3"/>
  <c r="J285" i="3"/>
  <c r="L285" i="3"/>
  <c r="H286" i="3"/>
  <c r="J286" i="3"/>
  <c r="L286" i="3"/>
  <c r="H287" i="3"/>
  <c r="J287" i="3"/>
  <c r="L287" i="3"/>
  <c r="H288" i="3"/>
  <c r="J288" i="3"/>
  <c r="L288" i="3"/>
  <c r="H289" i="3"/>
  <c r="J289" i="3"/>
  <c r="L289" i="3"/>
  <c r="H290" i="3"/>
  <c r="J290" i="3"/>
  <c r="L290" i="3"/>
  <c r="H291" i="3"/>
  <c r="J291" i="3"/>
  <c r="L291" i="3"/>
  <c r="H292" i="3"/>
  <c r="J292" i="3"/>
  <c r="L292" i="3"/>
  <c r="H293" i="3"/>
  <c r="J293" i="3"/>
  <c r="L293" i="3"/>
  <c r="H294" i="3"/>
  <c r="J294" i="3"/>
  <c r="L294" i="3"/>
  <c r="H295" i="3"/>
  <c r="J295" i="3"/>
  <c r="L295" i="3"/>
  <c r="H296" i="3"/>
  <c r="J296" i="3"/>
  <c r="L296" i="3"/>
  <c r="H297" i="3"/>
  <c r="J297" i="3"/>
  <c r="L297" i="3"/>
  <c r="H298" i="3"/>
  <c r="J298" i="3"/>
  <c r="L298" i="3"/>
  <c r="H299" i="3"/>
  <c r="J299" i="3"/>
  <c r="L299" i="3"/>
  <c r="H300" i="3"/>
  <c r="J300" i="3"/>
  <c r="L300" i="3"/>
  <c r="H301" i="3"/>
  <c r="J301" i="3"/>
  <c r="L301" i="3"/>
  <c r="H302" i="3"/>
  <c r="J302" i="3"/>
  <c r="L302" i="3"/>
  <c r="H303" i="3"/>
  <c r="J303" i="3"/>
  <c r="L303" i="3"/>
  <c r="H304" i="3"/>
  <c r="J304" i="3"/>
  <c r="L304" i="3"/>
  <c r="H305" i="3"/>
  <c r="J305" i="3"/>
  <c r="L305" i="3"/>
  <c r="H306" i="3"/>
  <c r="J306" i="3"/>
  <c r="L306" i="3"/>
  <c r="H307" i="3"/>
  <c r="J307" i="3"/>
  <c r="L307" i="3"/>
  <c r="H308" i="3"/>
  <c r="J308" i="3"/>
  <c r="L308" i="3"/>
  <c r="H309" i="3"/>
  <c r="J309" i="3"/>
  <c r="L309" i="3"/>
  <c r="H310" i="3"/>
  <c r="J310" i="3"/>
  <c r="L310" i="3"/>
  <c r="H311" i="3"/>
  <c r="J311" i="3"/>
  <c r="L311" i="3"/>
  <c r="H312" i="3"/>
  <c r="J312" i="3"/>
  <c r="L312" i="3"/>
  <c r="H313" i="3"/>
  <c r="J313" i="3"/>
  <c r="L313" i="3"/>
  <c r="H314" i="3"/>
  <c r="J314" i="3"/>
  <c r="L314" i="3"/>
  <c r="H315" i="3"/>
  <c r="J315" i="3"/>
  <c r="L315" i="3"/>
  <c r="H316" i="3"/>
  <c r="J316" i="3"/>
  <c r="L316" i="3"/>
  <c r="H317" i="3"/>
  <c r="J317" i="3"/>
  <c r="L317" i="3"/>
  <c r="H318" i="3"/>
  <c r="J318" i="3"/>
  <c r="L318" i="3"/>
  <c r="H319" i="3"/>
  <c r="J319" i="3"/>
  <c r="L319" i="3"/>
  <c r="H320" i="3"/>
  <c r="J320" i="3"/>
  <c r="L320" i="3"/>
  <c r="H321" i="3"/>
  <c r="J321" i="3"/>
  <c r="L321" i="3"/>
  <c r="H322" i="3"/>
  <c r="J322" i="3"/>
  <c r="L322" i="3"/>
  <c r="H323" i="3"/>
  <c r="J323" i="3"/>
  <c r="L323" i="3"/>
  <c r="H324" i="3"/>
  <c r="J324" i="3"/>
  <c r="L324" i="3"/>
  <c r="H325" i="3"/>
  <c r="J325" i="3"/>
  <c r="L325" i="3"/>
  <c r="H326" i="3"/>
  <c r="J326" i="3"/>
  <c r="L326" i="3"/>
  <c r="H327" i="3"/>
  <c r="J327" i="3"/>
  <c r="L327" i="3"/>
  <c r="H328" i="3"/>
  <c r="J328" i="3"/>
  <c r="L328" i="3"/>
  <c r="H329" i="3"/>
  <c r="J329" i="3"/>
  <c r="L329" i="3"/>
  <c r="H330" i="3"/>
  <c r="J330" i="3"/>
  <c r="L330" i="3"/>
  <c r="H331" i="3"/>
  <c r="J331" i="3"/>
  <c r="L331" i="3"/>
  <c r="H332" i="3"/>
  <c r="J332" i="3"/>
  <c r="L332" i="3"/>
  <c r="H333" i="3"/>
  <c r="J333" i="3"/>
  <c r="L333" i="3"/>
  <c r="H334" i="3"/>
  <c r="J334" i="3"/>
  <c r="L334" i="3"/>
  <c r="H335" i="3"/>
  <c r="J335" i="3"/>
  <c r="L335" i="3"/>
  <c r="H336" i="3"/>
  <c r="J336" i="3"/>
  <c r="L336" i="3"/>
  <c r="H337" i="3"/>
  <c r="J337" i="3"/>
  <c r="L337" i="3"/>
  <c r="H338" i="3"/>
  <c r="J338" i="3"/>
  <c r="L338" i="3"/>
  <c r="H339" i="3"/>
  <c r="J339" i="3"/>
  <c r="L339" i="3"/>
  <c r="H340" i="3"/>
  <c r="J340" i="3"/>
  <c r="L340" i="3"/>
  <c r="H341" i="3"/>
  <c r="J341" i="3"/>
  <c r="L341" i="3"/>
  <c r="H342" i="3"/>
  <c r="J342" i="3"/>
  <c r="L342" i="3"/>
  <c r="H343" i="3"/>
  <c r="J343" i="3"/>
  <c r="L343" i="3"/>
  <c r="H344" i="3"/>
  <c r="J344" i="3"/>
  <c r="L344" i="3"/>
  <c r="H345" i="3"/>
  <c r="J345" i="3"/>
  <c r="L345" i="3"/>
  <c r="H346" i="3"/>
  <c r="J346" i="3"/>
  <c r="L346" i="3"/>
  <c r="H347" i="3"/>
  <c r="J347" i="3"/>
  <c r="L347" i="3"/>
  <c r="H348" i="3"/>
  <c r="J348" i="3"/>
  <c r="L348" i="3"/>
  <c r="H349" i="3"/>
  <c r="J349" i="3"/>
  <c r="L349" i="3"/>
  <c r="H350" i="3"/>
  <c r="J350" i="3"/>
  <c r="L350" i="3"/>
  <c r="H351" i="3"/>
  <c r="J351" i="3"/>
  <c r="L351" i="3"/>
  <c r="H352" i="3"/>
  <c r="J352" i="3"/>
  <c r="L352" i="3"/>
  <c r="H353" i="3"/>
  <c r="J353" i="3"/>
  <c r="L353" i="3"/>
  <c r="H354" i="3"/>
  <c r="J354" i="3"/>
  <c r="L354" i="3"/>
  <c r="H355" i="3"/>
  <c r="J355" i="3"/>
  <c r="L355" i="3"/>
  <c r="H356" i="3"/>
  <c r="J356" i="3"/>
  <c r="L356" i="3"/>
  <c r="H357" i="3"/>
  <c r="J357" i="3"/>
  <c r="L357" i="3"/>
  <c r="H358" i="3"/>
  <c r="J358" i="3"/>
  <c r="L358" i="3"/>
  <c r="H359" i="3"/>
  <c r="J359" i="3"/>
  <c r="L359" i="3"/>
  <c r="H360" i="3"/>
  <c r="J360" i="3"/>
  <c r="L360" i="3"/>
  <c r="H361" i="3"/>
  <c r="J361" i="3"/>
  <c r="L361" i="3"/>
  <c r="H362" i="3"/>
  <c r="J362" i="3"/>
  <c r="L362" i="3"/>
  <c r="H363" i="3"/>
  <c r="J363" i="3"/>
  <c r="L363" i="3"/>
  <c r="H364" i="3"/>
  <c r="J364" i="3"/>
  <c r="L364" i="3"/>
  <c r="H365" i="3"/>
  <c r="J365" i="3"/>
  <c r="L365" i="3"/>
  <c r="H366" i="3"/>
  <c r="J366" i="3"/>
  <c r="L366" i="3"/>
  <c r="H367" i="3"/>
  <c r="J367" i="3"/>
  <c r="L367" i="3"/>
  <c r="H368" i="3"/>
  <c r="J368" i="3"/>
  <c r="L368" i="3"/>
  <c r="H369" i="3"/>
  <c r="J369" i="3"/>
  <c r="L369" i="3"/>
  <c r="H370" i="3"/>
  <c r="J370" i="3"/>
  <c r="L370" i="3"/>
  <c r="H371" i="3"/>
  <c r="J371" i="3"/>
  <c r="L371" i="3"/>
  <c r="H372" i="3"/>
  <c r="J372" i="3"/>
  <c r="L372" i="3"/>
  <c r="H373" i="3"/>
  <c r="J373" i="3"/>
  <c r="L373" i="3"/>
  <c r="H374" i="3"/>
  <c r="J374" i="3"/>
  <c r="L374" i="3"/>
  <c r="H375" i="3"/>
  <c r="J375" i="3"/>
  <c r="L375" i="3"/>
  <c r="H376" i="3"/>
  <c r="J376" i="3"/>
  <c r="L376" i="3"/>
  <c r="H377" i="3"/>
  <c r="J377" i="3"/>
  <c r="L377" i="3"/>
  <c r="H378" i="3"/>
  <c r="J378" i="3"/>
  <c r="L378" i="3"/>
  <c r="H379" i="3"/>
  <c r="J379" i="3"/>
  <c r="L379" i="3"/>
  <c r="H380" i="3"/>
  <c r="J380" i="3"/>
  <c r="L380" i="3"/>
  <c r="H381" i="3"/>
  <c r="J381" i="3"/>
  <c r="L381" i="3"/>
  <c r="H382" i="3"/>
  <c r="J382" i="3"/>
  <c r="L382" i="3"/>
  <c r="H383" i="3"/>
  <c r="J383" i="3"/>
  <c r="L383" i="3"/>
  <c r="H384" i="3"/>
  <c r="J384" i="3"/>
  <c r="L384" i="3"/>
  <c r="H385" i="3"/>
  <c r="J385" i="3"/>
  <c r="L385" i="3"/>
  <c r="H386" i="3"/>
  <c r="J386" i="3"/>
  <c r="L386" i="3"/>
  <c r="H387" i="3"/>
  <c r="J387" i="3"/>
  <c r="L387" i="3"/>
  <c r="H388" i="3"/>
  <c r="J388" i="3"/>
  <c r="L388" i="3"/>
  <c r="AA2" i="3"/>
  <c r="AB2" i="3"/>
  <c r="AC2" i="3"/>
  <c r="AD2" i="3"/>
  <c r="AE2" i="3"/>
  <c r="AF2" i="3"/>
  <c r="AG2" i="3"/>
  <c r="AH2" i="3"/>
  <c r="AI2" i="3"/>
  <c r="AJ2" i="3"/>
  <c r="AA3" i="3"/>
  <c r="AB3" i="3"/>
  <c r="AC3" i="3"/>
  <c r="AD3" i="3"/>
  <c r="AE3" i="3"/>
  <c r="AF3" i="3"/>
  <c r="AG3" i="3"/>
  <c r="AH3" i="3"/>
  <c r="AI3" i="3"/>
  <c r="AJ3" i="3"/>
  <c r="AA4" i="3"/>
  <c r="AB4" i="3"/>
  <c r="AC4" i="3"/>
  <c r="AD4" i="3"/>
  <c r="AE4" i="3"/>
  <c r="AF4" i="3"/>
  <c r="AG4" i="3"/>
  <c r="AH4" i="3"/>
  <c r="AI4" i="3"/>
  <c r="AJ4" i="3"/>
  <c r="AA5" i="3"/>
  <c r="AB5" i="3"/>
  <c r="AC5" i="3"/>
  <c r="AD5" i="3"/>
  <c r="AE5" i="3"/>
  <c r="AF5" i="3"/>
  <c r="AG5" i="3"/>
  <c r="AH5" i="3"/>
  <c r="AI5" i="3"/>
  <c r="AJ5" i="3"/>
  <c r="AA6" i="3"/>
  <c r="AB6" i="3"/>
  <c r="AC6" i="3"/>
  <c r="AD6" i="3"/>
  <c r="AE6" i="3"/>
  <c r="AF6" i="3"/>
  <c r="AG6" i="3"/>
  <c r="AH6" i="3"/>
  <c r="AI6" i="3"/>
  <c r="AJ6" i="3"/>
  <c r="AA7" i="3"/>
  <c r="AB7" i="3"/>
  <c r="AC7" i="3"/>
  <c r="AD7" i="3"/>
  <c r="AE7" i="3"/>
  <c r="AF7" i="3"/>
  <c r="AG7" i="3"/>
  <c r="AH7" i="3"/>
  <c r="AI7" i="3"/>
  <c r="AJ7" i="3"/>
  <c r="AA8" i="3"/>
  <c r="AB8" i="3"/>
  <c r="AC8" i="3"/>
  <c r="AD8" i="3"/>
  <c r="AE8" i="3"/>
  <c r="AF8" i="3"/>
  <c r="AG8" i="3"/>
  <c r="AH8" i="3"/>
  <c r="AI8" i="3"/>
  <c r="AJ8" i="3"/>
  <c r="AA9" i="3"/>
  <c r="AB9" i="3"/>
  <c r="AC9" i="3"/>
  <c r="AD9" i="3"/>
  <c r="AE9" i="3"/>
  <c r="AF9" i="3"/>
  <c r="AG9" i="3"/>
  <c r="AH9" i="3"/>
  <c r="AI9" i="3"/>
  <c r="AJ9" i="3"/>
  <c r="AA10" i="3"/>
  <c r="AB10" i="3"/>
  <c r="AC10" i="3"/>
  <c r="AD10" i="3"/>
  <c r="AE10" i="3"/>
  <c r="AF10" i="3"/>
  <c r="AG10" i="3"/>
  <c r="AH10" i="3"/>
  <c r="AI10" i="3"/>
  <c r="AJ10" i="3"/>
  <c r="AA11" i="3"/>
  <c r="AB11" i="3"/>
  <c r="AC11" i="3"/>
  <c r="AD11" i="3"/>
  <c r="AE11" i="3"/>
  <c r="AF11" i="3"/>
  <c r="AG11" i="3"/>
  <c r="AH11" i="3"/>
  <c r="AI11" i="3"/>
  <c r="AJ11" i="3"/>
  <c r="AA12" i="3"/>
  <c r="AB12" i="3"/>
  <c r="AC12" i="3"/>
  <c r="AD12" i="3"/>
  <c r="AE12" i="3"/>
  <c r="AF12" i="3"/>
  <c r="AG12" i="3"/>
  <c r="AH12" i="3"/>
  <c r="AI12" i="3"/>
  <c r="AJ12" i="3"/>
  <c r="AA13" i="3"/>
  <c r="AB13" i="3"/>
  <c r="AC13" i="3"/>
  <c r="AD13" i="3"/>
  <c r="AE13" i="3"/>
  <c r="AF13" i="3"/>
  <c r="AG13" i="3"/>
  <c r="AH13" i="3"/>
  <c r="AI13" i="3"/>
  <c r="AJ13" i="3"/>
  <c r="AA14" i="3"/>
  <c r="AB14" i="3"/>
  <c r="AC14" i="3"/>
  <c r="AD14" i="3"/>
  <c r="AE14" i="3"/>
  <c r="AF14" i="3"/>
  <c r="AG14" i="3"/>
  <c r="AH14" i="3"/>
  <c r="AI14" i="3"/>
  <c r="AJ14" i="3"/>
  <c r="AA15" i="3"/>
  <c r="AB15" i="3"/>
  <c r="AC15" i="3"/>
  <c r="AD15" i="3"/>
  <c r="AE15" i="3"/>
  <c r="AF15" i="3"/>
  <c r="AG15" i="3"/>
  <c r="AH15" i="3"/>
  <c r="AI15" i="3"/>
  <c r="AJ15" i="3"/>
  <c r="AA16" i="3"/>
  <c r="AB16" i="3"/>
  <c r="AC16" i="3"/>
  <c r="AD16" i="3"/>
  <c r="AE16" i="3"/>
  <c r="AF16" i="3"/>
  <c r="AG16" i="3"/>
  <c r="AH16" i="3"/>
  <c r="AI16" i="3"/>
  <c r="AJ16" i="3"/>
  <c r="AA17" i="3"/>
  <c r="AB17" i="3"/>
  <c r="AC17" i="3"/>
  <c r="AD17" i="3"/>
  <c r="AE17" i="3"/>
  <c r="AF17" i="3"/>
  <c r="AG17" i="3"/>
  <c r="AH17" i="3"/>
  <c r="AI17" i="3"/>
  <c r="AJ17" i="3"/>
  <c r="AA18" i="3"/>
  <c r="AB18" i="3"/>
  <c r="AC18" i="3"/>
  <c r="AD18" i="3"/>
  <c r="AE18" i="3"/>
  <c r="AF18" i="3"/>
  <c r="AG18" i="3"/>
  <c r="AH18" i="3"/>
  <c r="AI18" i="3"/>
  <c r="AJ18" i="3"/>
  <c r="AA19" i="3"/>
  <c r="AB19" i="3"/>
  <c r="AC19" i="3"/>
  <c r="AD19" i="3"/>
  <c r="AE19" i="3"/>
  <c r="AF19" i="3"/>
  <c r="AG19" i="3"/>
  <c r="AH19" i="3"/>
  <c r="AI19" i="3"/>
  <c r="AJ19" i="3"/>
  <c r="AA20" i="3"/>
  <c r="AB20" i="3"/>
  <c r="AC20" i="3"/>
  <c r="AD20" i="3"/>
  <c r="AE20" i="3"/>
  <c r="AF20" i="3"/>
  <c r="AG20" i="3"/>
  <c r="AH20" i="3"/>
  <c r="AI20" i="3"/>
  <c r="AJ20" i="3"/>
  <c r="AA21" i="3"/>
  <c r="AB21" i="3"/>
  <c r="AC21" i="3"/>
  <c r="AD21" i="3"/>
  <c r="AE21" i="3"/>
  <c r="AF21" i="3"/>
  <c r="AG21" i="3"/>
  <c r="AH21" i="3"/>
  <c r="AI21" i="3"/>
  <c r="AJ21" i="3"/>
  <c r="AA22" i="3"/>
  <c r="AB22" i="3"/>
  <c r="AC22" i="3"/>
  <c r="AD22" i="3"/>
  <c r="AE22" i="3"/>
  <c r="AF22" i="3"/>
  <c r="AG22" i="3"/>
  <c r="AH22" i="3"/>
  <c r="AI22" i="3"/>
  <c r="AJ22" i="3"/>
  <c r="AA23" i="3"/>
  <c r="AB23" i="3"/>
  <c r="AC23" i="3"/>
  <c r="AD23" i="3"/>
  <c r="AE23" i="3"/>
  <c r="AF23" i="3"/>
  <c r="AG23" i="3"/>
  <c r="AH23" i="3"/>
  <c r="AI23" i="3"/>
  <c r="AJ23" i="3"/>
  <c r="AA24" i="3"/>
  <c r="AB24" i="3"/>
  <c r="AC24" i="3"/>
  <c r="AD24" i="3"/>
  <c r="AE24" i="3"/>
  <c r="AF24" i="3"/>
  <c r="AG24" i="3"/>
  <c r="AH24" i="3"/>
  <c r="AI24" i="3"/>
  <c r="AJ24" i="3"/>
  <c r="AA25" i="3"/>
  <c r="AB25" i="3"/>
  <c r="AC25" i="3"/>
  <c r="AD25" i="3"/>
  <c r="AE25" i="3"/>
  <c r="AF25" i="3"/>
  <c r="AG25" i="3"/>
  <c r="AH25" i="3"/>
  <c r="AI25" i="3"/>
  <c r="AJ25" i="3"/>
  <c r="AA26" i="3"/>
  <c r="AB26" i="3"/>
  <c r="AC26" i="3"/>
  <c r="AD26" i="3"/>
  <c r="AE26" i="3"/>
  <c r="AF26" i="3"/>
  <c r="AG26" i="3"/>
  <c r="AH26" i="3"/>
  <c r="AI26" i="3"/>
  <c r="AJ26" i="3"/>
  <c r="AA27" i="3"/>
  <c r="AB27" i="3"/>
  <c r="AC27" i="3"/>
  <c r="AD27" i="3"/>
  <c r="AE27" i="3"/>
  <c r="AF27" i="3"/>
  <c r="AG27" i="3"/>
  <c r="AH27" i="3"/>
  <c r="AI27" i="3"/>
  <c r="AJ27" i="3"/>
  <c r="AA28" i="3"/>
  <c r="AB28" i="3"/>
  <c r="AC28" i="3"/>
  <c r="AD28" i="3"/>
  <c r="AE28" i="3"/>
  <c r="AF28" i="3"/>
  <c r="AG28" i="3"/>
  <c r="AH28" i="3"/>
  <c r="AI28" i="3"/>
  <c r="AJ28" i="3"/>
  <c r="AA29" i="3"/>
  <c r="AB29" i="3"/>
  <c r="AC29" i="3"/>
  <c r="AD29" i="3"/>
  <c r="AE29" i="3"/>
  <c r="AF29" i="3"/>
  <c r="AG29" i="3"/>
  <c r="AH29" i="3"/>
  <c r="AI29" i="3"/>
  <c r="AJ29" i="3"/>
  <c r="AA30" i="3"/>
  <c r="AB30" i="3"/>
  <c r="AC30" i="3"/>
  <c r="AD30" i="3"/>
  <c r="AE30" i="3"/>
  <c r="AF30" i="3"/>
  <c r="AG30" i="3"/>
  <c r="AH30" i="3"/>
  <c r="AI30" i="3"/>
  <c r="AJ30" i="3"/>
  <c r="AA31" i="3"/>
  <c r="AB31" i="3"/>
  <c r="AC31" i="3"/>
  <c r="AD31" i="3"/>
  <c r="AE31" i="3"/>
  <c r="AF31" i="3"/>
  <c r="AG31" i="3"/>
  <c r="AH31" i="3"/>
  <c r="AI31" i="3"/>
  <c r="AJ31" i="3"/>
  <c r="AA32" i="3"/>
  <c r="AB32" i="3"/>
  <c r="AC32" i="3"/>
  <c r="AD32" i="3"/>
  <c r="AE32" i="3"/>
  <c r="AF32" i="3"/>
  <c r="AG32" i="3"/>
  <c r="AH32" i="3"/>
  <c r="AI32" i="3"/>
  <c r="AJ32" i="3"/>
  <c r="AA33" i="3"/>
  <c r="AB33" i="3"/>
  <c r="AC33" i="3"/>
  <c r="AD33" i="3"/>
  <c r="AE33" i="3"/>
  <c r="AF33" i="3"/>
  <c r="AG33" i="3"/>
  <c r="AH33" i="3"/>
  <c r="AI33" i="3"/>
  <c r="AJ33" i="3"/>
  <c r="AA34" i="3"/>
  <c r="AB34" i="3"/>
  <c r="AC34" i="3"/>
  <c r="AD34" i="3"/>
  <c r="AE34" i="3"/>
  <c r="AF34" i="3"/>
  <c r="AG34" i="3"/>
  <c r="AH34" i="3"/>
  <c r="AI34" i="3"/>
  <c r="AJ34" i="3"/>
  <c r="AA35" i="3"/>
  <c r="AB35" i="3"/>
  <c r="AC35" i="3"/>
  <c r="AD35" i="3"/>
  <c r="AE35" i="3"/>
  <c r="AF35" i="3"/>
  <c r="AG35" i="3"/>
  <c r="AH35" i="3"/>
  <c r="AI35" i="3"/>
  <c r="AJ35" i="3"/>
  <c r="AA36" i="3"/>
  <c r="AB36" i="3"/>
  <c r="AC36" i="3"/>
  <c r="AD36" i="3"/>
  <c r="AE36" i="3"/>
  <c r="AF36" i="3"/>
  <c r="AG36" i="3"/>
  <c r="AH36" i="3"/>
  <c r="AI36" i="3"/>
  <c r="AJ36" i="3"/>
  <c r="AA37" i="3"/>
  <c r="AB37" i="3"/>
  <c r="AC37" i="3"/>
  <c r="AD37" i="3"/>
  <c r="AE37" i="3"/>
  <c r="AF37" i="3"/>
  <c r="AG37" i="3"/>
  <c r="AH37" i="3"/>
  <c r="AI37" i="3"/>
  <c r="AJ37" i="3"/>
  <c r="AA38" i="3"/>
  <c r="AB38" i="3"/>
  <c r="AC38" i="3"/>
  <c r="AD38" i="3"/>
  <c r="AE38" i="3"/>
  <c r="AF38" i="3"/>
  <c r="AG38" i="3"/>
  <c r="AH38" i="3"/>
  <c r="AI38" i="3"/>
  <c r="AJ38" i="3"/>
  <c r="AA39" i="3"/>
  <c r="AB39" i="3"/>
  <c r="AC39" i="3"/>
  <c r="AD39" i="3"/>
  <c r="AE39" i="3"/>
  <c r="AF39" i="3"/>
  <c r="AG39" i="3"/>
  <c r="AH39" i="3"/>
  <c r="AI39" i="3"/>
  <c r="AJ39" i="3"/>
  <c r="AA40" i="3"/>
  <c r="AB40" i="3"/>
  <c r="AC40" i="3"/>
  <c r="AD40" i="3"/>
  <c r="AE40" i="3"/>
  <c r="AF40" i="3"/>
  <c r="AG40" i="3"/>
  <c r="AH40" i="3"/>
  <c r="AI40" i="3"/>
  <c r="AJ40" i="3"/>
  <c r="AA41" i="3"/>
  <c r="AB41" i="3"/>
  <c r="AC41" i="3"/>
  <c r="AD41" i="3"/>
  <c r="AE41" i="3"/>
  <c r="AF41" i="3"/>
  <c r="AG41" i="3"/>
  <c r="AH41" i="3"/>
  <c r="AI41" i="3"/>
  <c r="AJ41" i="3"/>
  <c r="AA42" i="3"/>
  <c r="AB42" i="3"/>
  <c r="AC42" i="3"/>
  <c r="AD42" i="3"/>
  <c r="AE42" i="3"/>
  <c r="AF42" i="3"/>
  <c r="AG42" i="3"/>
  <c r="AH42" i="3"/>
  <c r="AI42" i="3"/>
  <c r="AJ42" i="3"/>
  <c r="AA43" i="3"/>
  <c r="AB43" i="3"/>
  <c r="AC43" i="3"/>
  <c r="AD43" i="3"/>
  <c r="AE43" i="3"/>
  <c r="AF43" i="3"/>
  <c r="AG43" i="3"/>
  <c r="AH43" i="3"/>
  <c r="AI43" i="3"/>
  <c r="AJ43" i="3"/>
  <c r="AA44" i="3"/>
  <c r="AB44" i="3"/>
  <c r="AC44" i="3"/>
  <c r="AD44" i="3"/>
  <c r="AE44" i="3"/>
  <c r="AF44" i="3"/>
  <c r="AG44" i="3"/>
  <c r="AH44" i="3"/>
  <c r="AI44" i="3"/>
  <c r="AJ44" i="3"/>
  <c r="AA45" i="3"/>
  <c r="AB45" i="3"/>
  <c r="AC45" i="3"/>
  <c r="AD45" i="3"/>
  <c r="AE45" i="3"/>
  <c r="AF45" i="3"/>
  <c r="AG45" i="3"/>
  <c r="AH45" i="3"/>
  <c r="AI45" i="3"/>
  <c r="AJ45" i="3"/>
  <c r="AA46" i="3"/>
  <c r="AB46" i="3"/>
  <c r="AC46" i="3"/>
  <c r="AD46" i="3"/>
  <c r="AE46" i="3"/>
  <c r="AF46" i="3"/>
  <c r="AG46" i="3"/>
  <c r="AH46" i="3"/>
  <c r="AI46" i="3"/>
  <c r="AJ46" i="3"/>
  <c r="AA47" i="3"/>
  <c r="AB47" i="3"/>
  <c r="AC47" i="3"/>
  <c r="AD47" i="3"/>
  <c r="AE47" i="3"/>
  <c r="AF47" i="3"/>
  <c r="AG47" i="3"/>
  <c r="AH47" i="3"/>
  <c r="AI47" i="3"/>
  <c r="AJ47" i="3"/>
  <c r="AA48" i="3"/>
  <c r="AB48" i="3"/>
  <c r="AC48" i="3"/>
  <c r="AD48" i="3"/>
  <c r="AE48" i="3"/>
  <c r="AF48" i="3"/>
  <c r="AG48" i="3"/>
  <c r="AH48" i="3"/>
  <c r="AI48" i="3"/>
  <c r="AJ48" i="3"/>
  <c r="AA49" i="3"/>
  <c r="AB49" i="3"/>
  <c r="AC49" i="3"/>
  <c r="AD49" i="3"/>
  <c r="AE49" i="3"/>
  <c r="AF49" i="3"/>
  <c r="AG49" i="3"/>
  <c r="AH49" i="3"/>
  <c r="AI49" i="3"/>
  <c r="AJ49" i="3"/>
  <c r="AA50" i="3"/>
  <c r="AB50" i="3"/>
  <c r="AC50" i="3"/>
  <c r="AD50" i="3"/>
  <c r="AE50" i="3"/>
  <c r="AF50" i="3"/>
  <c r="AG50" i="3"/>
  <c r="AH50" i="3"/>
  <c r="AI50" i="3"/>
  <c r="AJ50" i="3"/>
  <c r="AA51" i="3"/>
  <c r="AB51" i="3"/>
  <c r="AC51" i="3"/>
  <c r="AD51" i="3"/>
  <c r="AE51" i="3"/>
  <c r="AF51" i="3"/>
  <c r="AG51" i="3"/>
  <c r="AH51" i="3"/>
  <c r="AI51" i="3"/>
  <c r="AJ51" i="3"/>
  <c r="AA52" i="3"/>
  <c r="AB52" i="3"/>
  <c r="AC52" i="3"/>
  <c r="AD52" i="3"/>
  <c r="AE52" i="3"/>
  <c r="AF52" i="3"/>
  <c r="AG52" i="3"/>
  <c r="AH52" i="3"/>
  <c r="AI52" i="3"/>
  <c r="AJ52" i="3"/>
  <c r="AA53" i="3"/>
  <c r="AB53" i="3"/>
  <c r="AC53" i="3"/>
  <c r="AD53" i="3"/>
  <c r="AE53" i="3"/>
  <c r="AF53" i="3"/>
  <c r="AG53" i="3"/>
  <c r="AH53" i="3"/>
  <c r="AI53" i="3"/>
  <c r="AJ53" i="3"/>
  <c r="AA54" i="3"/>
  <c r="AB54" i="3"/>
  <c r="AC54" i="3"/>
  <c r="AD54" i="3"/>
  <c r="AE54" i="3"/>
  <c r="AF54" i="3"/>
  <c r="AG54" i="3"/>
  <c r="AH54" i="3"/>
  <c r="AI54" i="3"/>
  <c r="AJ54" i="3"/>
  <c r="AA55" i="3"/>
  <c r="AB55" i="3"/>
  <c r="AC55" i="3"/>
  <c r="AD55" i="3"/>
  <c r="AE55" i="3"/>
  <c r="AF55" i="3"/>
  <c r="AG55" i="3"/>
  <c r="AH55" i="3"/>
  <c r="AI55" i="3"/>
  <c r="AJ55" i="3"/>
  <c r="AA56" i="3"/>
  <c r="AB56" i="3"/>
  <c r="AC56" i="3"/>
  <c r="AD56" i="3"/>
  <c r="AE56" i="3"/>
  <c r="AF56" i="3"/>
  <c r="AG56" i="3"/>
  <c r="AH56" i="3"/>
  <c r="AI56" i="3"/>
  <c r="AJ56" i="3"/>
  <c r="AA57" i="3"/>
  <c r="AB57" i="3"/>
  <c r="AC57" i="3"/>
  <c r="AD57" i="3"/>
  <c r="AE57" i="3"/>
  <c r="AF57" i="3"/>
  <c r="AG57" i="3"/>
  <c r="AH57" i="3"/>
  <c r="AI57" i="3"/>
  <c r="AJ57" i="3"/>
  <c r="AA58" i="3"/>
  <c r="AB58" i="3"/>
  <c r="AC58" i="3"/>
  <c r="AD58" i="3"/>
  <c r="AE58" i="3"/>
  <c r="AF58" i="3"/>
  <c r="AG58" i="3"/>
  <c r="AH58" i="3"/>
  <c r="AI58" i="3"/>
  <c r="AJ58" i="3"/>
  <c r="AA59" i="3"/>
  <c r="AB59" i="3"/>
  <c r="AC59" i="3"/>
  <c r="AD59" i="3"/>
  <c r="AE59" i="3"/>
  <c r="AF59" i="3"/>
  <c r="AG59" i="3"/>
  <c r="AH59" i="3"/>
  <c r="AI59" i="3"/>
  <c r="AJ59" i="3"/>
  <c r="AA60" i="3"/>
  <c r="AB60" i="3"/>
  <c r="AC60" i="3"/>
  <c r="AD60" i="3"/>
  <c r="AE60" i="3"/>
  <c r="AF60" i="3"/>
  <c r="AG60" i="3"/>
  <c r="AH60" i="3"/>
  <c r="AI60" i="3"/>
  <c r="AJ60" i="3"/>
  <c r="AA61" i="3"/>
  <c r="AB61" i="3"/>
  <c r="AC61" i="3"/>
  <c r="AD61" i="3"/>
  <c r="AE61" i="3"/>
  <c r="AF61" i="3"/>
  <c r="AG61" i="3"/>
  <c r="AH61" i="3"/>
  <c r="AI61" i="3"/>
  <c r="AJ61" i="3"/>
  <c r="AA62" i="3"/>
  <c r="AB62" i="3"/>
  <c r="AC62" i="3"/>
  <c r="AD62" i="3"/>
  <c r="AE62" i="3"/>
  <c r="AF62" i="3"/>
  <c r="AG62" i="3"/>
  <c r="AH62" i="3"/>
  <c r="AI62" i="3"/>
  <c r="AJ62" i="3"/>
  <c r="AA63" i="3"/>
  <c r="AB63" i="3"/>
  <c r="AC63" i="3"/>
  <c r="AD63" i="3"/>
  <c r="AE63" i="3"/>
  <c r="AF63" i="3"/>
  <c r="AG63" i="3"/>
  <c r="AH63" i="3"/>
  <c r="AI63" i="3"/>
  <c r="AJ63" i="3"/>
  <c r="AA64" i="3"/>
  <c r="AB64" i="3"/>
  <c r="AC64" i="3"/>
  <c r="AD64" i="3"/>
  <c r="AE64" i="3"/>
  <c r="AF64" i="3"/>
  <c r="AG64" i="3"/>
  <c r="AH64" i="3"/>
  <c r="AI64" i="3"/>
  <c r="AJ64" i="3"/>
  <c r="AA65" i="3"/>
  <c r="AB65" i="3"/>
  <c r="AC65" i="3"/>
  <c r="AD65" i="3"/>
  <c r="AE65" i="3"/>
  <c r="AF65" i="3"/>
  <c r="AG65" i="3"/>
  <c r="AH65" i="3"/>
  <c r="AI65" i="3"/>
  <c r="AJ65" i="3"/>
  <c r="AA66" i="3"/>
  <c r="AB66" i="3"/>
  <c r="AC66" i="3"/>
  <c r="AD66" i="3"/>
  <c r="AE66" i="3"/>
  <c r="AF66" i="3"/>
  <c r="AG66" i="3"/>
  <c r="AH66" i="3"/>
  <c r="AI66" i="3"/>
  <c r="AJ66" i="3"/>
  <c r="AA67" i="3"/>
  <c r="AB67" i="3"/>
  <c r="AC67" i="3"/>
  <c r="AD67" i="3"/>
  <c r="AE67" i="3"/>
  <c r="AF67" i="3"/>
  <c r="AG67" i="3"/>
  <c r="AH67" i="3"/>
  <c r="AI67" i="3"/>
  <c r="AJ67" i="3"/>
  <c r="AA68" i="3"/>
  <c r="AB68" i="3"/>
  <c r="AC68" i="3"/>
  <c r="AD68" i="3"/>
  <c r="AE68" i="3"/>
  <c r="AF68" i="3"/>
  <c r="AG68" i="3"/>
  <c r="AH68" i="3"/>
  <c r="AI68" i="3"/>
  <c r="AJ68" i="3"/>
  <c r="AA69" i="3"/>
  <c r="AB69" i="3"/>
  <c r="AC69" i="3"/>
  <c r="AD69" i="3"/>
  <c r="AE69" i="3"/>
  <c r="AF69" i="3"/>
  <c r="AG69" i="3"/>
  <c r="AH69" i="3"/>
  <c r="AI69" i="3"/>
  <c r="AJ69" i="3"/>
  <c r="AA70" i="3"/>
  <c r="AB70" i="3"/>
  <c r="AC70" i="3"/>
  <c r="AD70" i="3"/>
  <c r="AE70" i="3"/>
  <c r="AF70" i="3"/>
  <c r="AG70" i="3"/>
  <c r="AH70" i="3"/>
  <c r="AI70" i="3"/>
  <c r="AJ70" i="3"/>
  <c r="AA71" i="3"/>
  <c r="AB71" i="3"/>
  <c r="AC71" i="3"/>
  <c r="AD71" i="3"/>
  <c r="AE71" i="3"/>
  <c r="AF71" i="3"/>
  <c r="AG71" i="3"/>
  <c r="AH71" i="3"/>
  <c r="AI71" i="3"/>
  <c r="AJ71" i="3"/>
  <c r="AA72" i="3"/>
  <c r="AB72" i="3"/>
  <c r="AC72" i="3"/>
  <c r="AD72" i="3"/>
  <c r="AE72" i="3"/>
  <c r="AF72" i="3"/>
  <c r="AG72" i="3"/>
  <c r="AH72" i="3"/>
  <c r="AI72" i="3"/>
  <c r="AJ72" i="3"/>
  <c r="AA73" i="3"/>
  <c r="AB73" i="3"/>
  <c r="AC73" i="3"/>
  <c r="AD73" i="3"/>
  <c r="AE73" i="3"/>
  <c r="AF73" i="3"/>
  <c r="AG73" i="3"/>
  <c r="AH73" i="3"/>
  <c r="AI73" i="3"/>
  <c r="AJ73" i="3"/>
  <c r="AA74" i="3"/>
  <c r="AB74" i="3"/>
  <c r="AC74" i="3"/>
  <c r="AD74" i="3"/>
  <c r="AE74" i="3"/>
  <c r="AF74" i="3"/>
  <c r="AG74" i="3"/>
  <c r="AH74" i="3"/>
  <c r="AI74" i="3"/>
  <c r="AJ74" i="3"/>
  <c r="AA75" i="3"/>
  <c r="AB75" i="3"/>
  <c r="AC75" i="3"/>
  <c r="AD75" i="3"/>
  <c r="AE75" i="3"/>
  <c r="AF75" i="3"/>
  <c r="AG75" i="3"/>
  <c r="AH75" i="3"/>
  <c r="AI75" i="3"/>
  <c r="AJ75" i="3"/>
  <c r="AA76" i="3"/>
  <c r="AB76" i="3"/>
  <c r="AC76" i="3"/>
  <c r="AD76" i="3"/>
  <c r="AE76" i="3"/>
  <c r="AF76" i="3"/>
  <c r="AG76" i="3"/>
  <c r="AH76" i="3"/>
  <c r="AI76" i="3"/>
  <c r="AJ76" i="3"/>
  <c r="AA77" i="3"/>
  <c r="AB77" i="3"/>
  <c r="AC77" i="3"/>
  <c r="AD77" i="3"/>
  <c r="AE77" i="3"/>
  <c r="AF77" i="3"/>
  <c r="AG77" i="3"/>
  <c r="AH77" i="3"/>
  <c r="AI77" i="3"/>
  <c r="AJ77" i="3"/>
  <c r="AA78" i="3"/>
  <c r="AB78" i="3"/>
  <c r="AC78" i="3"/>
  <c r="AD78" i="3"/>
  <c r="AE78" i="3"/>
  <c r="AF78" i="3"/>
  <c r="AG78" i="3"/>
  <c r="AH78" i="3"/>
  <c r="AI78" i="3"/>
  <c r="AJ78" i="3"/>
  <c r="AA79" i="3"/>
  <c r="AB79" i="3"/>
  <c r="AC79" i="3"/>
  <c r="AD79" i="3"/>
  <c r="AE79" i="3"/>
  <c r="AF79" i="3"/>
  <c r="AG79" i="3"/>
  <c r="AH79" i="3"/>
  <c r="AI79" i="3"/>
  <c r="AJ79" i="3"/>
  <c r="AA80" i="3"/>
  <c r="AB80" i="3"/>
  <c r="AC80" i="3"/>
  <c r="AD80" i="3"/>
  <c r="AE80" i="3"/>
  <c r="AF80" i="3"/>
  <c r="AG80" i="3"/>
  <c r="AH80" i="3"/>
  <c r="AI80" i="3"/>
  <c r="AJ80" i="3"/>
  <c r="AA81" i="3"/>
  <c r="AB81" i="3"/>
  <c r="AC81" i="3"/>
  <c r="AD81" i="3"/>
  <c r="AE81" i="3"/>
  <c r="AF81" i="3"/>
  <c r="AG81" i="3"/>
  <c r="AH81" i="3"/>
  <c r="AI81" i="3"/>
  <c r="AJ81" i="3"/>
  <c r="AA82" i="3"/>
  <c r="AB82" i="3"/>
  <c r="AC82" i="3"/>
  <c r="AD82" i="3"/>
  <c r="AE82" i="3"/>
  <c r="AF82" i="3"/>
  <c r="AG82" i="3"/>
  <c r="AH82" i="3"/>
  <c r="AI82" i="3"/>
  <c r="AJ82" i="3"/>
  <c r="AA83" i="3"/>
  <c r="AB83" i="3"/>
  <c r="AC83" i="3"/>
  <c r="AD83" i="3"/>
  <c r="AE83" i="3"/>
  <c r="AF83" i="3"/>
  <c r="AG83" i="3"/>
  <c r="AH83" i="3"/>
  <c r="AI83" i="3"/>
  <c r="AJ83" i="3"/>
  <c r="AA84" i="3"/>
  <c r="AB84" i="3"/>
  <c r="AC84" i="3"/>
  <c r="AD84" i="3"/>
  <c r="AE84" i="3"/>
  <c r="AF84" i="3"/>
  <c r="AG84" i="3"/>
  <c r="AH84" i="3"/>
  <c r="AI84" i="3"/>
  <c r="AJ84" i="3"/>
  <c r="AA85" i="3"/>
  <c r="AB85" i="3"/>
  <c r="AC85" i="3"/>
  <c r="AD85" i="3"/>
  <c r="AE85" i="3"/>
  <c r="AF85" i="3"/>
  <c r="AG85" i="3"/>
  <c r="AH85" i="3"/>
  <c r="AI85" i="3"/>
  <c r="AJ85" i="3"/>
  <c r="AA86" i="3"/>
  <c r="AB86" i="3"/>
  <c r="AC86" i="3"/>
  <c r="AD86" i="3"/>
  <c r="AE86" i="3"/>
  <c r="AF86" i="3"/>
  <c r="AG86" i="3"/>
  <c r="AH86" i="3"/>
  <c r="AI86" i="3"/>
  <c r="AJ86" i="3"/>
  <c r="AA87" i="3"/>
  <c r="AB87" i="3"/>
  <c r="AC87" i="3"/>
  <c r="AD87" i="3"/>
  <c r="AE87" i="3"/>
  <c r="AF87" i="3"/>
  <c r="AG87" i="3"/>
  <c r="AH87" i="3"/>
  <c r="AI87" i="3"/>
  <c r="AJ87" i="3"/>
  <c r="AA88" i="3"/>
  <c r="AB88" i="3"/>
  <c r="AC88" i="3"/>
  <c r="AD88" i="3"/>
  <c r="AE88" i="3"/>
  <c r="AF88" i="3"/>
  <c r="AG88" i="3"/>
  <c r="AH88" i="3"/>
  <c r="AI88" i="3"/>
  <c r="AJ88" i="3"/>
  <c r="AA89" i="3"/>
  <c r="AB89" i="3"/>
  <c r="AC89" i="3"/>
  <c r="AD89" i="3"/>
  <c r="AE89" i="3"/>
  <c r="AF89" i="3"/>
  <c r="AG89" i="3"/>
  <c r="AH89" i="3"/>
  <c r="AI89" i="3"/>
  <c r="AJ89" i="3"/>
  <c r="AA90" i="3"/>
  <c r="AB90" i="3"/>
  <c r="AC90" i="3"/>
  <c r="AD90" i="3"/>
  <c r="AE90" i="3"/>
  <c r="AF90" i="3"/>
  <c r="AG90" i="3"/>
  <c r="AH90" i="3"/>
  <c r="AI90" i="3"/>
  <c r="AJ90" i="3"/>
  <c r="AA91" i="3"/>
  <c r="AB91" i="3"/>
  <c r="AC91" i="3"/>
  <c r="AD91" i="3"/>
  <c r="AE91" i="3"/>
  <c r="AF91" i="3"/>
  <c r="AG91" i="3"/>
  <c r="AH91" i="3"/>
  <c r="AI91" i="3"/>
  <c r="AJ91" i="3"/>
  <c r="AA92" i="3"/>
  <c r="AB92" i="3"/>
  <c r="AC92" i="3"/>
  <c r="AD92" i="3"/>
  <c r="AE92" i="3"/>
  <c r="AF92" i="3"/>
  <c r="AG92" i="3"/>
  <c r="AH92" i="3"/>
  <c r="AI92" i="3"/>
  <c r="AJ92" i="3"/>
  <c r="AA93" i="3"/>
  <c r="AB93" i="3"/>
  <c r="AC93" i="3"/>
  <c r="AD93" i="3"/>
  <c r="AE93" i="3"/>
  <c r="AF93" i="3"/>
  <c r="AG93" i="3"/>
  <c r="AH93" i="3"/>
  <c r="AI93" i="3"/>
  <c r="AJ93" i="3"/>
  <c r="AA94" i="3"/>
  <c r="AB94" i="3"/>
  <c r="AC94" i="3"/>
  <c r="AD94" i="3"/>
  <c r="AE94" i="3"/>
  <c r="AF94" i="3"/>
  <c r="AG94" i="3"/>
  <c r="AH94" i="3"/>
  <c r="AI94" i="3"/>
  <c r="AJ94" i="3"/>
  <c r="AA95" i="3"/>
  <c r="AB95" i="3"/>
  <c r="AC95" i="3"/>
  <c r="AD95" i="3"/>
  <c r="AE95" i="3"/>
  <c r="AF95" i="3"/>
  <c r="AG95" i="3"/>
  <c r="AH95" i="3"/>
  <c r="AI95" i="3"/>
  <c r="AJ95" i="3"/>
  <c r="AA96" i="3"/>
  <c r="AB96" i="3"/>
  <c r="AC96" i="3"/>
  <c r="AD96" i="3"/>
  <c r="AE96" i="3"/>
  <c r="AF96" i="3"/>
  <c r="AG96" i="3"/>
  <c r="AH96" i="3"/>
  <c r="AI96" i="3"/>
  <c r="AJ96" i="3"/>
  <c r="AA97" i="3"/>
  <c r="AB97" i="3"/>
  <c r="AC97" i="3"/>
  <c r="AD97" i="3"/>
  <c r="AE97" i="3"/>
  <c r="AF97" i="3"/>
  <c r="AG97" i="3"/>
  <c r="AH97" i="3"/>
  <c r="AI97" i="3"/>
  <c r="AJ97" i="3"/>
  <c r="AA98" i="3"/>
  <c r="AB98" i="3"/>
  <c r="AC98" i="3"/>
  <c r="AD98" i="3"/>
  <c r="AE98" i="3"/>
  <c r="AF98" i="3"/>
  <c r="AG98" i="3"/>
  <c r="AH98" i="3"/>
  <c r="AI98" i="3"/>
  <c r="AJ98" i="3"/>
  <c r="AA99" i="3"/>
  <c r="AB99" i="3"/>
  <c r="AC99" i="3"/>
  <c r="AD99" i="3"/>
  <c r="AE99" i="3"/>
  <c r="AF99" i="3"/>
  <c r="AG99" i="3"/>
  <c r="AH99" i="3"/>
  <c r="AI99" i="3"/>
  <c r="AJ99" i="3"/>
  <c r="AA100" i="3"/>
  <c r="AB100" i="3"/>
  <c r="AC100" i="3"/>
  <c r="AD100" i="3"/>
  <c r="AE100" i="3"/>
  <c r="AF100" i="3"/>
  <c r="AG100" i="3"/>
  <c r="AH100" i="3"/>
  <c r="AI100" i="3"/>
  <c r="AJ100" i="3"/>
  <c r="AA101" i="3"/>
  <c r="AB101" i="3"/>
  <c r="AC101" i="3"/>
  <c r="AD101" i="3"/>
  <c r="AE101" i="3"/>
  <c r="AF101" i="3"/>
  <c r="AG101" i="3"/>
  <c r="AH101" i="3"/>
  <c r="AI101" i="3"/>
  <c r="AJ101" i="3"/>
  <c r="AA102" i="3"/>
  <c r="AB102" i="3"/>
  <c r="AC102" i="3"/>
  <c r="AD102" i="3"/>
  <c r="AE102" i="3"/>
  <c r="AF102" i="3"/>
  <c r="AG102" i="3"/>
  <c r="AH102" i="3"/>
  <c r="AI102" i="3"/>
  <c r="AJ102" i="3"/>
  <c r="AA103" i="3"/>
  <c r="AB103" i="3"/>
  <c r="AC103" i="3"/>
  <c r="AD103" i="3"/>
  <c r="AE103" i="3"/>
  <c r="AF103" i="3"/>
  <c r="AG103" i="3"/>
  <c r="AH103" i="3"/>
  <c r="AI103" i="3"/>
  <c r="AJ103" i="3"/>
  <c r="AA104" i="3"/>
  <c r="AB104" i="3"/>
  <c r="AC104" i="3"/>
  <c r="AD104" i="3"/>
  <c r="AE104" i="3"/>
  <c r="AF104" i="3"/>
  <c r="AG104" i="3"/>
  <c r="AH104" i="3"/>
  <c r="AI104" i="3"/>
  <c r="AJ104" i="3"/>
  <c r="AA105" i="3"/>
  <c r="AB105" i="3"/>
  <c r="AC105" i="3"/>
  <c r="AD105" i="3"/>
  <c r="AE105" i="3"/>
  <c r="AF105" i="3"/>
  <c r="AG105" i="3"/>
  <c r="AH105" i="3"/>
  <c r="AI105" i="3"/>
  <c r="AJ105" i="3"/>
  <c r="AA106" i="3"/>
  <c r="AB106" i="3"/>
  <c r="AC106" i="3"/>
  <c r="AD106" i="3"/>
  <c r="AE106" i="3"/>
  <c r="AF106" i="3"/>
  <c r="AG106" i="3"/>
  <c r="AH106" i="3"/>
  <c r="AI106" i="3"/>
  <c r="AJ106" i="3"/>
  <c r="AA107" i="3"/>
  <c r="AB107" i="3"/>
  <c r="AC107" i="3"/>
  <c r="AD107" i="3"/>
  <c r="AE107" i="3"/>
  <c r="AF107" i="3"/>
  <c r="AG107" i="3"/>
  <c r="AH107" i="3"/>
  <c r="AI107" i="3"/>
  <c r="AJ107" i="3"/>
  <c r="AA108" i="3"/>
  <c r="AB108" i="3"/>
  <c r="AC108" i="3"/>
  <c r="AD108" i="3"/>
  <c r="AE108" i="3"/>
  <c r="AF108" i="3"/>
  <c r="AG108" i="3"/>
  <c r="AH108" i="3"/>
  <c r="AI108" i="3"/>
  <c r="AJ108" i="3"/>
  <c r="AA109" i="3"/>
  <c r="AB109" i="3"/>
  <c r="AC109" i="3"/>
  <c r="AD109" i="3"/>
  <c r="AE109" i="3"/>
  <c r="AF109" i="3"/>
  <c r="AG109" i="3"/>
  <c r="AH109" i="3"/>
  <c r="AI109" i="3"/>
  <c r="AJ109" i="3"/>
  <c r="AA110" i="3"/>
  <c r="AB110" i="3"/>
  <c r="AC110" i="3"/>
  <c r="AD110" i="3"/>
  <c r="AE110" i="3"/>
  <c r="AF110" i="3"/>
  <c r="AG110" i="3"/>
  <c r="AH110" i="3"/>
  <c r="AI110" i="3"/>
  <c r="AJ110" i="3"/>
  <c r="AA111" i="3"/>
  <c r="AB111" i="3"/>
  <c r="AC111" i="3"/>
  <c r="AD111" i="3"/>
  <c r="AE111" i="3"/>
  <c r="AF111" i="3"/>
  <c r="AG111" i="3"/>
  <c r="AH111" i="3"/>
  <c r="AI111" i="3"/>
  <c r="AJ111" i="3"/>
  <c r="AA112" i="3"/>
  <c r="AB112" i="3"/>
  <c r="AC112" i="3"/>
  <c r="AD112" i="3"/>
  <c r="AE112" i="3"/>
  <c r="AF112" i="3"/>
  <c r="AG112" i="3"/>
  <c r="AH112" i="3"/>
  <c r="AI112" i="3"/>
  <c r="AJ112" i="3"/>
  <c r="AA113" i="3"/>
  <c r="AB113" i="3"/>
  <c r="AC113" i="3"/>
  <c r="AD113" i="3"/>
  <c r="AE113" i="3"/>
  <c r="AF113" i="3"/>
  <c r="AG113" i="3"/>
  <c r="AH113" i="3"/>
  <c r="AI113" i="3"/>
  <c r="AJ113" i="3"/>
  <c r="AA114" i="3"/>
  <c r="AB114" i="3"/>
  <c r="AC114" i="3"/>
  <c r="AD114" i="3"/>
  <c r="AE114" i="3"/>
  <c r="AF114" i="3"/>
  <c r="AG114" i="3"/>
  <c r="AH114" i="3"/>
  <c r="AI114" i="3"/>
  <c r="AJ114" i="3"/>
  <c r="AA115" i="3"/>
  <c r="AB115" i="3"/>
  <c r="AC115" i="3"/>
  <c r="AD115" i="3"/>
  <c r="AE115" i="3"/>
  <c r="AF115" i="3"/>
  <c r="AG115" i="3"/>
  <c r="AH115" i="3"/>
  <c r="AI115" i="3"/>
  <c r="AJ115" i="3"/>
  <c r="AA116" i="3"/>
  <c r="AB116" i="3"/>
  <c r="AC116" i="3"/>
  <c r="AD116" i="3"/>
  <c r="AE116" i="3"/>
  <c r="AF116" i="3"/>
  <c r="AG116" i="3"/>
  <c r="AH116" i="3"/>
  <c r="AI116" i="3"/>
  <c r="AJ116" i="3"/>
  <c r="AA117" i="3"/>
  <c r="AB117" i="3"/>
  <c r="AC117" i="3"/>
  <c r="AD117" i="3"/>
  <c r="AE117" i="3"/>
  <c r="AF117" i="3"/>
  <c r="AG117" i="3"/>
  <c r="AH117" i="3"/>
  <c r="AI117" i="3"/>
  <c r="AJ117" i="3"/>
  <c r="AA118" i="3"/>
  <c r="AB118" i="3"/>
  <c r="AC118" i="3"/>
  <c r="AD118" i="3"/>
  <c r="AE118" i="3"/>
  <c r="AF118" i="3"/>
  <c r="AG118" i="3"/>
  <c r="AH118" i="3"/>
  <c r="AI118" i="3"/>
  <c r="AJ118" i="3"/>
  <c r="AA119" i="3"/>
  <c r="AB119" i="3"/>
  <c r="AC119" i="3"/>
  <c r="AD119" i="3"/>
  <c r="AE119" i="3"/>
  <c r="AF119" i="3"/>
  <c r="AG119" i="3"/>
  <c r="AH119" i="3"/>
  <c r="AI119" i="3"/>
  <c r="AJ119" i="3"/>
  <c r="AA120" i="3"/>
  <c r="AB120" i="3"/>
  <c r="AC120" i="3"/>
  <c r="AD120" i="3"/>
  <c r="AE120" i="3"/>
  <c r="AF120" i="3"/>
  <c r="AG120" i="3"/>
  <c r="AH120" i="3"/>
  <c r="AI120" i="3"/>
  <c r="AJ120" i="3"/>
  <c r="AA121" i="3"/>
  <c r="AB121" i="3"/>
  <c r="AC121" i="3"/>
  <c r="AD121" i="3"/>
  <c r="AE121" i="3"/>
  <c r="AF121" i="3"/>
  <c r="AG121" i="3"/>
  <c r="AH121" i="3"/>
  <c r="AI121" i="3"/>
  <c r="AJ121" i="3"/>
  <c r="AA122" i="3"/>
  <c r="AB122" i="3"/>
  <c r="AC122" i="3"/>
  <c r="AD122" i="3"/>
  <c r="AE122" i="3"/>
  <c r="AF122" i="3"/>
  <c r="AG122" i="3"/>
  <c r="AH122" i="3"/>
  <c r="AI122" i="3"/>
  <c r="AJ122" i="3"/>
  <c r="AA123" i="3"/>
  <c r="AB123" i="3"/>
  <c r="AC123" i="3"/>
  <c r="AD123" i="3"/>
  <c r="AE123" i="3"/>
  <c r="AF123" i="3"/>
  <c r="AG123" i="3"/>
  <c r="AH123" i="3"/>
  <c r="AI123" i="3"/>
  <c r="AJ123" i="3"/>
  <c r="AA124" i="3"/>
  <c r="AB124" i="3"/>
  <c r="AC124" i="3"/>
  <c r="AD124" i="3"/>
  <c r="AE124" i="3"/>
  <c r="AF124" i="3"/>
  <c r="AG124" i="3"/>
  <c r="AH124" i="3"/>
  <c r="AI124" i="3"/>
  <c r="AJ124" i="3"/>
  <c r="AA125" i="3"/>
  <c r="AB125" i="3"/>
  <c r="AC125" i="3"/>
  <c r="AD125" i="3"/>
  <c r="AE125" i="3"/>
  <c r="AF125" i="3"/>
  <c r="AG125" i="3"/>
  <c r="AH125" i="3"/>
  <c r="AI125" i="3"/>
  <c r="AJ125" i="3"/>
  <c r="AA126" i="3"/>
  <c r="AB126" i="3"/>
  <c r="AC126" i="3"/>
  <c r="AD126" i="3"/>
  <c r="AE126" i="3"/>
  <c r="AF126" i="3"/>
  <c r="AG126" i="3"/>
  <c r="AH126" i="3"/>
  <c r="AI126" i="3"/>
  <c r="AJ126" i="3"/>
  <c r="AA127" i="3"/>
  <c r="AB127" i="3"/>
  <c r="AC127" i="3"/>
  <c r="AD127" i="3"/>
  <c r="AE127" i="3"/>
  <c r="AF127" i="3"/>
  <c r="AG127" i="3"/>
  <c r="AH127" i="3"/>
  <c r="AI127" i="3"/>
  <c r="AJ127" i="3"/>
  <c r="AA128" i="3"/>
  <c r="AB128" i="3"/>
  <c r="AC128" i="3"/>
  <c r="AD128" i="3"/>
  <c r="AE128" i="3"/>
  <c r="AF128" i="3"/>
  <c r="AG128" i="3"/>
  <c r="AH128" i="3"/>
  <c r="AI128" i="3"/>
  <c r="AJ128" i="3"/>
  <c r="AA129" i="3"/>
  <c r="AB129" i="3"/>
  <c r="AC129" i="3"/>
  <c r="AD129" i="3"/>
  <c r="AE129" i="3"/>
  <c r="AF129" i="3"/>
  <c r="AG129" i="3"/>
  <c r="AH129" i="3"/>
  <c r="AI129" i="3"/>
  <c r="AJ129" i="3"/>
  <c r="AA130" i="3"/>
  <c r="AB130" i="3"/>
  <c r="AC130" i="3"/>
  <c r="AD130" i="3"/>
  <c r="AE130" i="3"/>
  <c r="AF130" i="3"/>
  <c r="AG130" i="3"/>
  <c r="AH130" i="3"/>
  <c r="AI130" i="3"/>
  <c r="AJ130" i="3"/>
  <c r="AA131" i="3"/>
  <c r="AB131" i="3"/>
  <c r="AC131" i="3"/>
  <c r="AD131" i="3"/>
  <c r="AE131" i="3"/>
  <c r="AF131" i="3"/>
  <c r="AG131" i="3"/>
  <c r="AH131" i="3"/>
  <c r="AI131" i="3"/>
  <c r="AJ131" i="3"/>
  <c r="AA132" i="3"/>
  <c r="AB132" i="3"/>
  <c r="AC132" i="3"/>
  <c r="AD132" i="3"/>
  <c r="AE132" i="3"/>
  <c r="AF132" i="3"/>
  <c r="AG132" i="3"/>
  <c r="AH132" i="3"/>
  <c r="AI132" i="3"/>
  <c r="AJ132" i="3"/>
  <c r="AA133" i="3"/>
  <c r="AB133" i="3"/>
  <c r="AC133" i="3"/>
  <c r="AD133" i="3"/>
  <c r="AE133" i="3"/>
  <c r="AF133" i="3"/>
  <c r="AG133" i="3"/>
  <c r="AH133" i="3"/>
  <c r="AI133" i="3"/>
  <c r="AJ133" i="3"/>
  <c r="AA134" i="3"/>
  <c r="AB134" i="3"/>
  <c r="AC134" i="3"/>
  <c r="AD134" i="3"/>
  <c r="AE134" i="3"/>
  <c r="AF134" i="3"/>
  <c r="AG134" i="3"/>
  <c r="AH134" i="3"/>
  <c r="AI134" i="3"/>
  <c r="AJ134" i="3"/>
  <c r="AA135" i="3"/>
  <c r="AB135" i="3"/>
  <c r="AC135" i="3"/>
  <c r="AD135" i="3"/>
  <c r="AE135" i="3"/>
  <c r="AF135" i="3"/>
  <c r="AG135" i="3"/>
  <c r="AH135" i="3"/>
  <c r="AI135" i="3"/>
  <c r="AJ135" i="3"/>
  <c r="AA136" i="3"/>
  <c r="AB136" i="3"/>
  <c r="AC136" i="3"/>
  <c r="AD136" i="3"/>
  <c r="AE136" i="3"/>
  <c r="AF136" i="3"/>
  <c r="AG136" i="3"/>
  <c r="AH136" i="3"/>
  <c r="AI136" i="3"/>
  <c r="AJ136" i="3"/>
  <c r="AA137" i="3"/>
  <c r="AB137" i="3"/>
  <c r="AC137" i="3"/>
  <c r="AD137" i="3"/>
  <c r="AE137" i="3"/>
  <c r="AF137" i="3"/>
  <c r="AG137" i="3"/>
  <c r="AH137" i="3"/>
  <c r="AI137" i="3"/>
  <c r="AJ137" i="3"/>
  <c r="AA138" i="3"/>
  <c r="AB138" i="3"/>
  <c r="AC138" i="3"/>
  <c r="AD138" i="3"/>
  <c r="AE138" i="3"/>
  <c r="AF138" i="3"/>
  <c r="AG138" i="3"/>
  <c r="AH138" i="3"/>
  <c r="AI138" i="3"/>
  <c r="AJ138" i="3"/>
  <c r="AA139" i="3"/>
  <c r="AB139" i="3"/>
  <c r="AC139" i="3"/>
  <c r="AD139" i="3"/>
  <c r="AE139" i="3"/>
  <c r="AF139" i="3"/>
  <c r="AG139" i="3"/>
  <c r="AH139" i="3"/>
  <c r="AI139" i="3"/>
  <c r="AJ139" i="3"/>
  <c r="AA140" i="3"/>
  <c r="AB140" i="3"/>
  <c r="AC140" i="3"/>
  <c r="AD140" i="3"/>
  <c r="AE140" i="3"/>
  <c r="AF140" i="3"/>
  <c r="AG140" i="3"/>
  <c r="AH140" i="3"/>
  <c r="AI140" i="3"/>
  <c r="AJ140" i="3"/>
  <c r="AA141" i="3"/>
  <c r="AB141" i="3"/>
  <c r="AC141" i="3"/>
  <c r="AD141" i="3"/>
  <c r="AE141" i="3"/>
  <c r="AF141" i="3"/>
  <c r="AG141" i="3"/>
  <c r="AH141" i="3"/>
  <c r="AI141" i="3"/>
  <c r="AJ141" i="3"/>
  <c r="AA142" i="3"/>
  <c r="AB142" i="3"/>
  <c r="AC142" i="3"/>
  <c r="AD142" i="3"/>
  <c r="AE142" i="3"/>
  <c r="AF142" i="3"/>
  <c r="AG142" i="3"/>
  <c r="AH142" i="3"/>
  <c r="AI142" i="3"/>
  <c r="AJ142" i="3"/>
  <c r="AA143" i="3"/>
  <c r="AB143" i="3"/>
  <c r="AC143" i="3"/>
  <c r="AD143" i="3"/>
  <c r="AE143" i="3"/>
  <c r="AF143" i="3"/>
  <c r="AG143" i="3"/>
  <c r="AH143" i="3"/>
  <c r="AI143" i="3"/>
  <c r="AJ143" i="3"/>
  <c r="AA144" i="3"/>
  <c r="AB144" i="3"/>
  <c r="AC144" i="3"/>
  <c r="AD144" i="3"/>
  <c r="AE144" i="3"/>
  <c r="AF144" i="3"/>
  <c r="AG144" i="3"/>
  <c r="AH144" i="3"/>
  <c r="AI144" i="3"/>
  <c r="AJ144" i="3"/>
  <c r="AA145" i="3"/>
  <c r="AB145" i="3"/>
  <c r="AC145" i="3"/>
  <c r="AD145" i="3"/>
  <c r="AE145" i="3"/>
  <c r="AF145" i="3"/>
  <c r="AG145" i="3"/>
  <c r="AH145" i="3"/>
  <c r="AI145" i="3"/>
  <c r="AJ145" i="3"/>
  <c r="AA146" i="3"/>
  <c r="AB146" i="3"/>
  <c r="AC146" i="3"/>
  <c r="AD146" i="3"/>
  <c r="AE146" i="3"/>
  <c r="AF146" i="3"/>
  <c r="AG146" i="3"/>
  <c r="AH146" i="3"/>
  <c r="AI146" i="3"/>
  <c r="AJ146" i="3"/>
  <c r="AA147" i="3"/>
  <c r="AB147" i="3"/>
  <c r="AC147" i="3"/>
  <c r="AD147" i="3"/>
  <c r="AE147" i="3"/>
  <c r="AF147" i="3"/>
  <c r="AG147" i="3"/>
  <c r="AH147" i="3"/>
  <c r="AI147" i="3"/>
  <c r="AJ147" i="3"/>
  <c r="AA148" i="3"/>
  <c r="AB148" i="3"/>
  <c r="AC148" i="3"/>
  <c r="AD148" i="3"/>
  <c r="AE148" i="3"/>
  <c r="AF148" i="3"/>
  <c r="AG148" i="3"/>
  <c r="AH148" i="3"/>
  <c r="AI148" i="3"/>
  <c r="AJ148" i="3"/>
  <c r="AA149" i="3"/>
  <c r="AB149" i="3"/>
  <c r="AC149" i="3"/>
  <c r="AD149" i="3"/>
  <c r="AE149" i="3"/>
  <c r="AF149" i="3"/>
  <c r="AG149" i="3"/>
  <c r="AH149" i="3"/>
  <c r="AI149" i="3"/>
  <c r="AJ149" i="3"/>
  <c r="AA150" i="3"/>
  <c r="AB150" i="3"/>
  <c r="AC150" i="3"/>
  <c r="AD150" i="3"/>
  <c r="AE150" i="3"/>
  <c r="AF150" i="3"/>
  <c r="AG150" i="3"/>
  <c r="AH150" i="3"/>
  <c r="AI150" i="3"/>
  <c r="AJ150" i="3"/>
  <c r="AA151" i="3"/>
  <c r="AB151" i="3"/>
  <c r="AC151" i="3"/>
  <c r="AD151" i="3"/>
  <c r="AE151" i="3"/>
  <c r="AF151" i="3"/>
  <c r="AG151" i="3"/>
  <c r="AH151" i="3"/>
  <c r="AI151" i="3"/>
  <c r="AJ151" i="3"/>
  <c r="AA152" i="3"/>
  <c r="AB152" i="3"/>
  <c r="AC152" i="3"/>
  <c r="AD152" i="3"/>
  <c r="AE152" i="3"/>
  <c r="AF152" i="3"/>
  <c r="AG152" i="3"/>
  <c r="AH152" i="3"/>
  <c r="AI152" i="3"/>
  <c r="AJ152" i="3"/>
  <c r="AA153" i="3"/>
  <c r="AB153" i="3"/>
  <c r="AC153" i="3"/>
  <c r="AD153" i="3"/>
  <c r="AE153" i="3"/>
  <c r="AF153" i="3"/>
  <c r="AG153" i="3"/>
  <c r="AH153" i="3"/>
  <c r="AI153" i="3"/>
  <c r="AJ153" i="3"/>
  <c r="AA154" i="3"/>
  <c r="AB154" i="3"/>
  <c r="AC154" i="3"/>
  <c r="AD154" i="3"/>
  <c r="AE154" i="3"/>
  <c r="AF154" i="3"/>
  <c r="AG154" i="3"/>
  <c r="AH154" i="3"/>
  <c r="AI154" i="3"/>
  <c r="AJ154" i="3"/>
  <c r="AA155" i="3"/>
  <c r="AB155" i="3"/>
  <c r="AC155" i="3"/>
  <c r="AD155" i="3"/>
  <c r="AE155" i="3"/>
  <c r="AF155" i="3"/>
  <c r="AG155" i="3"/>
  <c r="AH155" i="3"/>
  <c r="AI155" i="3"/>
  <c r="AJ155" i="3"/>
  <c r="AA156" i="3"/>
  <c r="AB156" i="3"/>
  <c r="AC156" i="3"/>
  <c r="AD156" i="3"/>
  <c r="AE156" i="3"/>
  <c r="AF156" i="3"/>
  <c r="AG156" i="3"/>
  <c r="AH156" i="3"/>
  <c r="AI156" i="3"/>
  <c r="AJ156" i="3"/>
  <c r="AA157" i="3"/>
  <c r="AB157" i="3"/>
  <c r="AC157" i="3"/>
  <c r="AD157" i="3"/>
  <c r="AE157" i="3"/>
  <c r="AF157" i="3"/>
  <c r="AG157" i="3"/>
  <c r="AH157" i="3"/>
  <c r="AI157" i="3"/>
  <c r="AJ157" i="3"/>
  <c r="AA158" i="3"/>
  <c r="AB158" i="3"/>
  <c r="AC158" i="3"/>
  <c r="AD158" i="3"/>
  <c r="AE158" i="3"/>
  <c r="AF158" i="3"/>
  <c r="AG158" i="3"/>
  <c r="AH158" i="3"/>
  <c r="AI158" i="3"/>
  <c r="AJ158" i="3"/>
  <c r="AA159" i="3"/>
  <c r="AB159" i="3"/>
  <c r="AC159" i="3"/>
  <c r="AD159" i="3"/>
  <c r="AE159" i="3"/>
  <c r="AF159" i="3"/>
  <c r="AG159" i="3"/>
  <c r="AH159" i="3"/>
  <c r="AI159" i="3"/>
  <c r="AJ159" i="3"/>
  <c r="AA160" i="3"/>
  <c r="AB160" i="3"/>
  <c r="AC160" i="3"/>
  <c r="AD160" i="3"/>
  <c r="AE160" i="3"/>
  <c r="AF160" i="3"/>
  <c r="AG160" i="3"/>
  <c r="AH160" i="3"/>
  <c r="AI160" i="3"/>
  <c r="AJ160" i="3"/>
  <c r="AA161" i="3"/>
  <c r="AB161" i="3"/>
  <c r="AC161" i="3"/>
  <c r="AD161" i="3"/>
  <c r="AE161" i="3"/>
  <c r="AF161" i="3"/>
  <c r="AG161" i="3"/>
  <c r="AH161" i="3"/>
  <c r="AI161" i="3"/>
  <c r="AJ161" i="3"/>
  <c r="AA162" i="3"/>
  <c r="AB162" i="3"/>
  <c r="AC162" i="3"/>
  <c r="AD162" i="3"/>
  <c r="AE162" i="3"/>
  <c r="AF162" i="3"/>
  <c r="AG162" i="3"/>
  <c r="AH162" i="3"/>
  <c r="AI162" i="3"/>
  <c r="AJ162" i="3"/>
  <c r="AA163" i="3"/>
  <c r="AB163" i="3"/>
  <c r="AC163" i="3"/>
  <c r="AD163" i="3"/>
  <c r="AE163" i="3"/>
  <c r="AF163" i="3"/>
  <c r="AG163" i="3"/>
  <c r="AH163" i="3"/>
  <c r="AI163" i="3"/>
  <c r="AJ163" i="3"/>
  <c r="AA164" i="3"/>
  <c r="AB164" i="3"/>
  <c r="AC164" i="3"/>
  <c r="AD164" i="3"/>
  <c r="AE164" i="3"/>
  <c r="AF164" i="3"/>
  <c r="AG164" i="3"/>
  <c r="AH164" i="3"/>
  <c r="AI164" i="3"/>
  <c r="AJ164" i="3"/>
  <c r="AA165" i="3"/>
  <c r="AB165" i="3"/>
  <c r="AC165" i="3"/>
  <c r="AD165" i="3"/>
  <c r="AE165" i="3"/>
  <c r="AF165" i="3"/>
  <c r="AG165" i="3"/>
  <c r="AH165" i="3"/>
  <c r="AI165" i="3"/>
  <c r="AJ165" i="3"/>
  <c r="AA166" i="3"/>
  <c r="AB166" i="3"/>
  <c r="AC166" i="3"/>
  <c r="AD166" i="3"/>
  <c r="AE166" i="3"/>
  <c r="AF166" i="3"/>
  <c r="AG166" i="3"/>
  <c r="AH166" i="3"/>
  <c r="AI166" i="3"/>
  <c r="AJ166" i="3"/>
  <c r="AA167" i="3"/>
  <c r="AB167" i="3"/>
  <c r="AC167" i="3"/>
  <c r="AD167" i="3"/>
  <c r="AE167" i="3"/>
  <c r="AF167" i="3"/>
  <c r="AG167" i="3"/>
  <c r="AH167" i="3"/>
  <c r="AI167" i="3"/>
  <c r="AJ167" i="3"/>
  <c r="AA168" i="3"/>
  <c r="AB168" i="3"/>
  <c r="AC168" i="3"/>
  <c r="AD168" i="3"/>
  <c r="AE168" i="3"/>
  <c r="AF168" i="3"/>
  <c r="AG168" i="3"/>
  <c r="AH168" i="3"/>
  <c r="AI168" i="3"/>
  <c r="AJ168" i="3"/>
  <c r="AA169" i="3"/>
  <c r="AB169" i="3"/>
  <c r="AC169" i="3"/>
  <c r="AD169" i="3"/>
  <c r="AE169" i="3"/>
  <c r="AF169" i="3"/>
  <c r="AG169" i="3"/>
  <c r="AH169" i="3"/>
  <c r="AI169" i="3"/>
  <c r="AJ169" i="3"/>
  <c r="AA170" i="3"/>
  <c r="AB170" i="3"/>
  <c r="AC170" i="3"/>
  <c r="AD170" i="3"/>
  <c r="AE170" i="3"/>
  <c r="AF170" i="3"/>
  <c r="AG170" i="3"/>
  <c r="AH170" i="3"/>
  <c r="AI170" i="3"/>
  <c r="AJ170" i="3"/>
  <c r="AA171" i="3"/>
  <c r="AB171" i="3"/>
  <c r="AC171" i="3"/>
  <c r="AD171" i="3"/>
  <c r="AE171" i="3"/>
  <c r="AF171" i="3"/>
  <c r="AG171" i="3"/>
  <c r="AH171" i="3"/>
  <c r="AI171" i="3"/>
  <c r="AJ171" i="3"/>
  <c r="AA172" i="3"/>
  <c r="AB172" i="3"/>
  <c r="AC172" i="3"/>
  <c r="AD172" i="3"/>
  <c r="AE172" i="3"/>
  <c r="AF172" i="3"/>
  <c r="AG172" i="3"/>
  <c r="AH172" i="3"/>
  <c r="AI172" i="3"/>
  <c r="AJ172" i="3"/>
  <c r="AA173" i="3"/>
  <c r="AB173" i="3"/>
  <c r="AC173" i="3"/>
  <c r="AD173" i="3"/>
  <c r="AE173" i="3"/>
  <c r="AF173" i="3"/>
  <c r="AG173" i="3"/>
  <c r="AH173" i="3"/>
  <c r="AI173" i="3"/>
  <c r="AJ173" i="3"/>
  <c r="AA174" i="3"/>
  <c r="AB174" i="3"/>
  <c r="AC174" i="3"/>
  <c r="AD174" i="3"/>
  <c r="AE174" i="3"/>
  <c r="AF174" i="3"/>
  <c r="AG174" i="3"/>
  <c r="AH174" i="3"/>
  <c r="AI174" i="3"/>
  <c r="AJ174" i="3"/>
  <c r="AA175" i="3"/>
  <c r="AB175" i="3"/>
  <c r="AC175" i="3"/>
  <c r="AD175" i="3"/>
  <c r="AE175" i="3"/>
  <c r="AF175" i="3"/>
  <c r="AG175" i="3"/>
  <c r="AH175" i="3"/>
  <c r="AI175" i="3"/>
  <c r="AJ175" i="3"/>
  <c r="AA176" i="3"/>
  <c r="AB176" i="3"/>
  <c r="AC176" i="3"/>
  <c r="AD176" i="3"/>
  <c r="AE176" i="3"/>
  <c r="AF176" i="3"/>
  <c r="AG176" i="3"/>
  <c r="AH176" i="3"/>
  <c r="AI176" i="3"/>
  <c r="AJ176" i="3"/>
  <c r="AA177" i="3"/>
  <c r="AB177" i="3"/>
  <c r="AC177" i="3"/>
  <c r="AD177" i="3"/>
  <c r="AE177" i="3"/>
  <c r="AF177" i="3"/>
  <c r="AG177" i="3"/>
  <c r="AH177" i="3"/>
  <c r="AI177" i="3"/>
  <c r="AJ177" i="3"/>
  <c r="AA178" i="3"/>
  <c r="AB178" i="3"/>
  <c r="AC178" i="3"/>
  <c r="AD178" i="3"/>
  <c r="AE178" i="3"/>
  <c r="AF178" i="3"/>
  <c r="AG178" i="3"/>
  <c r="AH178" i="3"/>
  <c r="AI178" i="3"/>
  <c r="AJ178" i="3"/>
  <c r="AA179" i="3"/>
  <c r="AB179" i="3"/>
  <c r="AC179" i="3"/>
  <c r="AD179" i="3"/>
  <c r="AE179" i="3"/>
  <c r="AF179" i="3"/>
  <c r="AG179" i="3"/>
  <c r="AH179" i="3"/>
  <c r="AI179" i="3"/>
  <c r="AJ179" i="3"/>
  <c r="AA180" i="3"/>
  <c r="AB180" i="3"/>
  <c r="AC180" i="3"/>
  <c r="AD180" i="3"/>
  <c r="AE180" i="3"/>
  <c r="AF180" i="3"/>
  <c r="AG180" i="3"/>
  <c r="AH180" i="3"/>
  <c r="AI180" i="3"/>
  <c r="AJ180" i="3"/>
  <c r="AA181" i="3"/>
  <c r="AB181" i="3"/>
  <c r="AC181" i="3"/>
  <c r="AD181" i="3"/>
  <c r="AE181" i="3"/>
  <c r="AF181" i="3"/>
  <c r="AG181" i="3"/>
  <c r="AH181" i="3"/>
  <c r="AI181" i="3"/>
  <c r="AJ181" i="3"/>
  <c r="AA182" i="3"/>
  <c r="AB182" i="3"/>
  <c r="AC182" i="3"/>
  <c r="AD182" i="3"/>
  <c r="AE182" i="3"/>
  <c r="AF182" i="3"/>
  <c r="AG182" i="3"/>
  <c r="AH182" i="3"/>
  <c r="AI182" i="3"/>
  <c r="AJ182" i="3"/>
  <c r="AA183" i="3"/>
  <c r="AB183" i="3"/>
  <c r="AC183" i="3"/>
  <c r="AD183" i="3"/>
  <c r="AE183" i="3"/>
  <c r="AF183" i="3"/>
  <c r="AG183" i="3"/>
  <c r="AH183" i="3"/>
  <c r="AI183" i="3"/>
  <c r="AJ183" i="3"/>
  <c r="AA184" i="3"/>
  <c r="AB184" i="3"/>
  <c r="AC184" i="3"/>
  <c r="AD184" i="3"/>
  <c r="AE184" i="3"/>
  <c r="AF184" i="3"/>
  <c r="AG184" i="3"/>
  <c r="AH184" i="3"/>
  <c r="AI184" i="3"/>
  <c r="AJ184" i="3"/>
  <c r="AA185" i="3"/>
  <c r="AB185" i="3"/>
  <c r="AC185" i="3"/>
  <c r="AD185" i="3"/>
  <c r="AE185" i="3"/>
  <c r="AF185" i="3"/>
  <c r="AG185" i="3"/>
  <c r="AH185" i="3"/>
  <c r="AI185" i="3"/>
  <c r="AJ185" i="3"/>
  <c r="AA186" i="3"/>
  <c r="AB186" i="3"/>
  <c r="AC186" i="3"/>
  <c r="AD186" i="3"/>
  <c r="AE186" i="3"/>
  <c r="AF186" i="3"/>
  <c r="AG186" i="3"/>
  <c r="AH186" i="3"/>
  <c r="AI186" i="3"/>
  <c r="AJ186" i="3"/>
  <c r="AA187" i="3"/>
  <c r="AB187" i="3"/>
  <c r="AC187" i="3"/>
  <c r="AD187" i="3"/>
  <c r="AE187" i="3"/>
  <c r="AF187" i="3"/>
  <c r="AG187" i="3"/>
  <c r="AH187" i="3"/>
  <c r="AI187" i="3"/>
  <c r="AJ187" i="3"/>
  <c r="AA188" i="3"/>
  <c r="AB188" i="3"/>
  <c r="AC188" i="3"/>
  <c r="AD188" i="3"/>
  <c r="AE188" i="3"/>
  <c r="AF188" i="3"/>
  <c r="AG188" i="3"/>
  <c r="AH188" i="3"/>
  <c r="AI188" i="3"/>
  <c r="AJ188" i="3"/>
  <c r="AA189" i="3"/>
  <c r="AB189" i="3"/>
  <c r="AC189" i="3"/>
  <c r="AD189" i="3"/>
  <c r="AE189" i="3"/>
  <c r="AF189" i="3"/>
  <c r="AG189" i="3"/>
  <c r="AH189" i="3"/>
  <c r="AI189" i="3"/>
  <c r="AJ189" i="3"/>
  <c r="AA190" i="3"/>
  <c r="AB190" i="3"/>
  <c r="AC190" i="3"/>
  <c r="AD190" i="3"/>
  <c r="AE190" i="3"/>
  <c r="AF190" i="3"/>
  <c r="AG190" i="3"/>
  <c r="AH190" i="3"/>
  <c r="AI190" i="3"/>
  <c r="AJ190" i="3"/>
  <c r="AA191" i="3"/>
  <c r="AB191" i="3"/>
  <c r="AC191" i="3"/>
  <c r="AD191" i="3"/>
  <c r="AE191" i="3"/>
  <c r="AF191" i="3"/>
  <c r="AG191" i="3"/>
  <c r="AH191" i="3"/>
  <c r="AI191" i="3"/>
  <c r="AJ191" i="3"/>
  <c r="AA192" i="3"/>
  <c r="AB192" i="3"/>
  <c r="AC192" i="3"/>
  <c r="AD192" i="3"/>
  <c r="AE192" i="3"/>
  <c r="AF192" i="3"/>
  <c r="AG192" i="3"/>
  <c r="AH192" i="3"/>
  <c r="AI192" i="3"/>
  <c r="AJ192" i="3"/>
  <c r="AA193" i="3"/>
  <c r="AB193" i="3"/>
  <c r="AC193" i="3"/>
  <c r="AD193" i="3"/>
  <c r="AE193" i="3"/>
  <c r="AF193" i="3"/>
  <c r="AG193" i="3"/>
  <c r="AH193" i="3"/>
  <c r="AI193" i="3"/>
  <c r="AJ193" i="3"/>
  <c r="AA194" i="3"/>
  <c r="AB194" i="3"/>
  <c r="AC194" i="3"/>
  <c r="AD194" i="3"/>
  <c r="AE194" i="3"/>
  <c r="AF194" i="3"/>
  <c r="AG194" i="3"/>
  <c r="AH194" i="3"/>
  <c r="AI194" i="3"/>
  <c r="AJ194" i="3"/>
  <c r="AA195" i="3"/>
  <c r="AB195" i="3"/>
  <c r="AC195" i="3"/>
  <c r="AD195" i="3"/>
  <c r="AE195" i="3"/>
  <c r="AF195" i="3"/>
  <c r="AG195" i="3"/>
  <c r="AH195" i="3"/>
  <c r="AI195" i="3"/>
  <c r="AJ195" i="3"/>
  <c r="AA196" i="3"/>
  <c r="AB196" i="3"/>
  <c r="AC196" i="3"/>
  <c r="AD196" i="3"/>
  <c r="AE196" i="3"/>
  <c r="AF196" i="3"/>
  <c r="AG196" i="3"/>
  <c r="AH196" i="3"/>
  <c r="AI196" i="3"/>
  <c r="AJ196" i="3"/>
  <c r="AA197" i="3"/>
  <c r="AB197" i="3"/>
  <c r="AC197" i="3"/>
  <c r="AD197" i="3"/>
  <c r="AE197" i="3"/>
  <c r="AF197" i="3"/>
  <c r="AG197" i="3"/>
  <c r="AH197" i="3"/>
  <c r="AI197" i="3"/>
  <c r="AJ197" i="3"/>
  <c r="AA198" i="3"/>
  <c r="AB198" i="3"/>
  <c r="AC198" i="3"/>
  <c r="AD198" i="3"/>
  <c r="AE198" i="3"/>
  <c r="AF198" i="3"/>
  <c r="AG198" i="3"/>
  <c r="AH198" i="3"/>
  <c r="AI198" i="3"/>
  <c r="AJ198" i="3"/>
  <c r="AA199" i="3"/>
  <c r="AB199" i="3"/>
  <c r="AC199" i="3"/>
  <c r="AD199" i="3"/>
  <c r="AE199" i="3"/>
  <c r="AF199" i="3"/>
  <c r="AG199" i="3"/>
  <c r="AH199" i="3"/>
  <c r="AI199" i="3"/>
  <c r="AJ199" i="3"/>
  <c r="AA200" i="3"/>
  <c r="AB200" i="3"/>
  <c r="AC200" i="3"/>
  <c r="AD200" i="3"/>
  <c r="AE200" i="3"/>
  <c r="AF200" i="3"/>
  <c r="AG200" i="3"/>
  <c r="AH200" i="3"/>
  <c r="AI200" i="3"/>
  <c r="AJ200" i="3"/>
  <c r="AA201" i="3"/>
  <c r="AB201" i="3"/>
  <c r="AC201" i="3"/>
  <c r="AD201" i="3"/>
  <c r="AE201" i="3"/>
  <c r="AF201" i="3"/>
  <c r="AG201" i="3"/>
  <c r="AH201" i="3"/>
  <c r="AI201" i="3"/>
  <c r="AJ201" i="3"/>
  <c r="AA202" i="3"/>
  <c r="AB202" i="3"/>
  <c r="AC202" i="3"/>
  <c r="AD202" i="3"/>
  <c r="AE202" i="3"/>
  <c r="AF202" i="3"/>
  <c r="AG202" i="3"/>
  <c r="AH202" i="3"/>
  <c r="AI202" i="3"/>
  <c r="AJ202" i="3"/>
  <c r="AA203" i="3"/>
  <c r="AB203" i="3"/>
  <c r="AC203" i="3"/>
  <c r="AD203" i="3"/>
  <c r="AE203" i="3"/>
  <c r="AF203" i="3"/>
  <c r="AG203" i="3"/>
  <c r="AH203" i="3"/>
  <c r="AI203" i="3"/>
  <c r="AJ203" i="3"/>
  <c r="AA204" i="3"/>
  <c r="AB204" i="3"/>
  <c r="AC204" i="3"/>
  <c r="AD204" i="3"/>
  <c r="AE204" i="3"/>
  <c r="AF204" i="3"/>
  <c r="AG204" i="3"/>
  <c r="AH204" i="3"/>
  <c r="AI204" i="3"/>
  <c r="AJ204" i="3"/>
  <c r="AA205" i="3"/>
  <c r="AB205" i="3"/>
  <c r="AC205" i="3"/>
  <c r="AD205" i="3"/>
  <c r="AE205" i="3"/>
  <c r="AF205" i="3"/>
  <c r="AG205" i="3"/>
  <c r="AH205" i="3"/>
  <c r="AI205" i="3"/>
  <c r="AJ205" i="3"/>
  <c r="AA206" i="3"/>
  <c r="AB206" i="3"/>
  <c r="AC206" i="3"/>
  <c r="AD206" i="3"/>
  <c r="AE206" i="3"/>
  <c r="AF206" i="3"/>
  <c r="AG206" i="3"/>
  <c r="AH206" i="3"/>
  <c r="AI206" i="3"/>
  <c r="AJ206" i="3"/>
  <c r="AA207" i="3"/>
  <c r="AB207" i="3"/>
  <c r="AC207" i="3"/>
  <c r="AD207" i="3"/>
  <c r="AE207" i="3"/>
  <c r="AF207" i="3"/>
  <c r="AG207" i="3"/>
  <c r="AH207" i="3"/>
  <c r="AI207" i="3"/>
  <c r="AJ207" i="3"/>
  <c r="AA208" i="3"/>
  <c r="AB208" i="3"/>
  <c r="AC208" i="3"/>
  <c r="AD208" i="3"/>
  <c r="AE208" i="3"/>
  <c r="AF208" i="3"/>
  <c r="AG208" i="3"/>
  <c r="AH208" i="3"/>
  <c r="AI208" i="3"/>
  <c r="AJ208" i="3"/>
  <c r="AA209" i="3"/>
  <c r="AB209" i="3"/>
  <c r="AC209" i="3"/>
  <c r="AD209" i="3"/>
  <c r="AE209" i="3"/>
  <c r="AF209" i="3"/>
  <c r="AG209" i="3"/>
  <c r="AH209" i="3"/>
  <c r="AI209" i="3"/>
  <c r="AJ209" i="3"/>
  <c r="AA210" i="3"/>
  <c r="AB210" i="3"/>
  <c r="AC210" i="3"/>
  <c r="AD210" i="3"/>
  <c r="AE210" i="3"/>
  <c r="AF210" i="3"/>
  <c r="AG210" i="3"/>
  <c r="AH210" i="3"/>
  <c r="AI210" i="3"/>
  <c r="AJ210" i="3"/>
  <c r="AA211" i="3"/>
  <c r="AB211" i="3"/>
  <c r="AC211" i="3"/>
  <c r="AD211" i="3"/>
  <c r="AE211" i="3"/>
  <c r="AF211" i="3"/>
  <c r="AG211" i="3"/>
  <c r="AH211" i="3"/>
  <c r="AI211" i="3"/>
  <c r="AJ211" i="3"/>
  <c r="AA212" i="3"/>
  <c r="AB212" i="3"/>
  <c r="AC212" i="3"/>
  <c r="AD212" i="3"/>
  <c r="AE212" i="3"/>
  <c r="AF212" i="3"/>
  <c r="AG212" i="3"/>
  <c r="AH212" i="3"/>
  <c r="AI212" i="3"/>
  <c r="AJ212" i="3"/>
  <c r="AA213" i="3"/>
  <c r="AB213" i="3"/>
  <c r="AC213" i="3"/>
  <c r="AD213" i="3"/>
  <c r="AE213" i="3"/>
  <c r="AF213" i="3"/>
  <c r="AG213" i="3"/>
  <c r="AH213" i="3"/>
  <c r="AI213" i="3"/>
  <c r="AJ213" i="3"/>
  <c r="AA214" i="3"/>
  <c r="AB214" i="3"/>
  <c r="AC214" i="3"/>
  <c r="AD214" i="3"/>
  <c r="AE214" i="3"/>
  <c r="AF214" i="3"/>
  <c r="AG214" i="3"/>
  <c r="AH214" i="3"/>
  <c r="AI214" i="3"/>
  <c r="AJ214" i="3"/>
  <c r="AA215" i="3"/>
  <c r="AB215" i="3"/>
  <c r="AC215" i="3"/>
  <c r="AD215" i="3"/>
  <c r="AE215" i="3"/>
  <c r="AF215" i="3"/>
  <c r="AG215" i="3"/>
  <c r="AH215" i="3"/>
  <c r="AI215" i="3"/>
  <c r="AJ215" i="3"/>
  <c r="AA216" i="3"/>
  <c r="AB216" i="3"/>
  <c r="AC216" i="3"/>
  <c r="AD216" i="3"/>
  <c r="AE216" i="3"/>
  <c r="AF216" i="3"/>
  <c r="AG216" i="3"/>
  <c r="AH216" i="3"/>
  <c r="AI216" i="3"/>
  <c r="AJ216" i="3"/>
  <c r="AA217" i="3"/>
  <c r="AB217" i="3"/>
  <c r="AC217" i="3"/>
  <c r="AD217" i="3"/>
  <c r="AE217" i="3"/>
  <c r="AF217" i="3"/>
  <c r="AG217" i="3"/>
  <c r="AH217" i="3"/>
  <c r="AI217" i="3"/>
  <c r="AJ217" i="3"/>
  <c r="AA218" i="3"/>
  <c r="AB218" i="3"/>
  <c r="AC218" i="3"/>
  <c r="AD218" i="3"/>
  <c r="AE218" i="3"/>
  <c r="AF218" i="3"/>
  <c r="AG218" i="3"/>
  <c r="AH218" i="3"/>
  <c r="AI218" i="3"/>
  <c r="AJ218" i="3"/>
  <c r="AA219" i="3"/>
  <c r="AB219" i="3"/>
  <c r="AC219" i="3"/>
  <c r="AD219" i="3"/>
  <c r="AE219" i="3"/>
  <c r="AF219" i="3"/>
  <c r="AG219" i="3"/>
  <c r="AH219" i="3"/>
  <c r="AI219" i="3"/>
  <c r="AJ219" i="3"/>
  <c r="AA220" i="3"/>
  <c r="AB220" i="3"/>
  <c r="AC220" i="3"/>
  <c r="AD220" i="3"/>
  <c r="AE220" i="3"/>
  <c r="AF220" i="3"/>
  <c r="AG220" i="3"/>
  <c r="AH220" i="3"/>
  <c r="AI220" i="3"/>
  <c r="AJ220" i="3"/>
  <c r="AA221" i="3"/>
  <c r="AB221" i="3"/>
  <c r="AC221" i="3"/>
  <c r="AD221" i="3"/>
  <c r="AE221" i="3"/>
  <c r="AF221" i="3"/>
  <c r="AG221" i="3"/>
  <c r="AH221" i="3"/>
  <c r="AI221" i="3"/>
  <c r="AJ221" i="3"/>
  <c r="AA222" i="3"/>
  <c r="AB222" i="3"/>
  <c r="AC222" i="3"/>
  <c r="AD222" i="3"/>
  <c r="AE222" i="3"/>
  <c r="AF222" i="3"/>
  <c r="AG222" i="3"/>
  <c r="AH222" i="3"/>
  <c r="AI222" i="3"/>
  <c r="AJ222" i="3"/>
  <c r="AA223" i="3"/>
  <c r="AB223" i="3"/>
  <c r="AC223" i="3"/>
  <c r="AD223" i="3"/>
  <c r="AE223" i="3"/>
  <c r="AF223" i="3"/>
  <c r="AG223" i="3"/>
  <c r="AH223" i="3"/>
  <c r="AI223" i="3"/>
  <c r="AJ223" i="3"/>
  <c r="AA224" i="3"/>
  <c r="AB224" i="3"/>
  <c r="AC224" i="3"/>
  <c r="AD224" i="3"/>
  <c r="AE224" i="3"/>
  <c r="AF224" i="3"/>
  <c r="AG224" i="3"/>
  <c r="AH224" i="3"/>
  <c r="AI224" i="3"/>
  <c r="AJ224" i="3"/>
  <c r="AA225" i="3"/>
  <c r="AB225" i="3"/>
  <c r="AC225" i="3"/>
  <c r="AD225" i="3"/>
  <c r="AE225" i="3"/>
  <c r="AF225" i="3"/>
  <c r="AG225" i="3"/>
  <c r="AH225" i="3"/>
  <c r="AI225" i="3"/>
  <c r="AJ225" i="3"/>
  <c r="AA226" i="3"/>
  <c r="AB226" i="3"/>
  <c r="AC226" i="3"/>
  <c r="AD226" i="3"/>
  <c r="AE226" i="3"/>
  <c r="AF226" i="3"/>
  <c r="AG226" i="3"/>
  <c r="AH226" i="3"/>
  <c r="AI226" i="3"/>
  <c r="AJ226" i="3"/>
  <c r="AA227" i="3"/>
  <c r="AB227" i="3"/>
  <c r="AC227" i="3"/>
  <c r="AD227" i="3"/>
  <c r="AE227" i="3"/>
  <c r="AF227" i="3"/>
  <c r="AG227" i="3"/>
  <c r="AH227" i="3"/>
  <c r="AI227" i="3"/>
  <c r="AJ227" i="3"/>
  <c r="AA228" i="3"/>
  <c r="AB228" i="3"/>
  <c r="AC228" i="3"/>
  <c r="AD228" i="3"/>
  <c r="AE228" i="3"/>
  <c r="AF228" i="3"/>
  <c r="AG228" i="3"/>
  <c r="AH228" i="3"/>
  <c r="AI228" i="3"/>
  <c r="AJ228" i="3"/>
  <c r="AA229" i="3"/>
  <c r="AB229" i="3"/>
  <c r="AC229" i="3"/>
  <c r="AD229" i="3"/>
  <c r="AE229" i="3"/>
  <c r="AF229" i="3"/>
  <c r="AG229" i="3"/>
  <c r="AH229" i="3"/>
  <c r="AI229" i="3"/>
  <c r="AJ229" i="3"/>
  <c r="AA230" i="3"/>
  <c r="AB230" i="3"/>
  <c r="AC230" i="3"/>
  <c r="AD230" i="3"/>
  <c r="AE230" i="3"/>
  <c r="AF230" i="3"/>
  <c r="AG230" i="3"/>
  <c r="AH230" i="3"/>
  <c r="AI230" i="3"/>
  <c r="AJ230" i="3"/>
  <c r="AA231" i="3"/>
  <c r="AB231" i="3"/>
  <c r="AC231" i="3"/>
  <c r="AD231" i="3"/>
  <c r="AE231" i="3"/>
  <c r="AF231" i="3"/>
  <c r="AG231" i="3"/>
  <c r="AH231" i="3"/>
  <c r="AI231" i="3"/>
  <c r="AJ231" i="3"/>
  <c r="AA232" i="3"/>
  <c r="AB232" i="3"/>
  <c r="AC232" i="3"/>
  <c r="AD232" i="3"/>
  <c r="AE232" i="3"/>
  <c r="AF232" i="3"/>
  <c r="AG232" i="3"/>
  <c r="AH232" i="3"/>
  <c r="AI232" i="3"/>
  <c r="AJ232" i="3"/>
  <c r="AA233" i="3"/>
  <c r="AB233" i="3"/>
  <c r="AC233" i="3"/>
  <c r="AD233" i="3"/>
  <c r="AE233" i="3"/>
  <c r="AF233" i="3"/>
  <c r="AG233" i="3"/>
  <c r="AH233" i="3"/>
  <c r="AI233" i="3"/>
  <c r="AJ233" i="3"/>
  <c r="AA234" i="3"/>
  <c r="AB234" i="3"/>
  <c r="AC234" i="3"/>
  <c r="AD234" i="3"/>
  <c r="AE234" i="3"/>
  <c r="AF234" i="3"/>
  <c r="AG234" i="3"/>
  <c r="AH234" i="3"/>
  <c r="AI234" i="3"/>
  <c r="AJ234" i="3"/>
  <c r="AA235" i="3"/>
  <c r="AB235" i="3"/>
  <c r="AC235" i="3"/>
  <c r="AD235" i="3"/>
  <c r="AE235" i="3"/>
  <c r="AF235" i="3"/>
  <c r="AG235" i="3"/>
  <c r="AH235" i="3"/>
  <c r="AI235" i="3"/>
  <c r="AJ235" i="3"/>
  <c r="AA236" i="3"/>
  <c r="AB236" i="3"/>
  <c r="AC236" i="3"/>
  <c r="AD236" i="3"/>
  <c r="AE236" i="3"/>
  <c r="AF236" i="3"/>
  <c r="AG236" i="3"/>
  <c r="AH236" i="3"/>
  <c r="AI236" i="3"/>
  <c r="AJ236" i="3"/>
  <c r="AA237" i="3"/>
  <c r="AB237" i="3"/>
  <c r="AC237" i="3"/>
  <c r="AD237" i="3"/>
  <c r="AE237" i="3"/>
  <c r="AF237" i="3"/>
  <c r="AG237" i="3"/>
  <c r="AH237" i="3"/>
  <c r="AI237" i="3"/>
  <c r="AJ237" i="3"/>
  <c r="AA238" i="3"/>
  <c r="AB238" i="3"/>
  <c r="AC238" i="3"/>
  <c r="AD238" i="3"/>
  <c r="AE238" i="3"/>
  <c r="AF238" i="3"/>
  <c r="AG238" i="3"/>
  <c r="AH238" i="3"/>
  <c r="AI238" i="3"/>
  <c r="AJ238" i="3"/>
  <c r="AA239" i="3"/>
  <c r="AB239" i="3"/>
  <c r="AC239" i="3"/>
  <c r="AD239" i="3"/>
  <c r="AE239" i="3"/>
  <c r="AF239" i="3"/>
  <c r="AG239" i="3"/>
  <c r="AH239" i="3"/>
  <c r="AI239" i="3"/>
  <c r="AJ239" i="3"/>
  <c r="AA240" i="3"/>
  <c r="AB240" i="3"/>
  <c r="AC240" i="3"/>
  <c r="AD240" i="3"/>
  <c r="AE240" i="3"/>
  <c r="AF240" i="3"/>
  <c r="AG240" i="3"/>
  <c r="AH240" i="3"/>
  <c r="AI240" i="3"/>
  <c r="AJ240" i="3"/>
  <c r="AA241" i="3"/>
  <c r="AB241" i="3"/>
  <c r="AC241" i="3"/>
  <c r="AD241" i="3"/>
  <c r="AE241" i="3"/>
  <c r="AF241" i="3"/>
  <c r="AG241" i="3"/>
  <c r="AH241" i="3"/>
  <c r="AI241" i="3"/>
  <c r="AJ241" i="3"/>
  <c r="AA242" i="3"/>
  <c r="AB242" i="3"/>
  <c r="AC242" i="3"/>
  <c r="AD242" i="3"/>
  <c r="AE242" i="3"/>
  <c r="AF242" i="3"/>
  <c r="AG242" i="3"/>
  <c r="AH242" i="3"/>
  <c r="AI242" i="3"/>
  <c r="AJ242" i="3"/>
  <c r="AA243" i="3"/>
  <c r="AB243" i="3"/>
  <c r="AC243" i="3"/>
  <c r="AD243" i="3"/>
  <c r="AE243" i="3"/>
  <c r="AF243" i="3"/>
  <c r="AG243" i="3"/>
  <c r="AH243" i="3"/>
  <c r="AI243" i="3"/>
  <c r="AJ243" i="3"/>
  <c r="AA244" i="3"/>
  <c r="AB244" i="3"/>
  <c r="AC244" i="3"/>
  <c r="AD244" i="3"/>
  <c r="AE244" i="3"/>
  <c r="AF244" i="3"/>
  <c r="AG244" i="3"/>
  <c r="AH244" i="3"/>
  <c r="AI244" i="3"/>
  <c r="AJ244" i="3"/>
  <c r="AA245" i="3"/>
  <c r="AB245" i="3"/>
  <c r="AC245" i="3"/>
  <c r="AD245" i="3"/>
  <c r="AE245" i="3"/>
  <c r="AF245" i="3"/>
  <c r="AG245" i="3"/>
  <c r="AH245" i="3"/>
  <c r="AI245" i="3"/>
  <c r="AJ245" i="3"/>
  <c r="AA246" i="3"/>
  <c r="AB246" i="3"/>
  <c r="AC246" i="3"/>
  <c r="AD246" i="3"/>
  <c r="AE246" i="3"/>
  <c r="AF246" i="3"/>
  <c r="AG246" i="3"/>
  <c r="AH246" i="3"/>
  <c r="AI246" i="3"/>
  <c r="AJ246" i="3"/>
  <c r="AA247" i="3"/>
  <c r="AB247" i="3"/>
  <c r="AC247" i="3"/>
  <c r="AD247" i="3"/>
  <c r="AE247" i="3"/>
  <c r="AF247" i="3"/>
  <c r="AG247" i="3"/>
  <c r="AH247" i="3"/>
  <c r="AI247" i="3"/>
  <c r="AJ247" i="3"/>
  <c r="AA248" i="3"/>
  <c r="AB248" i="3"/>
  <c r="AC248" i="3"/>
  <c r="AD248" i="3"/>
  <c r="AE248" i="3"/>
  <c r="AF248" i="3"/>
  <c r="AG248" i="3"/>
  <c r="AH248" i="3"/>
  <c r="AI248" i="3"/>
  <c r="AJ248" i="3"/>
  <c r="AA249" i="3"/>
  <c r="AB249" i="3"/>
  <c r="AC249" i="3"/>
  <c r="AD249" i="3"/>
  <c r="AE249" i="3"/>
  <c r="AF249" i="3"/>
  <c r="AG249" i="3"/>
  <c r="AH249" i="3"/>
  <c r="AI249" i="3"/>
  <c r="AJ249" i="3"/>
  <c r="AA250" i="3"/>
  <c r="AB250" i="3"/>
  <c r="AC250" i="3"/>
  <c r="AD250" i="3"/>
  <c r="AE250" i="3"/>
  <c r="AF250" i="3"/>
  <c r="AG250" i="3"/>
  <c r="AH250" i="3"/>
  <c r="AI250" i="3"/>
  <c r="AJ250" i="3"/>
  <c r="AA251" i="3"/>
  <c r="AB251" i="3"/>
  <c r="AC251" i="3"/>
  <c r="AD251" i="3"/>
  <c r="AE251" i="3"/>
  <c r="AF251" i="3"/>
  <c r="AG251" i="3"/>
  <c r="AH251" i="3"/>
  <c r="AI251" i="3"/>
  <c r="AJ251" i="3"/>
  <c r="AA252" i="3"/>
  <c r="AB252" i="3"/>
  <c r="AC252" i="3"/>
  <c r="AD252" i="3"/>
  <c r="AE252" i="3"/>
  <c r="AF252" i="3"/>
  <c r="AG252" i="3"/>
  <c r="AH252" i="3"/>
  <c r="AI252" i="3"/>
  <c r="AJ252" i="3"/>
  <c r="AA253" i="3"/>
  <c r="AB253" i="3"/>
  <c r="AC253" i="3"/>
  <c r="AD253" i="3"/>
  <c r="AE253" i="3"/>
  <c r="AF253" i="3"/>
  <c r="AG253" i="3"/>
  <c r="AH253" i="3"/>
  <c r="AI253" i="3"/>
  <c r="AJ253" i="3"/>
  <c r="AA254" i="3"/>
  <c r="AB254" i="3"/>
  <c r="AC254" i="3"/>
  <c r="AD254" i="3"/>
  <c r="AE254" i="3"/>
  <c r="AF254" i="3"/>
  <c r="AG254" i="3"/>
  <c r="AH254" i="3"/>
  <c r="AI254" i="3"/>
  <c r="AJ254" i="3"/>
  <c r="AA255" i="3"/>
  <c r="AB255" i="3"/>
  <c r="AC255" i="3"/>
  <c r="AD255" i="3"/>
  <c r="AE255" i="3"/>
  <c r="AF255" i="3"/>
  <c r="AG255" i="3"/>
  <c r="AH255" i="3"/>
  <c r="AI255" i="3"/>
  <c r="AJ255" i="3"/>
  <c r="AA256" i="3"/>
  <c r="AB256" i="3"/>
  <c r="AC256" i="3"/>
  <c r="AD256" i="3"/>
  <c r="AE256" i="3"/>
  <c r="AF256" i="3"/>
  <c r="AG256" i="3"/>
  <c r="AH256" i="3"/>
  <c r="AI256" i="3"/>
  <c r="AJ256" i="3"/>
  <c r="AA257" i="3"/>
  <c r="AB257" i="3"/>
  <c r="AC257" i="3"/>
  <c r="AD257" i="3"/>
  <c r="AE257" i="3"/>
  <c r="AF257" i="3"/>
  <c r="AG257" i="3"/>
  <c r="AH257" i="3"/>
  <c r="AI257" i="3"/>
  <c r="AJ257" i="3"/>
  <c r="AA258" i="3"/>
  <c r="AB258" i="3"/>
  <c r="AC258" i="3"/>
  <c r="AD258" i="3"/>
  <c r="AE258" i="3"/>
  <c r="AF258" i="3"/>
  <c r="AG258" i="3"/>
  <c r="AH258" i="3"/>
  <c r="AI258" i="3"/>
  <c r="AJ258" i="3"/>
  <c r="AA259" i="3"/>
  <c r="AB259" i="3"/>
  <c r="AC259" i="3"/>
  <c r="AD259" i="3"/>
  <c r="AE259" i="3"/>
  <c r="AF259" i="3"/>
  <c r="AG259" i="3"/>
  <c r="AH259" i="3"/>
  <c r="AI259" i="3"/>
  <c r="AJ259" i="3"/>
  <c r="AA260" i="3"/>
  <c r="AB260" i="3"/>
  <c r="AC260" i="3"/>
  <c r="AD260" i="3"/>
  <c r="AE260" i="3"/>
  <c r="AF260" i="3"/>
  <c r="AG260" i="3"/>
  <c r="AH260" i="3"/>
  <c r="AI260" i="3"/>
  <c r="AJ260" i="3"/>
  <c r="AA261" i="3"/>
  <c r="AB261" i="3"/>
  <c r="AC261" i="3"/>
  <c r="AD261" i="3"/>
  <c r="AE261" i="3"/>
  <c r="AF261" i="3"/>
  <c r="AG261" i="3"/>
  <c r="AH261" i="3"/>
  <c r="AI261" i="3"/>
  <c r="AJ261" i="3"/>
  <c r="AA262" i="3"/>
  <c r="AB262" i="3"/>
  <c r="AC262" i="3"/>
  <c r="AD262" i="3"/>
  <c r="AE262" i="3"/>
  <c r="AF262" i="3"/>
  <c r="AG262" i="3"/>
  <c r="AH262" i="3"/>
  <c r="AI262" i="3"/>
  <c r="AJ262" i="3"/>
  <c r="AA263" i="3"/>
  <c r="AB263" i="3"/>
  <c r="AC263" i="3"/>
  <c r="AD263" i="3"/>
  <c r="AE263" i="3"/>
  <c r="AF263" i="3"/>
  <c r="AG263" i="3"/>
  <c r="AH263" i="3"/>
  <c r="AI263" i="3"/>
  <c r="AJ263" i="3"/>
  <c r="AA264" i="3"/>
  <c r="AB264" i="3"/>
  <c r="AC264" i="3"/>
  <c r="AD264" i="3"/>
  <c r="AE264" i="3"/>
  <c r="AF264" i="3"/>
  <c r="AG264" i="3"/>
  <c r="AH264" i="3"/>
  <c r="AI264" i="3"/>
  <c r="AJ264" i="3"/>
  <c r="AA265" i="3"/>
  <c r="AB265" i="3"/>
  <c r="AC265" i="3"/>
  <c r="AD265" i="3"/>
  <c r="AE265" i="3"/>
  <c r="AF265" i="3"/>
  <c r="AG265" i="3"/>
  <c r="AH265" i="3"/>
  <c r="AI265" i="3"/>
  <c r="AJ265" i="3"/>
  <c r="AA266" i="3"/>
  <c r="AB266" i="3"/>
  <c r="AC266" i="3"/>
  <c r="AD266" i="3"/>
  <c r="AE266" i="3"/>
  <c r="AF266" i="3"/>
  <c r="AG266" i="3"/>
  <c r="AH266" i="3"/>
  <c r="AI266" i="3"/>
  <c r="AJ266" i="3"/>
  <c r="AA267" i="3"/>
  <c r="AB267" i="3"/>
  <c r="AC267" i="3"/>
  <c r="AD267" i="3"/>
  <c r="AE267" i="3"/>
  <c r="AF267" i="3"/>
  <c r="AG267" i="3"/>
  <c r="AH267" i="3"/>
  <c r="AI267" i="3"/>
  <c r="AJ267" i="3"/>
  <c r="AA268" i="3"/>
  <c r="AB268" i="3"/>
  <c r="AC268" i="3"/>
  <c r="AD268" i="3"/>
  <c r="AE268" i="3"/>
  <c r="AF268" i="3"/>
  <c r="AG268" i="3"/>
  <c r="AH268" i="3"/>
  <c r="AI268" i="3"/>
  <c r="AJ268" i="3"/>
  <c r="AA269" i="3"/>
  <c r="AB269" i="3"/>
  <c r="AC269" i="3"/>
  <c r="AD269" i="3"/>
  <c r="AE269" i="3"/>
  <c r="AF269" i="3"/>
  <c r="AG269" i="3"/>
  <c r="AH269" i="3"/>
  <c r="AI269" i="3"/>
  <c r="AJ269" i="3"/>
  <c r="AA270" i="3"/>
  <c r="AB270" i="3"/>
  <c r="AC270" i="3"/>
  <c r="AD270" i="3"/>
  <c r="AE270" i="3"/>
  <c r="AF270" i="3"/>
  <c r="AG270" i="3"/>
  <c r="AH270" i="3"/>
  <c r="AI270" i="3"/>
  <c r="AJ270" i="3"/>
  <c r="AA271" i="3"/>
  <c r="AB271" i="3"/>
  <c r="AC271" i="3"/>
  <c r="AD271" i="3"/>
  <c r="AE271" i="3"/>
  <c r="AF271" i="3"/>
  <c r="AG271" i="3"/>
  <c r="AH271" i="3"/>
  <c r="AI271" i="3"/>
  <c r="AJ271" i="3"/>
  <c r="AA272" i="3"/>
  <c r="AB272" i="3"/>
  <c r="AC272" i="3"/>
  <c r="AD272" i="3"/>
  <c r="AE272" i="3"/>
  <c r="AF272" i="3"/>
  <c r="AG272" i="3"/>
  <c r="AH272" i="3"/>
  <c r="AI272" i="3"/>
  <c r="AJ272" i="3"/>
  <c r="AA273" i="3"/>
  <c r="AB273" i="3"/>
  <c r="AC273" i="3"/>
  <c r="AD273" i="3"/>
  <c r="AE273" i="3"/>
  <c r="AF273" i="3"/>
  <c r="AG273" i="3"/>
  <c r="AH273" i="3"/>
  <c r="AI273" i="3"/>
  <c r="AJ273" i="3"/>
  <c r="AA274" i="3"/>
  <c r="AB274" i="3"/>
  <c r="AC274" i="3"/>
  <c r="AD274" i="3"/>
  <c r="AE274" i="3"/>
  <c r="AF274" i="3"/>
  <c r="AG274" i="3"/>
  <c r="AH274" i="3"/>
  <c r="AI274" i="3"/>
  <c r="AJ274" i="3"/>
  <c r="AA275" i="3"/>
  <c r="AB275" i="3"/>
  <c r="AC275" i="3"/>
  <c r="AD275" i="3"/>
  <c r="AE275" i="3"/>
  <c r="AF275" i="3"/>
  <c r="AG275" i="3"/>
  <c r="AH275" i="3"/>
  <c r="AI275" i="3"/>
  <c r="AJ275" i="3"/>
  <c r="AA276" i="3"/>
  <c r="AB276" i="3"/>
  <c r="AC276" i="3"/>
  <c r="AD276" i="3"/>
  <c r="AE276" i="3"/>
  <c r="AF276" i="3"/>
  <c r="AG276" i="3"/>
  <c r="AH276" i="3"/>
  <c r="AI276" i="3"/>
  <c r="AJ276" i="3"/>
  <c r="AA277" i="3"/>
  <c r="AB277" i="3"/>
  <c r="AC277" i="3"/>
  <c r="AD277" i="3"/>
  <c r="AE277" i="3"/>
  <c r="AF277" i="3"/>
  <c r="AG277" i="3"/>
  <c r="AH277" i="3"/>
  <c r="AI277" i="3"/>
  <c r="AJ277" i="3"/>
  <c r="AA278" i="3"/>
  <c r="AB278" i="3"/>
  <c r="AC278" i="3"/>
  <c r="AD278" i="3"/>
  <c r="AE278" i="3"/>
  <c r="AF278" i="3"/>
  <c r="AG278" i="3"/>
  <c r="AH278" i="3"/>
  <c r="AI278" i="3"/>
  <c r="AJ278" i="3"/>
  <c r="AA279" i="3"/>
  <c r="AB279" i="3"/>
  <c r="AC279" i="3"/>
  <c r="AD279" i="3"/>
  <c r="AE279" i="3"/>
  <c r="AF279" i="3"/>
  <c r="AG279" i="3"/>
  <c r="AH279" i="3"/>
  <c r="AI279" i="3"/>
  <c r="AJ279" i="3"/>
  <c r="AA280" i="3"/>
  <c r="AB280" i="3"/>
  <c r="AC280" i="3"/>
  <c r="AD280" i="3"/>
  <c r="AE280" i="3"/>
  <c r="AF280" i="3"/>
  <c r="AG280" i="3"/>
  <c r="AH280" i="3"/>
  <c r="AI280" i="3"/>
  <c r="AJ280" i="3"/>
  <c r="AA281" i="3"/>
  <c r="AB281" i="3"/>
  <c r="AC281" i="3"/>
  <c r="AD281" i="3"/>
  <c r="AE281" i="3"/>
  <c r="AF281" i="3"/>
  <c r="AG281" i="3"/>
  <c r="AH281" i="3"/>
  <c r="AI281" i="3"/>
  <c r="AJ281" i="3"/>
  <c r="AA282" i="3"/>
  <c r="AB282" i="3"/>
  <c r="AC282" i="3"/>
  <c r="AD282" i="3"/>
  <c r="AE282" i="3"/>
  <c r="AF282" i="3"/>
  <c r="AG282" i="3"/>
  <c r="AH282" i="3"/>
  <c r="AI282" i="3"/>
  <c r="AJ282" i="3"/>
  <c r="AA283" i="3"/>
  <c r="AB283" i="3"/>
  <c r="AC283" i="3"/>
  <c r="AD283" i="3"/>
  <c r="AE283" i="3"/>
  <c r="AF283" i="3"/>
  <c r="AG283" i="3"/>
  <c r="AH283" i="3"/>
  <c r="AI283" i="3"/>
  <c r="AJ283" i="3"/>
  <c r="AA284" i="3"/>
  <c r="AB284" i="3"/>
  <c r="AC284" i="3"/>
  <c r="AD284" i="3"/>
  <c r="AE284" i="3"/>
  <c r="AF284" i="3"/>
  <c r="AG284" i="3"/>
  <c r="AH284" i="3"/>
  <c r="AI284" i="3"/>
  <c r="AJ284" i="3"/>
  <c r="AA285" i="3"/>
  <c r="AB285" i="3"/>
  <c r="AC285" i="3"/>
  <c r="AD285" i="3"/>
  <c r="AE285" i="3"/>
  <c r="AF285" i="3"/>
  <c r="AG285" i="3"/>
  <c r="AH285" i="3"/>
  <c r="AI285" i="3"/>
  <c r="AJ285" i="3"/>
  <c r="AA286" i="3"/>
  <c r="AB286" i="3"/>
  <c r="AC286" i="3"/>
  <c r="AD286" i="3"/>
  <c r="AE286" i="3"/>
  <c r="AF286" i="3"/>
  <c r="AG286" i="3"/>
  <c r="AH286" i="3"/>
  <c r="AI286" i="3"/>
  <c r="AJ286" i="3"/>
  <c r="AA287" i="3"/>
  <c r="AB287" i="3"/>
  <c r="AC287" i="3"/>
  <c r="AD287" i="3"/>
  <c r="AE287" i="3"/>
  <c r="AF287" i="3"/>
  <c r="AG287" i="3"/>
  <c r="AH287" i="3"/>
  <c r="AI287" i="3"/>
  <c r="AJ287" i="3"/>
  <c r="AA288" i="3"/>
  <c r="AB288" i="3"/>
  <c r="AC288" i="3"/>
  <c r="AD288" i="3"/>
  <c r="AE288" i="3"/>
  <c r="AF288" i="3"/>
  <c r="AG288" i="3"/>
  <c r="AH288" i="3"/>
  <c r="AI288" i="3"/>
  <c r="AJ288" i="3"/>
  <c r="AA289" i="3"/>
  <c r="AB289" i="3"/>
  <c r="AC289" i="3"/>
  <c r="AD289" i="3"/>
  <c r="AE289" i="3"/>
  <c r="AF289" i="3"/>
  <c r="AG289" i="3"/>
  <c r="AH289" i="3"/>
  <c r="AI289" i="3"/>
  <c r="AJ289" i="3"/>
  <c r="AA290" i="3"/>
  <c r="AB290" i="3"/>
  <c r="AC290" i="3"/>
  <c r="AD290" i="3"/>
  <c r="AE290" i="3"/>
  <c r="AF290" i="3"/>
  <c r="AG290" i="3"/>
  <c r="AH290" i="3"/>
  <c r="AI290" i="3"/>
  <c r="AJ290" i="3"/>
  <c r="AA291" i="3"/>
  <c r="AB291" i="3"/>
  <c r="AC291" i="3"/>
  <c r="AD291" i="3"/>
  <c r="AE291" i="3"/>
  <c r="AF291" i="3"/>
  <c r="AG291" i="3"/>
  <c r="AH291" i="3"/>
  <c r="AI291" i="3"/>
  <c r="AJ291" i="3"/>
  <c r="AA292" i="3"/>
  <c r="AB292" i="3"/>
  <c r="AC292" i="3"/>
  <c r="AD292" i="3"/>
  <c r="AE292" i="3"/>
  <c r="AF292" i="3"/>
  <c r="AG292" i="3"/>
  <c r="AH292" i="3"/>
  <c r="AI292" i="3"/>
  <c r="AJ292" i="3"/>
  <c r="AA293" i="3"/>
  <c r="AB293" i="3"/>
  <c r="AC293" i="3"/>
  <c r="AD293" i="3"/>
  <c r="AE293" i="3"/>
  <c r="AF293" i="3"/>
  <c r="AG293" i="3"/>
  <c r="AH293" i="3"/>
  <c r="AI293" i="3"/>
  <c r="AJ293" i="3"/>
  <c r="AA294" i="3"/>
  <c r="AB294" i="3"/>
  <c r="AC294" i="3"/>
  <c r="AD294" i="3"/>
  <c r="AE294" i="3"/>
  <c r="AF294" i="3"/>
  <c r="AG294" i="3"/>
  <c r="AH294" i="3"/>
  <c r="AI294" i="3"/>
  <c r="AJ294" i="3"/>
  <c r="AA295" i="3"/>
  <c r="AB295" i="3"/>
  <c r="AC295" i="3"/>
  <c r="AD295" i="3"/>
  <c r="AE295" i="3"/>
  <c r="AF295" i="3"/>
  <c r="AG295" i="3"/>
  <c r="AH295" i="3"/>
  <c r="AI295" i="3"/>
  <c r="AJ295" i="3"/>
  <c r="AA296" i="3"/>
  <c r="AB296" i="3"/>
  <c r="AC296" i="3"/>
  <c r="AD296" i="3"/>
  <c r="AE296" i="3"/>
  <c r="AF296" i="3"/>
  <c r="AG296" i="3"/>
  <c r="AH296" i="3"/>
  <c r="AI296" i="3"/>
  <c r="AJ296" i="3"/>
  <c r="AA297" i="3"/>
  <c r="AB297" i="3"/>
  <c r="AC297" i="3"/>
  <c r="AD297" i="3"/>
  <c r="AE297" i="3"/>
  <c r="AF297" i="3"/>
  <c r="AG297" i="3"/>
  <c r="AH297" i="3"/>
  <c r="AI297" i="3"/>
  <c r="AJ297" i="3"/>
  <c r="AA298" i="3"/>
  <c r="AB298" i="3"/>
  <c r="AC298" i="3"/>
  <c r="AD298" i="3"/>
  <c r="AE298" i="3"/>
  <c r="AF298" i="3"/>
  <c r="AG298" i="3"/>
  <c r="AH298" i="3"/>
  <c r="AI298" i="3"/>
  <c r="AJ298" i="3"/>
  <c r="AA299" i="3"/>
  <c r="AB299" i="3"/>
  <c r="AC299" i="3"/>
  <c r="AD299" i="3"/>
  <c r="AE299" i="3"/>
  <c r="AF299" i="3"/>
  <c r="AG299" i="3"/>
  <c r="AH299" i="3"/>
  <c r="AI299" i="3"/>
  <c r="AJ299" i="3"/>
  <c r="AA300" i="3"/>
  <c r="AB300" i="3"/>
  <c r="AC300" i="3"/>
  <c r="AD300" i="3"/>
  <c r="AE300" i="3"/>
  <c r="AF300" i="3"/>
  <c r="AG300" i="3"/>
  <c r="AH300" i="3"/>
  <c r="AI300" i="3"/>
  <c r="AJ300" i="3"/>
  <c r="AA301" i="3"/>
  <c r="AB301" i="3"/>
  <c r="AC301" i="3"/>
  <c r="AD301" i="3"/>
  <c r="AE301" i="3"/>
  <c r="AF301" i="3"/>
  <c r="AG301" i="3"/>
  <c r="AH301" i="3"/>
  <c r="AI301" i="3"/>
  <c r="AJ301" i="3"/>
  <c r="AA302" i="3"/>
  <c r="AB302" i="3"/>
  <c r="AC302" i="3"/>
  <c r="AD302" i="3"/>
  <c r="AE302" i="3"/>
  <c r="AF302" i="3"/>
  <c r="AG302" i="3"/>
  <c r="AH302" i="3"/>
  <c r="AI302" i="3"/>
  <c r="AJ302" i="3"/>
  <c r="AA303" i="3"/>
  <c r="AB303" i="3"/>
  <c r="AC303" i="3"/>
  <c r="AD303" i="3"/>
  <c r="AE303" i="3"/>
  <c r="AF303" i="3"/>
  <c r="AG303" i="3"/>
  <c r="AH303" i="3"/>
  <c r="AI303" i="3"/>
  <c r="AJ303" i="3"/>
  <c r="AA304" i="3"/>
  <c r="AB304" i="3"/>
  <c r="AC304" i="3"/>
  <c r="AD304" i="3"/>
  <c r="AE304" i="3"/>
  <c r="AF304" i="3"/>
  <c r="AG304" i="3"/>
  <c r="AH304" i="3"/>
  <c r="AI304" i="3"/>
  <c r="AJ304" i="3"/>
  <c r="AA305" i="3"/>
  <c r="AB305" i="3"/>
  <c r="AC305" i="3"/>
  <c r="AD305" i="3"/>
  <c r="AE305" i="3"/>
  <c r="AF305" i="3"/>
  <c r="AG305" i="3"/>
  <c r="AH305" i="3"/>
  <c r="AI305" i="3"/>
  <c r="AJ305" i="3"/>
  <c r="AA306" i="3"/>
  <c r="AB306" i="3"/>
  <c r="AC306" i="3"/>
  <c r="AD306" i="3"/>
  <c r="AE306" i="3"/>
  <c r="AF306" i="3"/>
  <c r="AG306" i="3"/>
  <c r="AH306" i="3"/>
  <c r="AI306" i="3"/>
  <c r="AJ306" i="3"/>
  <c r="AA307" i="3"/>
  <c r="AB307" i="3"/>
  <c r="AC307" i="3"/>
  <c r="AD307" i="3"/>
  <c r="AE307" i="3"/>
  <c r="AF307" i="3"/>
  <c r="AG307" i="3"/>
  <c r="AH307" i="3"/>
  <c r="AI307" i="3"/>
  <c r="AJ307" i="3"/>
  <c r="AA308" i="3"/>
  <c r="AB308" i="3"/>
  <c r="AC308" i="3"/>
  <c r="AD308" i="3"/>
  <c r="AE308" i="3"/>
  <c r="AF308" i="3"/>
  <c r="AG308" i="3"/>
  <c r="AH308" i="3"/>
  <c r="AI308" i="3"/>
  <c r="AJ308" i="3"/>
  <c r="AA309" i="3"/>
  <c r="AB309" i="3"/>
  <c r="AC309" i="3"/>
  <c r="AD309" i="3"/>
  <c r="AE309" i="3"/>
  <c r="AF309" i="3"/>
  <c r="AG309" i="3"/>
  <c r="AH309" i="3"/>
  <c r="AI309" i="3"/>
  <c r="AJ309" i="3"/>
  <c r="AA310" i="3"/>
  <c r="AB310" i="3"/>
  <c r="AC310" i="3"/>
  <c r="AD310" i="3"/>
  <c r="AE310" i="3"/>
  <c r="AF310" i="3"/>
  <c r="AG310" i="3"/>
  <c r="AH310" i="3"/>
  <c r="AI310" i="3"/>
  <c r="AJ310" i="3"/>
  <c r="AA311" i="3"/>
  <c r="AB311" i="3"/>
  <c r="AC311" i="3"/>
  <c r="AD311" i="3"/>
  <c r="AE311" i="3"/>
  <c r="AF311" i="3"/>
  <c r="AG311" i="3"/>
  <c r="AH311" i="3"/>
  <c r="AI311" i="3"/>
  <c r="AJ311" i="3"/>
  <c r="AA312" i="3"/>
  <c r="AB312" i="3"/>
  <c r="AC312" i="3"/>
  <c r="AD312" i="3"/>
  <c r="AE312" i="3"/>
  <c r="AF312" i="3"/>
  <c r="AG312" i="3"/>
  <c r="AH312" i="3"/>
  <c r="AI312" i="3"/>
  <c r="AJ312" i="3"/>
  <c r="AA313" i="3"/>
  <c r="AB313" i="3"/>
  <c r="AC313" i="3"/>
  <c r="AD313" i="3"/>
  <c r="AE313" i="3"/>
  <c r="AF313" i="3"/>
  <c r="AG313" i="3"/>
  <c r="AH313" i="3"/>
  <c r="AI313" i="3"/>
  <c r="AJ313" i="3"/>
  <c r="AA314" i="3"/>
  <c r="AB314" i="3"/>
  <c r="AC314" i="3"/>
  <c r="AD314" i="3"/>
  <c r="AE314" i="3"/>
  <c r="AF314" i="3"/>
  <c r="AG314" i="3"/>
  <c r="AH314" i="3"/>
  <c r="AI314" i="3"/>
  <c r="AJ314" i="3"/>
  <c r="AA315" i="3"/>
  <c r="AB315" i="3"/>
  <c r="AC315" i="3"/>
  <c r="AD315" i="3"/>
  <c r="AE315" i="3"/>
  <c r="AF315" i="3"/>
  <c r="AG315" i="3"/>
  <c r="AH315" i="3"/>
  <c r="AI315" i="3"/>
  <c r="AJ315" i="3"/>
  <c r="AA316" i="3"/>
  <c r="AB316" i="3"/>
  <c r="AC316" i="3"/>
  <c r="AD316" i="3"/>
  <c r="AE316" i="3"/>
  <c r="AF316" i="3"/>
  <c r="AG316" i="3"/>
  <c r="AH316" i="3"/>
  <c r="AI316" i="3"/>
  <c r="AJ316" i="3"/>
  <c r="AA317" i="3"/>
  <c r="AB317" i="3"/>
  <c r="AC317" i="3"/>
  <c r="AD317" i="3"/>
  <c r="AE317" i="3"/>
  <c r="AF317" i="3"/>
  <c r="AG317" i="3"/>
  <c r="AH317" i="3"/>
  <c r="AI317" i="3"/>
  <c r="AJ317" i="3"/>
  <c r="AA318" i="3"/>
  <c r="AB318" i="3"/>
  <c r="AC318" i="3"/>
  <c r="AD318" i="3"/>
  <c r="AE318" i="3"/>
  <c r="AF318" i="3"/>
  <c r="AG318" i="3"/>
  <c r="AH318" i="3"/>
  <c r="AI318" i="3"/>
  <c r="AJ318" i="3"/>
  <c r="AA319" i="3"/>
  <c r="AB319" i="3"/>
  <c r="AC319" i="3"/>
  <c r="AD319" i="3"/>
  <c r="AE319" i="3"/>
  <c r="AF319" i="3"/>
  <c r="AG319" i="3"/>
  <c r="AH319" i="3"/>
  <c r="AI319" i="3"/>
  <c r="AJ319" i="3"/>
  <c r="AA320" i="3"/>
  <c r="AB320" i="3"/>
  <c r="AC320" i="3"/>
  <c r="AD320" i="3"/>
  <c r="AE320" i="3"/>
  <c r="AF320" i="3"/>
  <c r="AG320" i="3"/>
  <c r="AH320" i="3"/>
  <c r="AI320" i="3"/>
  <c r="AJ320" i="3"/>
  <c r="AA321" i="3"/>
  <c r="AB321" i="3"/>
  <c r="AC321" i="3"/>
  <c r="AD321" i="3"/>
  <c r="AE321" i="3"/>
  <c r="AF321" i="3"/>
  <c r="AG321" i="3"/>
  <c r="AH321" i="3"/>
  <c r="AI321" i="3"/>
  <c r="AJ321" i="3"/>
  <c r="AA322" i="3"/>
  <c r="AB322" i="3"/>
  <c r="AC322" i="3"/>
  <c r="AD322" i="3"/>
  <c r="AE322" i="3"/>
  <c r="AF322" i="3"/>
  <c r="AG322" i="3"/>
  <c r="AH322" i="3"/>
  <c r="AI322" i="3"/>
  <c r="AJ322" i="3"/>
  <c r="AA323" i="3"/>
  <c r="AB323" i="3"/>
  <c r="AC323" i="3"/>
  <c r="AD323" i="3"/>
  <c r="AE323" i="3"/>
  <c r="AF323" i="3"/>
  <c r="AG323" i="3"/>
  <c r="AH323" i="3"/>
  <c r="AI323" i="3"/>
  <c r="AJ323" i="3"/>
  <c r="AA324" i="3"/>
  <c r="AB324" i="3"/>
  <c r="AC324" i="3"/>
  <c r="AD324" i="3"/>
  <c r="AE324" i="3"/>
  <c r="AF324" i="3"/>
  <c r="AG324" i="3"/>
  <c r="AH324" i="3"/>
  <c r="AI324" i="3"/>
  <c r="AJ324" i="3"/>
  <c r="AA325" i="3"/>
  <c r="AB325" i="3"/>
  <c r="AC325" i="3"/>
  <c r="AD325" i="3"/>
  <c r="AE325" i="3"/>
  <c r="AF325" i="3"/>
  <c r="AG325" i="3"/>
  <c r="AH325" i="3"/>
  <c r="AI325" i="3"/>
  <c r="AJ325" i="3"/>
  <c r="AA326" i="3"/>
  <c r="AB326" i="3"/>
  <c r="AC326" i="3"/>
  <c r="AD326" i="3"/>
  <c r="AE326" i="3"/>
  <c r="AF326" i="3"/>
  <c r="AG326" i="3"/>
  <c r="AH326" i="3"/>
  <c r="AI326" i="3"/>
  <c r="AJ326" i="3"/>
  <c r="AA327" i="3"/>
  <c r="AB327" i="3"/>
  <c r="AC327" i="3"/>
  <c r="AD327" i="3"/>
  <c r="AE327" i="3"/>
  <c r="AF327" i="3"/>
  <c r="AG327" i="3"/>
  <c r="AH327" i="3"/>
  <c r="AI327" i="3"/>
  <c r="AJ327" i="3"/>
  <c r="AA328" i="3"/>
  <c r="AB328" i="3"/>
  <c r="AC328" i="3"/>
  <c r="AD328" i="3"/>
  <c r="AE328" i="3"/>
  <c r="AF328" i="3"/>
  <c r="AG328" i="3"/>
  <c r="AH328" i="3"/>
  <c r="AI328" i="3"/>
  <c r="AJ328" i="3"/>
  <c r="AA329" i="3"/>
  <c r="AB329" i="3"/>
  <c r="AC329" i="3"/>
  <c r="AD329" i="3"/>
  <c r="AE329" i="3"/>
  <c r="AF329" i="3"/>
  <c r="AG329" i="3"/>
  <c r="AH329" i="3"/>
  <c r="AI329" i="3"/>
  <c r="AJ329" i="3"/>
  <c r="AA330" i="3"/>
  <c r="AB330" i="3"/>
  <c r="AC330" i="3"/>
  <c r="AD330" i="3"/>
  <c r="AE330" i="3"/>
  <c r="AF330" i="3"/>
  <c r="AG330" i="3"/>
  <c r="AH330" i="3"/>
  <c r="AI330" i="3"/>
  <c r="AJ330" i="3"/>
  <c r="AA331" i="3"/>
  <c r="AB331" i="3"/>
  <c r="AC331" i="3"/>
  <c r="AD331" i="3"/>
  <c r="AE331" i="3"/>
  <c r="AF331" i="3"/>
  <c r="AG331" i="3"/>
  <c r="AH331" i="3"/>
  <c r="AI331" i="3"/>
  <c r="AJ331" i="3"/>
  <c r="AA332" i="3"/>
  <c r="AB332" i="3"/>
  <c r="AC332" i="3"/>
  <c r="AD332" i="3"/>
  <c r="AE332" i="3"/>
  <c r="AF332" i="3"/>
  <c r="AG332" i="3"/>
  <c r="AH332" i="3"/>
  <c r="AI332" i="3"/>
  <c r="AJ332" i="3"/>
  <c r="AA333" i="3"/>
  <c r="AB333" i="3"/>
  <c r="AC333" i="3"/>
  <c r="AD333" i="3"/>
  <c r="AE333" i="3"/>
  <c r="AF333" i="3"/>
  <c r="AG333" i="3"/>
  <c r="AH333" i="3"/>
  <c r="AI333" i="3"/>
  <c r="AJ333" i="3"/>
  <c r="AA334" i="3"/>
  <c r="AB334" i="3"/>
  <c r="AC334" i="3"/>
  <c r="AD334" i="3"/>
  <c r="AE334" i="3"/>
  <c r="AF334" i="3"/>
  <c r="AG334" i="3"/>
  <c r="AH334" i="3"/>
  <c r="AI334" i="3"/>
  <c r="AJ334" i="3"/>
  <c r="AA335" i="3"/>
  <c r="AB335" i="3"/>
  <c r="AC335" i="3"/>
  <c r="AD335" i="3"/>
  <c r="AE335" i="3"/>
  <c r="AF335" i="3"/>
  <c r="AG335" i="3"/>
  <c r="AH335" i="3"/>
  <c r="AI335" i="3"/>
  <c r="AJ335" i="3"/>
  <c r="AA336" i="3"/>
  <c r="AB336" i="3"/>
  <c r="AC336" i="3"/>
  <c r="AD336" i="3"/>
  <c r="AE336" i="3"/>
  <c r="AF336" i="3"/>
  <c r="AG336" i="3"/>
  <c r="AH336" i="3"/>
  <c r="AI336" i="3"/>
  <c r="AJ336" i="3"/>
  <c r="AA337" i="3"/>
  <c r="AB337" i="3"/>
  <c r="AC337" i="3"/>
  <c r="AD337" i="3"/>
  <c r="AE337" i="3"/>
  <c r="AF337" i="3"/>
  <c r="AG337" i="3"/>
  <c r="AH337" i="3"/>
  <c r="AI337" i="3"/>
  <c r="AJ337" i="3"/>
  <c r="AA338" i="3"/>
  <c r="AB338" i="3"/>
  <c r="AC338" i="3"/>
  <c r="AD338" i="3"/>
  <c r="AE338" i="3"/>
  <c r="AF338" i="3"/>
  <c r="AG338" i="3"/>
  <c r="AH338" i="3"/>
  <c r="AI338" i="3"/>
  <c r="AJ338" i="3"/>
  <c r="AA339" i="3"/>
  <c r="AB339" i="3"/>
  <c r="AC339" i="3"/>
  <c r="AD339" i="3"/>
  <c r="AE339" i="3"/>
  <c r="AF339" i="3"/>
  <c r="AG339" i="3"/>
  <c r="AH339" i="3"/>
  <c r="AI339" i="3"/>
  <c r="AJ339" i="3"/>
  <c r="AA340" i="3"/>
  <c r="AB340" i="3"/>
  <c r="AC340" i="3"/>
  <c r="AD340" i="3"/>
  <c r="AE340" i="3"/>
  <c r="AF340" i="3"/>
  <c r="AG340" i="3"/>
  <c r="AH340" i="3"/>
  <c r="AI340" i="3"/>
  <c r="AJ340" i="3"/>
  <c r="AA341" i="3"/>
  <c r="AB341" i="3"/>
  <c r="AC341" i="3"/>
  <c r="AD341" i="3"/>
  <c r="AE341" i="3"/>
  <c r="AF341" i="3"/>
  <c r="AG341" i="3"/>
  <c r="AH341" i="3"/>
  <c r="AI341" i="3"/>
  <c r="AJ341" i="3"/>
  <c r="AA342" i="3"/>
  <c r="AB342" i="3"/>
  <c r="AC342" i="3"/>
  <c r="AD342" i="3"/>
  <c r="AE342" i="3"/>
  <c r="AF342" i="3"/>
  <c r="AG342" i="3"/>
  <c r="AH342" i="3"/>
  <c r="AI342" i="3"/>
  <c r="AJ342" i="3"/>
  <c r="AA343" i="3"/>
  <c r="AB343" i="3"/>
  <c r="AC343" i="3"/>
  <c r="AD343" i="3"/>
  <c r="AE343" i="3"/>
  <c r="AF343" i="3"/>
  <c r="AG343" i="3"/>
  <c r="AH343" i="3"/>
  <c r="AI343" i="3"/>
  <c r="AJ343" i="3"/>
  <c r="AA344" i="3"/>
  <c r="AB344" i="3"/>
  <c r="AC344" i="3"/>
  <c r="AD344" i="3"/>
  <c r="AE344" i="3"/>
  <c r="AF344" i="3"/>
  <c r="AG344" i="3"/>
  <c r="AH344" i="3"/>
  <c r="AI344" i="3"/>
  <c r="AJ344" i="3"/>
  <c r="AA345" i="3"/>
  <c r="AB345" i="3"/>
  <c r="AC345" i="3"/>
  <c r="AD345" i="3"/>
  <c r="AE345" i="3"/>
  <c r="AF345" i="3"/>
  <c r="AG345" i="3"/>
  <c r="AH345" i="3"/>
  <c r="AI345" i="3"/>
  <c r="AJ345" i="3"/>
  <c r="AA346" i="3"/>
  <c r="AB346" i="3"/>
  <c r="AC346" i="3"/>
  <c r="AD346" i="3"/>
  <c r="AE346" i="3"/>
  <c r="AF346" i="3"/>
  <c r="AG346" i="3"/>
  <c r="AH346" i="3"/>
  <c r="AI346" i="3"/>
  <c r="AJ346" i="3"/>
  <c r="AA347" i="3"/>
  <c r="AB347" i="3"/>
  <c r="AC347" i="3"/>
  <c r="AD347" i="3"/>
  <c r="AE347" i="3"/>
  <c r="AF347" i="3"/>
  <c r="AG347" i="3"/>
  <c r="AH347" i="3"/>
  <c r="AI347" i="3"/>
  <c r="AJ347" i="3"/>
  <c r="AA348" i="3"/>
  <c r="AB348" i="3"/>
  <c r="AC348" i="3"/>
  <c r="AD348" i="3"/>
  <c r="AE348" i="3"/>
  <c r="AF348" i="3"/>
  <c r="AG348" i="3"/>
  <c r="AH348" i="3"/>
  <c r="AI348" i="3"/>
  <c r="AJ348" i="3"/>
  <c r="AA349" i="3"/>
  <c r="AB349" i="3"/>
  <c r="AC349" i="3"/>
  <c r="AD349" i="3"/>
  <c r="AE349" i="3"/>
  <c r="AF349" i="3"/>
  <c r="AG349" i="3"/>
  <c r="AH349" i="3"/>
  <c r="AI349" i="3"/>
  <c r="AJ349" i="3"/>
  <c r="AA350" i="3"/>
  <c r="AB350" i="3"/>
  <c r="AC350" i="3"/>
  <c r="AD350" i="3"/>
  <c r="AE350" i="3"/>
  <c r="AF350" i="3"/>
  <c r="AG350" i="3"/>
  <c r="AH350" i="3"/>
  <c r="AI350" i="3"/>
  <c r="AJ350" i="3"/>
  <c r="AA351" i="3"/>
  <c r="AB351" i="3"/>
  <c r="AC351" i="3"/>
  <c r="AD351" i="3"/>
  <c r="AE351" i="3"/>
  <c r="AF351" i="3"/>
  <c r="AG351" i="3"/>
  <c r="AH351" i="3"/>
  <c r="AI351" i="3"/>
  <c r="AJ351" i="3"/>
  <c r="AA352" i="3"/>
  <c r="AB352" i="3"/>
  <c r="AC352" i="3"/>
  <c r="AD352" i="3"/>
  <c r="AE352" i="3"/>
  <c r="AF352" i="3"/>
  <c r="AG352" i="3"/>
  <c r="AH352" i="3"/>
  <c r="AI352" i="3"/>
  <c r="AJ352" i="3"/>
  <c r="AA353" i="3"/>
  <c r="AB353" i="3"/>
  <c r="AC353" i="3"/>
  <c r="AD353" i="3"/>
  <c r="AE353" i="3"/>
  <c r="AF353" i="3"/>
  <c r="AG353" i="3"/>
  <c r="AH353" i="3"/>
  <c r="AI353" i="3"/>
  <c r="AJ353" i="3"/>
  <c r="AA354" i="3"/>
  <c r="AB354" i="3"/>
  <c r="AC354" i="3"/>
  <c r="AD354" i="3"/>
  <c r="AE354" i="3"/>
  <c r="AF354" i="3"/>
  <c r="AG354" i="3"/>
  <c r="AH354" i="3"/>
  <c r="AI354" i="3"/>
  <c r="AJ354" i="3"/>
  <c r="AA355" i="3"/>
  <c r="AB355" i="3"/>
  <c r="AC355" i="3"/>
  <c r="AD355" i="3"/>
  <c r="AE355" i="3"/>
  <c r="AF355" i="3"/>
  <c r="AG355" i="3"/>
  <c r="AH355" i="3"/>
  <c r="AI355" i="3"/>
  <c r="AJ355" i="3"/>
  <c r="AA356" i="3"/>
  <c r="AB356" i="3"/>
  <c r="AC356" i="3"/>
  <c r="AD356" i="3"/>
  <c r="AE356" i="3"/>
  <c r="AF356" i="3"/>
  <c r="AG356" i="3"/>
  <c r="AH356" i="3"/>
  <c r="AI356" i="3"/>
  <c r="AJ356" i="3"/>
  <c r="AA357" i="3"/>
  <c r="AB357" i="3"/>
  <c r="AC357" i="3"/>
  <c r="AD357" i="3"/>
  <c r="AE357" i="3"/>
  <c r="AF357" i="3"/>
  <c r="AG357" i="3"/>
  <c r="AH357" i="3"/>
  <c r="AI357" i="3"/>
  <c r="AJ357" i="3"/>
  <c r="AA358" i="3"/>
  <c r="AB358" i="3"/>
  <c r="AC358" i="3"/>
  <c r="AD358" i="3"/>
  <c r="AE358" i="3"/>
  <c r="AF358" i="3"/>
  <c r="AG358" i="3"/>
  <c r="AH358" i="3"/>
  <c r="AI358" i="3"/>
  <c r="AJ358" i="3"/>
  <c r="AA359" i="3"/>
  <c r="AB359" i="3"/>
  <c r="AC359" i="3"/>
  <c r="AD359" i="3"/>
  <c r="AE359" i="3"/>
  <c r="AF359" i="3"/>
  <c r="AG359" i="3"/>
  <c r="AH359" i="3"/>
  <c r="AI359" i="3"/>
  <c r="AJ359" i="3"/>
  <c r="AA360" i="3"/>
  <c r="AB360" i="3"/>
  <c r="AC360" i="3"/>
  <c r="AD360" i="3"/>
  <c r="AE360" i="3"/>
  <c r="AF360" i="3"/>
  <c r="AG360" i="3"/>
  <c r="AH360" i="3"/>
  <c r="AI360" i="3"/>
  <c r="AJ360" i="3"/>
  <c r="AA361" i="3"/>
  <c r="AB361" i="3"/>
  <c r="AC361" i="3"/>
  <c r="AD361" i="3"/>
  <c r="AE361" i="3"/>
  <c r="AF361" i="3"/>
  <c r="AG361" i="3"/>
  <c r="AH361" i="3"/>
  <c r="AI361" i="3"/>
  <c r="AJ361" i="3"/>
  <c r="AA362" i="3"/>
  <c r="AB362" i="3"/>
  <c r="AC362" i="3"/>
  <c r="AD362" i="3"/>
  <c r="AE362" i="3"/>
  <c r="AF362" i="3"/>
  <c r="AG362" i="3"/>
  <c r="AH362" i="3"/>
  <c r="AI362" i="3"/>
  <c r="AJ362" i="3"/>
  <c r="AA363" i="3"/>
  <c r="AB363" i="3"/>
  <c r="AC363" i="3"/>
  <c r="AD363" i="3"/>
  <c r="AE363" i="3"/>
  <c r="AF363" i="3"/>
  <c r="AG363" i="3"/>
  <c r="AH363" i="3"/>
  <c r="AI363" i="3"/>
  <c r="AJ363" i="3"/>
  <c r="AA364" i="3"/>
  <c r="AB364" i="3"/>
  <c r="AC364" i="3"/>
  <c r="AD364" i="3"/>
  <c r="AE364" i="3"/>
  <c r="AF364" i="3"/>
  <c r="AG364" i="3"/>
  <c r="AH364" i="3"/>
  <c r="AI364" i="3"/>
  <c r="AJ364" i="3"/>
  <c r="AA365" i="3"/>
  <c r="AB365" i="3"/>
  <c r="AC365" i="3"/>
  <c r="AD365" i="3"/>
  <c r="AE365" i="3"/>
  <c r="AF365" i="3"/>
  <c r="AG365" i="3"/>
  <c r="AH365" i="3"/>
  <c r="AI365" i="3"/>
  <c r="AJ365" i="3"/>
  <c r="AA366" i="3"/>
  <c r="AB366" i="3"/>
  <c r="AC366" i="3"/>
  <c r="AD366" i="3"/>
  <c r="AE366" i="3"/>
  <c r="AF366" i="3"/>
  <c r="AG366" i="3"/>
  <c r="AH366" i="3"/>
  <c r="AI366" i="3"/>
  <c r="AJ366" i="3"/>
  <c r="AA367" i="3"/>
  <c r="AB367" i="3"/>
  <c r="AC367" i="3"/>
  <c r="AD367" i="3"/>
  <c r="AE367" i="3"/>
  <c r="AF367" i="3"/>
  <c r="AG367" i="3"/>
  <c r="AH367" i="3"/>
  <c r="AI367" i="3"/>
  <c r="AJ367" i="3"/>
  <c r="AA368" i="3"/>
  <c r="AB368" i="3"/>
  <c r="AC368" i="3"/>
  <c r="AD368" i="3"/>
  <c r="AE368" i="3"/>
  <c r="AF368" i="3"/>
  <c r="AG368" i="3"/>
  <c r="AH368" i="3"/>
  <c r="AI368" i="3"/>
  <c r="AJ368" i="3"/>
  <c r="AA369" i="3"/>
  <c r="AB369" i="3"/>
  <c r="AC369" i="3"/>
  <c r="AD369" i="3"/>
  <c r="AE369" i="3"/>
  <c r="AF369" i="3"/>
  <c r="AG369" i="3"/>
  <c r="AH369" i="3"/>
  <c r="AI369" i="3"/>
  <c r="AJ369" i="3"/>
  <c r="AA370" i="3"/>
  <c r="AB370" i="3"/>
  <c r="AC370" i="3"/>
  <c r="AD370" i="3"/>
  <c r="AE370" i="3"/>
  <c r="AF370" i="3"/>
  <c r="AG370" i="3"/>
  <c r="AH370" i="3"/>
  <c r="AI370" i="3"/>
  <c r="AJ370" i="3"/>
  <c r="AA371" i="3"/>
  <c r="AB371" i="3"/>
  <c r="AC371" i="3"/>
  <c r="AD371" i="3"/>
  <c r="AE371" i="3"/>
  <c r="AF371" i="3"/>
  <c r="AG371" i="3"/>
  <c r="AH371" i="3"/>
  <c r="AI371" i="3"/>
  <c r="AJ371" i="3"/>
  <c r="AA372" i="3"/>
  <c r="AB372" i="3"/>
  <c r="AC372" i="3"/>
  <c r="AD372" i="3"/>
  <c r="AE372" i="3"/>
  <c r="AF372" i="3"/>
  <c r="AG372" i="3"/>
  <c r="AH372" i="3"/>
  <c r="AI372" i="3"/>
  <c r="AJ372" i="3"/>
  <c r="AA373" i="3"/>
  <c r="AB373" i="3"/>
  <c r="AC373" i="3"/>
  <c r="AD373" i="3"/>
  <c r="AE373" i="3"/>
  <c r="AF373" i="3"/>
  <c r="AG373" i="3"/>
  <c r="AH373" i="3"/>
  <c r="AI373" i="3"/>
  <c r="AJ373" i="3"/>
  <c r="AA374" i="3"/>
  <c r="AB374" i="3"/>
  <c r="AC374" i="3"/>
  <c r="AD374" i="3"/>
  <c r="AE374" i="3"/>
  <c r="AF374" i="3"/>
  <c r="AG374" i="3"/>
  <c r="AH374" i="3"/>
  <c r="AI374" i="3"/>
  <c r="AJ374" i="3"/>
  <c r="AA375" i="3"/>
  <c r="AB375" i="3"/>
  <c r="AC375" i="3"/>
  <c r="AD375" i="3"/>
  <c r="AE375" i="3"/>
  <c r="AF375" i="3"/>
  <c r="AG375" i="3"/>
  <c r="AH375" i="3"/>
  <c r="AI375" i="3"/>
  <c r="AJ375" i="3"/>
  <c r="AA376" i="3"/>
  <c r="AB376" i="3"/>
  <c r="AC376" i="3"/>
  <c r="AD376" i="3"/>
  <c r="AE376" i="3"/>
  <c r="AF376" i="3"/>
  <c r="AG376" i="3"/>
  <c r="AH376" i="3"/>
  <c r="AI376" i="3"/>
  <c r="AJ376" i="3"/>
  <c r="AA377" i="3"/>
  <c r="AB377" i="3"/>
  <c r="AC377" i="3"/>
  <c r="AD377" i="3"/>
  <c r="AE377" i="3"/>
  <c r="AF377" i="3"/>
  <c r="AG377" i="3"/>
  <c r="AH377" i="3"/>
  <c r="AI377" i="3"/>
  <c r="AJ377" i="3"/>
  <c r="AA378" i="3"/>
  <c r="AB378" i="3"/>
  <c r="AC378" i="3"/>
  <c r="AD378" i="3"/>
  <c r="AE378" i="3"/>
  <c r="AF378" i="3"/>
  <c r="AG378" i="3"/>
  <c r="AH378" i="3"/>
  <c r="AI378" i="3"/>
  <c r="AJ378" i="3"/>
  <c r="AA379" i="3"/>
  <c r="AB379" i="3"/>
  <c r="AC379" i="3"/>
  <c r="AD379" i="3"/>
  <c r="AE379" i="3"/>
  <c r="AF379" i="3"/>
  <c r="AG379" i="3"/>
  <c r="AH379" i="3"/>
  <c r="AI379" i="3"/>
  <c r="AJ379" i="3"/>
  <c r="AA380" i="3"/>
  <c r="AB380" i="3"/>
  <c r="AC380" i="3"/>
  <c r="AD380" i="3"/>
  <c r="AE380" i="3"/>
  <c r="AF380" i="3"/>
  <c r="AG380" i="3"/>
  <c r="AH380" i="3"/>
  <c r="AI380" i="3"/>
  <c r="AJ380" i="3"/>
  <c r="AA381" i="3"/>
  <c r="AB381" i="3"/>
  <c r="AC381" i="3"/>
  <c r="AD381" i="3"/>
  <c r="AE381" i="3"/>
  <c r="AF381" i="3"/>
  <c r="AG381" i="3"/>
  <c r="AH381" i="3"/>
  <c r="AI381" i="3"/>
  <c r="AJ381" i="3"/>
  <c r="AA382" i="3"/>
  <c r="AB382" i="3"/>
  <c r="AC382" i="3"/>
  <c r="AD382" i="3"/>
  <c r="AE382" i="3"/>
  <c r="AF382" i="3"/>
  <c r="AG382" i="3"/>
  <c r="AH382" i="3"/>
  <c r="AI382" i="3"/>
  <c r="AJ382" i="3"/>
  <c r="AA383" i="3"/>
  <c r="AB383" i="3"/>
  <c r="AC383" i="3"/>
  <c r="AD383" i="3"/>
  <c r="AE383" i="3"/>
  <c r="AF383" i="3"/>
  <c r="AG383" i="3"/>
  <c r="AH383" i="3"/>
  <c r="AI383" i="3"/>
  <c r="AJ383" i="3"/>
  <c r="AA384" i="3"/>
  <c r="AB384" i="3"/>
  <c r="AC384" i="3"/>
  <c r="AD384" i="3"/>
  <c r="AE384" i="3"/>
  <c r="AF384" i="3"/>
  <c r="AG384" i="3"/>
  <c r="AH384" i="3"/>
  <c r="AI384" i="3"/>
  <c r="AJ384" i="3"/>
  <c r="AA385" i="3"/>
  <c r="AB385" i="3"/>
  <c r="AC385" i="3"/>
  <c r="AD385" i="3"/>
  <c r="AE385" i="3"/>
  <c r="AF385" i="3"/>
  <c r="AG385" i="3"/>
  <c r="AH385" i="3"/>
  <c r="AI385" i="3"/>
  <c r="AJ385" i="3"/>
  <c r="AA386" i="3"/>
  <c r="AB386" i="3"/>
  <c r="AC386" i="3"/>
  <c r="AD386" i="3"/>
  <c r="AE386" i="3"/>
  <c r="AF386" i="3"/>
  <c r="AG386" i="3"/>
  <c r="AH386" i="3"/>
  <c r="AI386" i="3"/>
  <c r="AJ386" i="3"/>
  <c r="AA387" i="3"/>
  <c r="AB387" i="3"/>
  <c r="AC387" i="3"/>
  <c r="AD387" i="3"/>
  <c r="AE387" i="3"/>
  <c r="AF387" i="3"/>
  <c r="AG387" i="3"/>
  <c r="AH387" i="3"/>
  <c r="AI387" i="3"/>
  <c r="AJ387" i="3"/>
  <c r="AA388" i="3"/>
  <c r="AB388" i="3"/>
  <c r="AC388" i="3"/>
  <c r="AD388" i="3"/>
  <c r="AE388" i="3"/>
  <c r="AF388" i="3"/>
  <c r="AG388" i="3"/>
  <c r="AH388" i="3"/>
  <c r="AI388" i="3"/>
  <c r="AJ388" i="3"/>
  <c r="AJ1" i="3"/>
  <c r="AF1" i="3"/>
  <c r="AG1" i="3"/>
  <c r="AH1" i="3"/>
  <c r="AI1" i="3"/>
  <c r="AE1" i="3"/>
  <c r="AB1" i="3"/>
  <c r="AC1" i="3"/>
  <c r="AD1" i="3"/>
  <c r="AA1" i="3"/>
  <c r="L1" i="3"/>
  <c r="J1" i="3"/>
  <c r="H1" i="3"/>
  <c r="Q12" i="4"/>
  <c r="M1" i="3"/>
  <c r="Q2" i="3"/>
  <c r="R2" i="3"/>
  <c r="S2" i="3"/>
  <c r="Q3" i="3"/>
  <c r="R3" i="3"/>
  <c r="S3" i="3"/>
  <c r="Q4" i="3"/>
  <c r="R4" i="3"/>
  <c r="S4" i="3"/>
  <c r="Q5" i="3"/>
  <c r="R5" i="3"/>
  <c r="S5" i="3"/>
  <c r="Q6" i="3"/>
  <c r="R6" i="3"/>
  <c r="S6" i="3"/>
  <c r="Q7" i="3"/>
  <c r="R7" i="3"/>
  <c r="S7" i="3"/>
  <c r="Q8" i="3"/>
  <c r="R8" i="3"/>
  <c r="S8" i="3"/>
  <c r="Q9" i="3"/>
  <c r="R9" i="3"/>
  <c r="S9" i="3"/>
  <c r="Q10" i="3"/>
  <c r="R10" i="3"/>
  <c r="S10" i="3"/>
  <c r="Q11" i="3"/>
  <c r="R11" i="3"/>
  <c r="S11" i="3"/>
  <c r="Q12" i="3"/>
  <c r="R12" i="3"/>
  <c r="S12" i="3"/>
  <c r="Q13" i="3"/>
  <c r="R13" i="3"/>
  <c r="S13" i="3"/>
  <c r="Q14" i="3"/>
  <c r="R14" i="3"/>
  <c r="S14" i="3"/>
  <c r="Q15" i="3"/>
  <c r="R15" i="3"/>
  <c r="S15" i="3"/>
  <c r="Q16" i="3"/>
  <c r="R16" i="3"/>
  <c r="S16" i="3"/>
  <c r="Q17" i="3"/>
  <c r="R17" i="3"/>
  <c r="S17" i="3"/>
  <c r="Q18" i="3"/>
  <c r="R18" i="3"/>
  <c r="S18" i="3"/>
  <c r="Q19" i="3"/>
  <c r="R19" i="3"/>
  <c r="S19" i="3"/>
  <c r="Q20" i="3"/>
  <c r="R20" i="3"/>
  <c r="S20" i="3"/>
  <c r="Q21" i="3"/>
  <c r="R21" i="3"/>
  <c r="S21" i="3"/>
  <c r="Q22" i="3"/>
  <c r="R22" i="3"/>
  <c r="S22" i="3"/>
  <c r="Q23" i="3"/>
  <c r="R23" i="3"/>
  <c r="S23" i="3"/>
  <c r="Q24" i="3"/>
  <c r="R24" i="3"/>
  <c r="S24" i="3"/>
  <c r="Q25" i="3"/>
  <c r="R25" i="3"/>
  <c r="S25" i="3"/>
  <c r="Q26" i="3"/>
  <c r="R26" i="3"/>
  <c r="S26" i="3"/>
  <c r="Q27" i="3"/>
  <c r="R27" i="3"/>
  <c r="S27" i="3"/>
  <c r="Q28" i="3"/>
  <c r="R28" i="3"/>
  <c r="S28" i="3"/>
  <c r="Q29" i="3"/>
  <c r="R29" i="3"/>
  <c r="S29" i="3"/>
  <c r="Q30" i="3"/>
  <c r="R30" i="3"/>
  <c r="S30" i="3"/>
  <c r="Q31" i="3"/>
  <c r="R31" i="3"/>
  <c r="S31" i="3"/>
  <c r="Q32" i="3"/>
  <c r="R32" i="3"/>
  <c r="S32" i="3"/>
  <c r="Q33" i="3"/>
  <c r="R33" i="3"/>
  <c r="S33" i="3"/>
  <c r="Q34" i="3"/>
  <c r="R34" i="3"/>
  <c r="S34" i="3"/>
  <c r="Q35" i="3"/>
  <c r="R35" i="3"/>
  <c r="S35" i="3"/>
  <c r="Q36" i="3"/>
  <c r="R36" i="3"/>
  <c r="S36" i="3"/>
  <c r="Q37" i="3"/>
  <c r="R37" i="3"/>
  <c r="S37" i="3"/>
  <c r="Q38" i="3"/>
  <c r="R38" i="3"/>
  <c r="S38" i="3"/>
  <c r="Q39" i="3"/>
  <c r="R39" i="3"/>
  <c r="S39" i="3"/>
  <c r="Q40" i="3"/>
  <c r="R40" i="3"/>
  <c r="S40" i="3"/>
  <c r="Q41" i="3"/>
  <c r="R41" i="3"/>
  <c r="S41" i="3"/>
  <c r="Q42" i="3"/>
  <c r="R42" i="3"/>
  <c r="S42" i="3"/>
  <c r="Q43" i="3"/>
  <c r="R43" i="3"/>
  <c r="S43" i="3"/>
  <c r="Q44" i="3"/>
  <c r="R44" i="3"/>
  <c r="S44" i="3"/>
  <c r="Q45" i="3"/>
  <c r="R45" i="3"/>
  <c r="S45" i="3"/>
  <c r="Q46" i="3"/>
  <c r="R46" i="3"/>
  <c r="S46" i="3"/>
  <c r="Q47" i="3"/>
  <c r="R47" i="3"/>
  <c r="S47" i="3"/>
  <c r="Q48" i="3"/>
  <c r="R48" i="3"/>
  <c r="S48" i="3"/>
  <c r="Q49" i="3"/>
  <c r="R49" i="3"/>
  <c r="S49" i="3"/>
  <c r="Q50" i="3"/>
  <c r="R50" i="3"/>
  <c r="S50" i="3"/>
  <c r="Q51" i="3"/>
  <c r="R51" i="3"/>
  <c r="S51" i="3"/>
  <c r="Q52" i="3"/>
  <c r="R52" i="3"/>
  <c r="S52" i="3"/>
  <c r="Q53" i="3"/>
  <c r="R53" i="3"/>
  <c r="S53" i="3"/>
  <c r="Q54" i="3"/>
  <c r="R54" i="3"/>
  <c r="S54" i="3"/>
  <c r="Q55" i="3"/>
  <c r="R55" i="3"/>
  <c r="S55" i="3"/>
  <c r="Q56" i="3"/>
  <c r="R56" i="3"/>
  <c r="S56" i="3"/>
  <c r="Q57" i="3"/>
  <c r="R57" i="3"/>
  <c r="S57" i="3"/>
  <c r="Q58" i="3"/>
  <c r="R58" i="3"/>
  <c r="S58" i="3"/>
  <c r="Q59" i="3"/>
  <c r="R59" i="3"/>
  <c r="S59" i="3"/>
  <c r="Q60" i="3"/>
  <c r="R60" i="3"/>
  <c r="S60" i="3"/>
  <c r="Q61" i="3"/>
  <c r="R61" i="3"/>
  <c r="S61" i="3"/>
  <c r="Q62" i="3"/>
  <c r="R62" i="3"/>
  <c r="S62" i="3"/>
  <c r="Q63" i="3"/>
  <c r="R63" i="3"/>
  <c r="S63" i="3"/>
  <c r="Q64" i="3"/>
  <c r="R64" i="3"/>
  <c r="S64" i="3"/>
  <c r="Q65" i="3"/>
  <c r="R65" i="3"/>
  <c r="S65" i="3"/>
  <c r="Q66" i="3"/>
  <c r="R66" i="3"/>
  <c r="S66" i="3"/>
  <c r="Q67" i="3"/>
  <c r="R67" i="3"/>
  <c r="S67" i="3"/>
  <c r="Q68" i="3"/>
  <c r="R68" i="3"/>
  <c r="S68" i="3"/>
  <c r="Q69" i="3"/>
  <c r="R69" i="3"/>
  <c r="S69" i="3"/>
  <c r="Q70" i="3"/>
  <c r="R70" i="3"/>
  <c r="S70" i="3"/>
  <c r="Q71" i="3"/>
  <c r="R71" i="3"/>
  <c r="S71" i="3"/>
  <c r="Q72" i="3"/>
  <c r="R72" i="3"/>
  <c r="S72" i="3"/>
  <c r="Q73" i="3"/>
  <c r="R73" i="3"/>
  <c r="S73" i="3"/>
  <c r="Q74" i="3"/>
  <c r="R74" i="3"/>
  <c r="S74" i="3"/>
  <c r="Q75" i="3"/>
  <c r="R75" i="3"/>
  <c r="S75" i="3"/>
  <c r="Q76" i="3"/>
  <c r="R76" i="3"/>
  <c r="S76" i="3"/>
  <c r="Q77" i="3"/>
  <c r="R77" i="3"/>
  <c r="S77" i="3"/>
  <c r="Q78" i="3"/>
  <c r="R78" i="3"/>
  <c r="S78" i="3"/>
  <c r="Q79" i="3"/>
  <c r="R79" i="3"/>
  <c r="S79" i="3"/>
  <c r="Q80" i="3"/>
  <c r="R80" i="3"/>
  <c r="S80" i="3"/>
  <c r="Q81" i="3"/>
  <c r="R81" i="3"/>
  <c r="S81" i="3"/>
  <c r="Q82" i="3"/>
  <c r="R82" i="3"/>
  <c r="S82" i="3"/>
  <c r="Q83" i="3"/>
  <c r="R83" i="3"/>
  <c r="S83" i="3"/>
  <c r="Q84" i="3"/>
  <c r="R84" i="3"/>
  <c r="S84" i="3"/>
  <c r="Q85" i="3"/>
  <c r="R85" i="3"/>
  <c r="S85" i="3"/>
  <c r="Q86" i="3"/>
  <c r="R86" i="3"/>
  <c r="S86" i="3"/>
  <c r="Q87" i="3"/>
  <c r="R87" i="3"/>
  <c r="S87" i="3"/>
  <c r="Q88" i="3"/>
  <c r="R88" i="3"/>
  <c r="S88" i="3"/>
  <c r="Q89" i="3"/>
  <c r="R89" i="3"/>
  <c r="S89" i="3"/>
  <c r="Q90" i="3"/>
  <c r="R90" i="3"/>
  <c r="S90" i="3"/>
  <c r="Q91" i="3"/>
  <c r="R91" i="3"/>
  <c r="S91" i="3"/>
  <c r="Q92" i="3"/>
  <c r="R92" i="3"/>
  <c r="S92" i="3"/>
  <c r="Q93" i="3"/>
  <c r="R93" i="3"/>
  <c r="S93" i="3"/>
  <c r="Q94" i="3"/>
  <c r="R94" i="3"/>
  <c r="S94" i="3"/>
  <c r="Q95" i="3"/>
  <c r="R95" i="3"/>
  <c r="S95" i="3"/>
  <c r="Q96" i="3"/>
  <c r="R96" i="3"/>
  <c r="S96" i="3"/>
  <c r="Q97" i="3"/>
  <c r="R97" i="3"/>
  <c r="S97" i="3"/>
  <c r="Q98" i="3"/>
  <c r="R98" i="3"/>
  <c r="S98" i="3"/>
  <c r="Q99" i="3"/>
  <c r="R99" i="3"/>
  <c r="S99" i="3"/>
  <c r="Q100" i="3"/>
  <c r="R100" i="3"/>
  <c r="S100" i="3"/>
  <c r="Q101" i="3"/>
  <c r="R101" i="3"/>
  <c r="S101" i="3"/>
  <c r="Q102" i="3"/>
  <c r="R102" i="3"/>
  <c r="S102" i="3"/>
  <c r="Q103" i="3"/>
  <c r="R103" i="3"/>
  <c r="S103" i="3"/>
  <c r="Q104" i="3"/>
  <c r="R104" i="3"/>
  <c r="S104" i="3"/>
  <c r="Q105" i="3"/>
  <c r="R105" i="3"/>
  <c r="S105" i="3"/>
  <c r="Q106" i="3"/>
  <c r="R106" i="3"/>
  <c r="S106" i="3"/>
  <c r="Q107" i="3"/>
  <c r="R107" i="3"/>
  <c r="S107" i="3"/>
  <c r="Q108" i="3"/>
  <c r="R108" i="3"/>
  <c r="S108" i="3"/>
  <c r="Q109" i="3"/>
  <c r="R109" i="3"/>
  <c r="S109" i="3"/>
  <c r="Q110" i="3"/>
  <c r="R110" i="3"/>
  <c r="S110" i="3"/>
  <c r="Q111" i="3"/>
  <c r="R111" i="3"/>
  <c r="S111" i="3"/>
  <c r="Q112" i="3"/>
  <c r="R112" i="3"/>
  <c r="S112" i="3"/>
  <c r="Q113" i="3"/>
  <c r="R113" i="3"/>
  <c r="S113" i="3"/>
  <c r="Q114" i="3"/>
  <c r="R114" i="3"/>
  <c r="S114" i="3"/>
  <c r="Q115" i="3"/>
  <c r="R115" i="3"/>
  <c r="S115" i="3"/>
  <c r="Q116" i="3"/>
  <c r="R116" i="3"/>
  <c r="S116" i="3"/>
  <c r="Q117" i="3"/>
  <c r="R117" i="3"/>
  <c r="S117" i="3"/>
  <c r="Q118" i="3"/>
  <c r="R118" i="3"/>
  <c r="S118" i="3"/>
  <c r="Q119" i="3"/>
  <c r="R119" i="3"/>
  <c r="S119" i="3"/>
  <c r="Q120" i="3"/>
  <c r="R120" i="3"/>
  <c r="S120" i="3"/>
  <c r="Q121" i="3"/>
  <c r="R121" i="3"/>
  <c r="S121" i="3"/>
  <c r="Q122" i="3"/>
  <c r="R122" i="3"/>
  <c r="S122" i="3"/>
  <c r="Q123" i="3"/>
  <c r="R123" i="3"/>
  <c r="S123" i="3"/>
  <c r="Q124" i="3"/>
  <c r="R124" i="3"/>
  <c r="S124" i="3"/>
  <c r="Q125" i="3"/>
  <c r="R125" i="3"/>
  <c r="S125" i="3"/>
  <c r="Q126" i="3"/>
  <c r="R126" i="3"/>
  <c r="S126" i="3"/>
  <c r="Q127" i="3"/>
  <c r="R127" i="3"/>
  <c r="S127" i="3"/>
  <c r="Q128" i="3"/>
  <c r="R128" i="3"/>
  <c r="S128" i="3"/>
  <c r="Q129" i="3"/>
  <c r="R129" i="3"/>
  <c r="S129" i="3"/>
  <c r="Q130" i="3"/>
  <c r="R130" i="3"/>
  <c r="S130" i="3"/>
  <c r="Q131" i="3"/>
  <c r="R131" i="3"/>
  <c r="S131" i="3"/>
  <c r="Q132" i="3"/>
  <c r="R132" i="3"/>
  <c r="S132" i="3"/>
  <c r="Q133" i="3"/>
  <c r="R133" i="3"/>
  <c r="S133" i="3"/>
  <c r="Q134" i="3"/>
  <c r="R134" i="3"/>
  <c r="S134" i="3"/>
  <c r="Q135" i="3"/>
  <c r="R135" i="3"/>
  <c r="S135" i="3"/>
  <c r="Q136" i="3"/>
  <c r="R136" i="3"/>
  <c r="S136" i="3"/>
  <c r="Q137" i="3"/>
  <c r="R137" i="3"/>
  <c r="S137" i="3"/>
  <c r="Q138" i="3"/>
  <c r="R138" i="3"/>
  <c r="S138" i="3"/>
  <c r="Q139" i="3"/>
  <c r="R139" i="3"/>
  <c r="S139" i="3"/>
  <c r="Q140" i="3"/>
  <c r="R140" i="3"/>
  <c r="S140" i="3"/>
  <c r="Q141" i="3"/>
  <c r="R141" i="3"/>
  <c r="S141" i="3"/>
  <c r="Q142" i="3"/>
  <c r="R142" i="3"/>
  <c r="S142" i="3"/>
  <c r="Q143" i="3"/>
  <c r="R143" i="3"/>
  <c r="S143" i="3"/>
  <c r="Q144" i="3"/>
  <c r="R144" i="3"/>
  <c r="S144" i="3"/>
  <c r="Q145" i="3"/>
  <c r="R145" i="3"/>
  <c r="S145" i="3"/>
  <c r="Q146" i="3"/>
  <c r="R146" i="3"/>
  <c r="S146" i="3"/>
  <c r="Q147" i="3"/>
  <c r="R147" i="3"/>
  <c r="S147" i="3"/>
  <c r="Q148" i="3"/>
  <c r="R148" i="3"/>
  <c r="S148" i="3"/>
  <c r="Q149" i="3"/>
  <c r="R149" i="3"/>
  <c r="S149" i="3"/>
  <c r="Q150" i="3"/>
  <c r="R150" i="3"/>
  <c r="S150" i="3"/>
  <c r="Q151" i="3"/>
  <c r="R151" i="3"/>
  <c r="S151" i="3"/>
  <c r="Q152" i="3"/>
  <c r="R152" i="3"/>
  <c r="S152" i="3"/>
  <c r="Q153" i="3"/>
  <c r="R153" i="3"/>
  <c r="S153" i="3"/>
  <c r="Q154" i="3"/>
  <c r="R154" i="3"/>
  <c r="S154" i="3"/>
  <c r="Q155" i="3"/>
  <c r="R155" i="3"/>
  <c r="S155" i="3"/>
  <c r="Q156" i="3"/>
  <c r="R156" i="3"/>
  <c r="S156" i="3"/>
  <c r="Q157" i="3"/>
  <c r="R157" i="3"/>
  <c r="S157" i="3"/>
  <c r="Q158" i="3"/>
  <c r="R158" i="3"/>
  <c r="S158" i="3"/>
  <c r="Q159" i="3"/>
  <c r="R159" i="3"/>
  <c r="S159" i="3"/>
  <c r="Q160" i="3"/>
  <c r="R160" i="3"/>
  <c r="S160" i="3"/>
  <c r="Q161" i="3"/>
  <c r="R161" i="3"/>
  <c r="S161" i="3"/>
  <c r="Q162" i="3"/>
  <c r="R162" i="3"/>
  <c r="S162" i="3"/>
  <c r="Q163" i="3"/>
  <c r="R163" i="3"/>
  <c r="S163" i="3"/>
  <c r="Q164" i="3"/>
  <c r="R164" i="3"/>
  <c r="S164" i="3"/>
  <c r="Q165" i="3"/>
  <c r="R165" i="3"/>
  <c r="S165" i="3"/>
  <c r="Q166" i="3"/>
  <c r="R166" i="3"/>
  <c r="S166" i="3"/>
  <c r="Q167" i="3"/>
  <c r="R167" i="3"/>
  <c r="S167" i="3"/>
  <c r="Q168" i="3"/>
  <c r="R168" i="3"/>
  <c r="S168" i="3"/>
  <c r="Q169" i="3"/>
  <c r="R169" i="3"/>
  <c r="S169" i="3"/>
  <c r="Q170" i="3"/>
  <c r="R170" i="3"/>
  <c r="S170" i="3"/>
  <c r="Q171" i="3"/>
  <c r="R171" i="3"/>
  <c r="S171" i="3"/>
  <c r="Q172" i="3"/>
  <c r="R172" i="3"/>
  <c r="S172" i="3"/>
  <c r="Q173" i="3"/>
  <c r="R173" i="3"/>
  <c r="S173" i="3"/>
  <c r="Q174" i="3"/>
  <c r="R174" i="3"/>
  <c r="S174" i="3"/>
  <c r="Q175" i="3"/>
  <c r="R175" i="3"/>
  <c r="S175" i="3"/>
  <c r="Q176" i="3"/>
  <c r="R176" i="3"/>
  <c r="S176" i="3"/>
  <c r="Q177" i="3"/>
  <c r="R177" i="3"/>
  <c r="S177" i="3"/>
  <c r="Q178" i="3"/>
  <c r="R178" i="3"/>
  <c r="S178" i="3"/>
  <c r="Q179" i="3"/>
  <c r="R179" i="3"/>
  <c r="S179" i="3"/>
  <c r="Q180" i="3"/>
  <c r="R180" i="3"/>
  <c r="S180" i="3"/>
  <c r="Q181" i="3"/>
  <c r="R181" i="3"/>
  <c r="S181" i="3"/>
  <c r="Q182" i="3"/>
  <c r="R182" i="3"/>
  <c r="S182" i="3"/>
  <c r="Q183" i="3"/>
  <c r="R183" i="3"/>
  <c r="S183" i="3"/>
  <c r="Q184" i="3"/>
  <c r="R184" i="3"/>
  <c r="S184" i="3"/>
  <c r="Q185" i="3"/>
  <c r="R185" i="3"/>
  <c r="S185" i="3"/>
  <c r="Q186" i="3"/>
  <c r="R186" i="3"/>
  <c r="S186" i="3"/>
  <c r="Q187" i="3"/>
  <c r="R187" i="3"/>
  <c r="S187" i="3"/>
  <c r="Q188" i="3"/>
  <c r="R188" i="3"/>
  <c r="S188" i="3"/>
  <c r="Q189" i="3"/>
  <c r="R189" i="3"/>
  <c r="S189" i="3"/>
  <c r="Q190" i="3"/>
  <c r="R190" i="3"/>
  <c r="S190" i="3"/>
  <c r="Q191" i="3"/>
  <c r="R191" i="3"/>
  <c r="S191" i="3"/>
  <c r="Q192" i="3"/>
  <c r="R192" i="3"/>
  <c r="S192" i="3"/>
  <c r="Q193" i="3"/>
  <c r="R193" i="3"/>
  <c r="S193" i="3"/>
  <c r="Q194" i="3"/>
  <c r="R194" i="3"/>
  <c r="S194" i="3"/>
  <c r="Q195" i="3"/>
  <c r="R195" i="3"/>
  <c r="S195" i="3"/>
  <c r="Q196" i="3"/>
  <c r="R196" i="3"/>
  <c r="S196" i="3"/>
  <c r="Q197" i="3"/>
  <c r="R197" i="3"/>
  <c r="S197" i="3"/>
  <c r="Q198" i="3"/>
  <c r="R198" i="3"/>
  <c r="S198" i="3"/>
  <c r="Q199" i="3"/>
  <c r="R199" i="3"/>
  <c r="S199" i="3"/>
  <c r="Q200" i="3"/>
  <c r="R200" i="3"/>
  <c r="S200" i="3"/>
  <c r="Q201" i="3"/>
  <c r="R201" i="3"/>
  <c r="S201" i="3"/>
  <c r="Q202" i="3"/>
  <c r="R202" i="3"/>
  <c r="S202" i="3"/>
  <c r="Q203" i="3"/>
  <c r="R203" i="3"/>
  <c r="S203" i="3"/>
  <c r="Q204" i="3"/>
  <c r="R204" i="3"/>
  <c r="S204" i="3"/>
  <c r="Q205" i="3"/>
  <c r="R205" i="3"/>
  <c r="S205" i="3"/>
  <c r="Q206" i="3"/>
  <c r="R206" i="3"/>
  <c r="S206" i="3"/>
  <c r="Q207" i="3"/>
  <c r="R207" i="3"/>
  <c r="S207" i="3"/>
  <c r="Q208" i="3"/>
  <c r="R208" i="3"/>
  <c r="S208" i="3"/>
  <c r="Q209" i="3"/>
  <c r="R209" i="3"/>
  <c r="S209" i="3"/>
  <c r="Q210" i="3"/>
  <c r="R210" i="3"/>
  <c r="S210" i="3"/>
  <c r="Q211" i="3"/>
  <c r="R211" i="3"/>
  <c r="S211" i="3"/>
  <c r="Q212" i="3"/>
  <c r="R212" i="3"/>
  <c r="S212" i="3"/>
  <c r="Q213" i="3"/>
  <c r="R213" i="3"/>
  <c r="S213" i="3"/>
  <c r="Q214" i="3"/>
  <c r="R214" i="3"/>
  <c r="S214" i="3"/>
  <c r="Q215" i="3"/>
  <c r="R215" i="3"/>
  <c r="S215" i="3"/>
  <c r="Q216" i="3"/>
  <c r="R216" i="3"/>
  <c r="S216" i="3"/>
  <c r="Q217" i="3"/>
  <c r="R217" i="3"/>
  <c r="S217" i="3"/>
  <c r="Q218" i="3"/>
  <c r="R218" i="3"/>
  <c r="S218" i="3"/>
  <c r="Q219" i="3"/>
  <c r="R219" i="3"/>
  <c r="S219" i="3"/>
  <c r="Q220" i="3"/>
  <c r="R220" i="3"/>
  <c r="S220" i="3"/>
  <c r="Q221" i="3"/>
  <c r="R221" i="3"/>
  <c r="S221" i="3"/>
  <c r="Q222" i="3"/>
  <c r="R222" i="3"/>
  <c r="S222" i="3"/>
  <c r="Q223" i="3"/>
  <c r="R223" i="3"/>
  <c r="S223" i="3"/>
  <c r="Q224" i="3"/>
  <c r="R224" i="3"/>
  <c r="S224" i="3"/>
  <c r="Q225" i="3"/>
  <c r="R225" i="3"/>
  <c r="S225" i="3"/>
  <c r="Q226" i="3"/>
  <c r="R226" i="3"/>
  <c r="S226" i="3"/>
  <c r="Q227" i="3"/>
  <c r="R227" i="3"/>
  <c r="S227" i="3"/>
  <c r="Q228" i="3"/>
  <c r="R228" i="3"/>
  <c r="S228" i="3"/>
  <c r="Q229" i="3"/>
  <c r="R229" i="3"/>
  <c r="S229" i="3"/>
  <c r="Q230" i="3"/>
  <c r="R230" i="3"/>
  <c r="S230" i="3"/>
  <c r="Q231" i="3"/>
  <c r="R231" i="3"/>
  <c r="S231" i="3"/>
  <c r="Q232" i="3"/>
  <c r="R232" i="3"/>
  <c r="S232" i="3"/>
  <c r="Q233" i="3"/>
  <c r="R233" i="3"/>
  <c r="S233" i="3"/>
  <c r="Q234" i="3"/>
  <c r="R234" i="3"/>
  <c r="S234" i="3"/>
  <c r="Q235" i="3"/>
  <c r="R235" i="3"/>
  <c r="S235" i="3"/>
  <c r="Q236" i="3"/>
  <c r="R236" i="3"/>
  <c r="S236" i="3"/>
  <c r="Q237" i="3"/>
  <c r="R237" i="3"/>
  <c r="S237" i="3"/>
  <c r="Q238" i="3"/>
  <c r="R238" i="3"/>
  <c r="S238" i="3"/>
  <c r="Q239" i="3"/>
  <c r="R239" i="3"/>
  <c r="S239" i="3"/>
  <c r="Q240" i="3"/>
  <c r="R240" i="3"/>
  <c r="S240" i="3"/>
  <c r="Q241" i="3"/>
  <c r="R241" i="3"/>
  <c r="S241" i="3"/>
  <c r="Q242" i="3"/>
  <c r="R242" i="3"/>
  <c r="S242" i="3"/>
  <c r="Q243" i="3"/>
  <c r="R243" i="3"/>
  <c r="S243" i="3"/>
  <c r="Q244" i="3"/>
  <c r="R244" i="3"/>
  <c r="S244" i="3"/>
  <c r="Q245" i="3"/>
  <c r="R245" i="3"/>
  <c r="S245" i="3"/>
  <c r="Q246" i="3"/>
  <c r="R246" i="3"/>
  <c r="S246" i="3"/>
  <c r="Q247" i="3"/>
  <c r="R247" i="3"/>
  <c r="S247" i="3"/>
  <c r="Q248" i="3"/>
  <c r="R248" i="3"/>
  <c r="S248" i="3"/>
  <c r="Q249" i="3"/>
  <c r="R249" i="3"/>
  <c r="S249" i="3"/>
  <c r="Q250" i="3"/>
  <c r="R250" i="3"/>
  <c r="S250" i="3"/>
  <c r="Q251" i="3"/>
  <c r="R251" i="3"/>
  <c r="S251" i="3"/>
  <c r="Q252" i="3"/>
  <c r="R252" i="3"/>
  <c r="S252" i="3"/>
  <c r="Q253" i="3"/>
  <c r="R253" i="3"/>
  <c r="S253" i="3"/>
  <c r="Q254" i="3"/>
  <c r="R254" i="3"/>
  <c r="S254" i="3"/>
  <c r="Q255" i="3"/>
  <c r="R255" i="3"/>
  <c r="S255" i="3"/>
  <c r="Q256" i="3"/>
  <c r="R256" i="3"/>
  <c r="S256" i="3"/>
  <c r="Q257" i="3"/>
  <c r="R257" i="3"/>
  <c r="S257" i="3"/>
  <c r="Q258" i="3"/>
  <c r="R258" i="3"/>
  <c r="S258" i="3"/>
  <c r="Q259" i="3"/>
  <c r="R259" i="3"/>
  <c r="S259" i="3"/>
  <c r="Q260" i="3"/>
  <c r="R260" i="3"/>
  <c r="S260" i="3"/>
  <c r="Q261" i="3"/>
  <c r="R261" i="3"/>
  <c r="S261" i="3"/>
  <c r="Q262" i="3"/>
  <c r="R262" i="3"/>
  <c r="S262" i="3"/>
  <c r="Q263" i="3"/>
  <c r="R263" i="3"/>
  <c r="S263" i="3"/>
  <c r="Q264" i="3"/>
  <c r="R264" i="3"/>
  <c r="S264" i="3"/>
  <c r="Q265" i="3"/>
  <c r="R265" i="3"/>
  <c r="S265" i="3"/>
  <c r="Q266" i="3"/>
  <c r="R266" i="3"/>
  <c r="S266" i="3"/>
  <c r="Q267" i="3"/>
  <c r="R267" i="3"/>
  <c r="S267" i="3"/>
  <c r="Q268" i="3"/>
  <c r="R268" i="3"/>
  <c r="S268" i="3"/>
  <c r="Q269" i="3"/>
  <c r="R269" i="3"/>
  <c r="S269" i="3"/>
  <c r="Q270" i="3"/>
  <c r="R270" i="3"/>
  <c r="S270" i="3"/>
  <c r="Q271" i="3"/>
  <c r="R271" i="3"/>
  <c r="S271" i="3"/>
  <c r="Q272" i="3"/>
  <c r="R272" i="3"/>
  <c r="S272" i="3"/>
  <c r="Q273" i="3"/>
  <c r="R273" i="3"/>
  <c r="S273" i="3"/>
  <c r="Q274" i="3"/>
  <c r="R274" i="3"/>
  <c r="S274" i="3"/>
  <c r="Q275" i="3"/>
  <c r="R275" i="3"/>
  <c r="S275" i="3"/>
  <c r="Q276" i="3"/>
  <c r="R276" i="3"/>
  <c r="S276" i="3"/>
  <c r="Q277" i="3"/>
  <c r="R277" i="3"/>
  <c r="S277" i="3"/>
  <c r="Q278" i="3"/>
  <c r="R278" i="3"/>
  <c r="S278" i="3"/>
  <c r="Q279" i="3"/>
  <c r="R279" i="3"/>
  <c r="S279" i="3"/>
  <c r="Q280" i="3"/>
  <c r="R280" i="3"/>
  <c r="S280" i="3"/>
  <c r="Q281" i="3"/>
  <c r="R281" i="3"/>
  <c r="S281" i="3"/>
  <c r="Q282" i="3"/>
  <c r="R282" i="3"/>
  <c r="S282" i="3"/>
  <c r="Q283" i="3"/>
  <c r="R283" i="3"/>
  <c r="S283" i="3"/>
  <c r="Q284" i="3"/>
  <c r="R284" i="3"/>
  <c r="S284" i="3"/>
  <c r="Q285" i="3"/>
  <c r="R285" i="3"/>
  <c r="S285" i="3"/>
  <c r="Q286" i="3"/>
  <c r="R286" i="3"/>
  <c r="S286" i="3"/>
  <c r="Q287" i="3"/>
  <c r="R287" i="3"/>
  <c r="S287" i="3"/>
  <c r="Q288" i="3"/>
  <c r="R288" i="3"/>
  <c r="S288" i="3"/>
  <c r="Q289" i="3"/>
  <c r="R289" i="3"/>
  <c r="S289" i="3"/>
  <c r="Q290" i="3"/>
  <c r="R290" i="3"/>
  <c r="S290" i="3"/>
  <c r="Q291" i="3"/>
  <c r="R291" i="3"/>
  <c r="S291" i="3"/>
  <c r="Q292" i="3"/>
  <c r="R292" i="3"/>
  <c r="S292" i="3"/>
  <c r="Q293" i="3"/>
  <c r="R293" i="3"/>
  <c r="S293" i="3"/>
  <c r="Q294" i="3"/>
  <c r="R294" i="3"/>
  <c r="S294" i="3"/>
  <c r="Q295" i="3"/>
  <c r="R295" i="3"/>
  <c r="S295" i="3"/>
  <c r="Q296" i="3"/>
  <c r="R296" i="3"/>
  <c r="S296" i="3"/>
  <c r="Q297" i="3"/>
  <c r="R297" i="3"/>
  <c r="S297" i="3"/>
  <c r="Q298" i="3"/>
  <c r="R298" i="3"/>
  <c r="S298" i="3"/>
  <c r="Q299" i="3"/>
  <c r="R299" i="3"/>
  <c r="S299" i="3"/>
  <c r="Q300" i="3"/>
  <c r="R300" i="3"/>
  <c r="S300" i="3"/>
  <c r="Q301" i="3"/>
  <c r="R301" i="3"/>
  <c r="S301" i="3"/>
  <c r="Q302" i="3"/>
  <c r="R302" i="3"/>
  <c r="S302" i="3"/>
  <c r="Q303" i="3"/>
  <c r="R303" i="3"/>
  <c r="S303" i="3"/>
  <c r="Q304" i="3"/>
  <c r="R304" i="3"/>
  <c r="S304" i="3"/>
  <c r="Q305" i="3"/>
  <c r="R305" i="3"/>
  <c r="S305" i="3"/>
  <c r="Q306" i="3"/>
  <c r="R306" i="3"/>
  <c r="S306" i="3"/>
  <c r="Q307" i="3"/>
  <c r="R307" i="3"/>
  <c r="S307" i="3"/>
  <c r="Q308" i="3"/>
  <c r="R308" i="3"/>
  <c r="S308" i="3"/>
  <c r="Q309" i="3"/>
  <c r="R309" i="3"/>
  <c r="S309" i="3"/>
  <c r="Q310" i="3"/>
  <c r="R310" i="3"/>
  <c r="S310" i="3"/>
  <c r="Q311" i="3"/>
  <c r="R311" i="3"/>
  <c r="S311" i="3"/>
  <c r="Q312" i="3"/>
  <c r="R312" i="3"/>
  <c r="S312" i="3"/>
  <c r="Q313" i="3"/>
  <c r="R313" i="3"/>
  <c r="S313" i="3"/>
  <c r="Q314" i="3"/>
  <c r="R314" i="3"/>
  <c r="S314" i="3"/>
  <c r="Q315" i="3"/>
  <c r="R315" i="3"/>
  <c r="S315" i="3"/>
  <c r="Q316" i="3"/>
  <c r="R316" i="3"/>
  <c r="S316" i="3"/>
  <c r="Q317" i="3"/>
  <c r="R317" i="3"/>
  <c r="S317" i="3"/>
  <c r="Q318" i="3"/>
  <c r="R318" i="3"/>
  <c r="S318" i="3"/>
  <c r="Q319" i="3"/>
  <c r="R319" i="3"/>
  <c r="S319" i="3"/>
  <c r="Q320" i="3"/>
  <c r="R320" i="3"/>
  <c r="S320" i="3"/>
  <c r="Q321" i="3"/>
  <c r="R321" i="3"/>
  <c r="S321" i="3"/>
  <c r="Q322" i="3"/>
  <c r="R322" i="3"/>
  <c r="S322" i="3"/>
  <c r="Q323" i="3"/>
  <c r="R323" i="3"/>
  <c r="S323" i="3"/>
  <c r="Q324" i="3"/>
  <c r="R324" i="3"/>
  <c r="S324" i="3"/>
  <c r="Q325" i="3"/>
  <c r="R325" i="3"/>
  <c r="S325" i="3"/>
  <c r="Q326" i="3"/>
  <c r="R326" i="3"/>
  <c r="S326" i="3"/>
  <c r="Q327" i="3"/>
  <c r="R327" i="3"/>
  <c r="S327" i="3"/>
  <c r="Q328" i="3"/>
  <c r="R328" i="3"/>
  <c r="S328" i="3"/>
  <c r="Q329" i="3"/>
  <c r="R329" i="3"/>
  <c r="S329" i="3"/>
  <c r="Q330" i="3"/>
  <c r="R330" i="3"/>
  <c r="S330" i="3"/>
  <c r="Q331" i="3"/>
  <c r="R331" i="3"/>
  <c r="S331" i="3"/>
  <c r="Q332" i="3"/>
  <c r="R332" i="3"/>
  <c r="S332" i="3"/>
  <c r="Q333" i="3"/>
  <c r="R333" i="3"/>
  <c r="S333" i="3"/>
  <c r="Q334" i="3"/>
  <c r="R334" i="3"/>
  <c r="S334" i="3"/>
  <c r="Q335" i="3"/>
  <c r="R335" i="3"/>
  <c r="S335" i="3"/>
  <c r="Q336" i="3"/>
  <c r="R336" i="3"/>
  <c r="S336" i="3"/>
  <c r="Q337" i="3"/>
  <c r="R337" i="3"/>
  <c r="S337" i="3"/>
  <c r="Q338" i="3"/>
  <c r="R338" i="3"/>
  <c r="S338" i="3"/>
  <c r="Q339" i="3"/>
  <c r="R339" i="3"/>
  <c r="S339" i="3"/>
  <c r="Q340" i="3"/>
  <c r="R340" i="3"/>
  <c r="S340" i="3"/>
  <c r="Q341" i="3"/>
  <c r="R341" i="3"/>
  <c r="S341" i="3"/>
  <c r="Q342" i="3"/>
  <c r="R342" i="3"/>
  <c r="S342" i="3"/>
  <c r="Q343" i="3"/>
  <c r="R343" i="3"/>
  <c r="S343" i="3"/>
  <c r="Q344" i="3"/>
  <c r="R344" i="3"/>
  <c r="S344" i="3"/>
  <c r="Q345" i="3"/>
  <c r="R345" i="3"/>
  <c r="S345" i="3"/>
  <c r="Q346" i="3"/>
  <c r="R346" i="3"/>
  <c r="S346" i="3"/>
  <c r="Q347" i="3"/>
  <c r="R347" i="3"/>
  <c r="S347" i="3"/>
  <c r="Q348" i="3"/>
  <c r="R348" i="3"/>
  <c r="S348" i="3"/>
  <c r="Q349" i="3"/>
  <c r="R349" i="3"/>
  <c r="S349" i="3"/>
  <c r="Q350" i="3"/>
  <c r="R350" i="3"/>
  <c r="S350" i="3"/>
  <c r="Q351" i="3"/>
  <c r="R351" i="3"/>
  <c r="S351" i="3"/>
  <c r="Q352" i="3"/>
  <c r="R352" i="3"/>
  <c r="S352" i="3"/>
  <c r="Q353" i="3"/>
  <c r="R353" i="3"/>
  <c r="S353" i="3"/>
  <c r="Q354" i="3"/>
  <c r="R354" i="3"/>
  <c r="S354" i="3"/>
  <c r="Q355" i="3"/>
  <c r="R355" i="3"/>
  <c r="S355" i="3"/>
  <c r="Q356" i="3"/>
  <c r="R356" i="3"/>
  <c r="S356" i="3"/>
  <c r="Q357" i="3"/>
  <c r="R357" i="3"/>
  <c r="S357" i="3"/>
  <c r="Q358" i="3"/>
  <c r="R358" i="3"/>
  <c r="S358" i="3"/>
  <c r="Q359" i="3"/>
  <c r="R359" i="3"/>
  <c r="S359" i="3"/>
  <c r="Q360" i="3"/>
  <c r="R360" i="3"/>
  <c r="S360" i="3"/>
  <c r="Q361" i="3"/>
  <c r="R361" i="3"/>
  <c r="S361" i="3"/>
  <c r="Q362" i="3"/>
  <c r="R362" i="3"/>
  <c r="S362" i="3"/>
  <c r="Q363" i="3"/>
  <c r="R363" i="3"/>
  <c r="S363" i="3"/>
  <c r="Q364" i="3"/>
  <c r="R364" i="3"/>
  <c r="S364" i="3"/>
  <c r="Q365" i="3"/>
  <c r="R365" i="3"/>
  <c r="S365" i="3"/>
  <c r="Q366" i="3"/>
  <c r="R366" i="3"/>
  <c r="S366" i="3"/>
  <c r="Q367" i="3"/>
  <c r="R367" i="3"/>
  <c r="S367" i="3"/>
  <c r="Q368" i="3"/>
  <c r="R368" i="3"/>
  <c r="S368" i="3"/>
  <c r="Q369" i="3"/>
  <c r="R369" i="3"/>
  <c r="S369" i="3"/>
  <c r="Q370" i="3"/>
  <c r="R370" i="3"/>
  <c r="S370" i="3"/>
  <c r="Q371" i="3"/>
  <c r="R371" i="3"/>
  <c r="S371" i="3"/>
  <c r="Q372" i="3"/>
  <c r="R372" i="3"/>
  <c r="S372" i="3"/>
  <c r="Q373" i="3"/>
  <c r="R373" i="3"/>
  <c r="S373" i="3"/>
  <c r="Q374" i="3"/>
  <c r="R374" i="3"/>
  <c r="S374" i="3"/>
  <c r="Q375" i="3"/>
  <c r="R375" i="3"/>
  <c r="S375" i="3"/>
  <c r="Q376" i="3"/>
  <c r="R376" i="3"/>
  <c r="S376" i="3"/>
  <c r="Q377" i="3"/>
  <c r="R377" i="3"/>
  <c r="S377" i="3"/>
  <c r="Q378" i="3"/>
  <c r="R378" i="3"/>
  <c r="S378" i="3"/>
  <c r="Q379" i="3"/>
  <c r="R379" i="3"/>
  <c r="S379" i="3"/>
  <c r="Q380" i="3"/>
  <c r="R380" i="3"/>
  <c r="S380" i="3"/>
  <c r="Q381" i="3"/>
  <c r="R381" i="3"/>
  <c r="S381" i="3"/>
  <c r="Q382" i="3"/>
  <c r="R382" i="3"/>
  <c r="S382" i="3"/>
  <c r="Q383" i="3"/>
  <c r="R383" i="3"/>
  <c r="S383" i="3"/>
  <c r="Q384" i="3"/>
  <c r="R384" i="3"/>
  <c r="S384" i="3"/>
  <c r="Q385" i="3"/>
  <c r="R385" i="3"/>
  <c r="S385" i="3"/>
  <c r="Q386" i="3"/>
  <c r="R386" i="3"/>
  <c r="S386" i="3"/>
  <c r="Q387" i="3"/>
  <c r="R387" i="3"/>
  <c r="S387" i="3"/>
  <c r="Q388" i="3"/>
  <c r="R388" i="3"/>
  <c r="S388" i="3"/>
  <c r="C2" i="3"/>
  <c r="D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D1" i="3"/>
  <c r="C1" i="3"/>
  <c r="A2" i="3"/>
  <c r="A3" i="3"/>
  <c r="A4" i="3"/>
  <c r="A5" i="3"/>
  <c r="A6" i="3"/>
  <c r="A7" i="3"/>
  <c r="A8" i="3"/>
  <c r="A1" i="3"/>
  <c r="S1" i="3"/>
  <c r="Q1" i="3"/>
  <c r="R1" i="3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N736" i="4"/>
  <c r="L52" i="5" s="1"/>
  <c r="U17" i="4"/>
  <c r="U18" i="4"/>
  <c r="V18" i="4" s="1"/>
  <c r="U19" i="4"/>
  <c r="V19" i="4"/>
  <c r="U20" i="4"/>
  <c r="U21" i="4"/>
  <c r="U22" i="4"/>
  <c r="U23" i="4"/>
  <c r="U24" i="4"/>
  <c r="U25" i="4"/>
  <c r="U26" i="4"/>
  <c r="V26" i="4" s="1"/>
  <c r="U27" i="4"/>
  <c r="U28" i="4"/>
  <c r="U29" i="4"/>
  <c r="U30" i="4"/>
  <c r="U31" i="4"/>
  <c r="V31" i="4" s="1"/>
  <c r="U32" i="4"/>
  <c r="U33" i="4"/>
  <c r="U34" i="4"/>
  <c r="V34" i="4" s="1"/>
  <c r="U35" i="4"/>
  <c r="V35" i="4"/>
  <c r="U36" i="4"/>
  <c r="V36" i="4" s="1"/>
  <c r="U37" i="4"/>
  <c r="V37" i="4" s="1"/>
  <c r="U38" i="4"/>
  <c r="V38" i="4" s="1"/>
  <c r="U39" i="4"/>
  <c r="V39" i="4"/>
  <c r="U40" i="4"/>
  <c r="V40" i="4" s="1"/>
  <c r="U41" i="4"/>
  <c r="V41" i="4" s="1"/>
  <c r="U42" i="4"/>
  <c r="V42" i="4" s="1"/>
  <c r="U43" i="4"/>
  <c r="V43" i="4"/>
  <c r="U44" i="4"/>
  <c r="V44" i="4" s="1"/>
  <c r="U45" i="4"/>
  <c r="V45" i="4" s="1"/>
  <c r="U46" i="4"/>
  <c r="V46" i="4" s="1"/>
  <c r="U47" i="4"/>
  <c r="V47" i="4" s="1"/>
  <c r="U48" i="4"/>
  <c r="V48" i="4" s="1"/>
  <c r="U49" i="4"/>
  <c r="V49" i="4"/>
  <c r="U50" i="4"/>
  <c r="V50" i="4" s="1"/>
  <c r="U51" i="4"/>
  <c r="V51" i="4"/>
  <c r="U52" i="4"/>
  <c r="V52" i="4" s="1"/>
  <c r="U53" i="4"/>
  <c r="V53" i="4" s="1"/>
  <c r="U54" i="4"/>
  <c r="V54" i="4" s="1"/>
  <c r="U55" i="4"/>
  <c r="V55" i="4"/>
  <c r="U56" i="4"/>
  <c r="V56" i="4" s="1"/>
  <c r="U57" i="4"/>
  <c r="V57" i="4"/>
  <c r="U58" i="4"/>
  <c r="V58" i="4" s="1"/>
  <c r="U59" i="4"/>
  <c r="V59" i="4"/>
  <c r="U60" i="4"/>
  <c r="V60" i="4" s="1"/>
  <c r="U61" i="4"/>
  <c r="V61" i="4" s="1"/>
  <c r="U62" i="4"/>
  <c r="V62" i="4" s="1"/>
  <c r="U63" i="4"/>
  <c r="V63" i="4"/>
  <c r="U64" i="4"/>
  <c r="V64" i="4" s="1"/>
  <c r="U65" i="4"/>
  <c r="V65" i="4"/>
  <c r="U66" i="4"/>
  <c r="V66" i="4" s="1"/>
  <c r="U67" i="4"/>
  <c r="V67" i="4"/>
  <c r="U68" i="4"/>
  <c r="V68" i="4" s="1"/>
  <c r="U69" i="4"/>
  <c r="V69" i="4" s="1"/>
  <c r="U70" i="4"/>
  <c r="V70" i="4" s="1"/>
  <c r="U71" i="4"/>
  <c r="V71" i="4"/>
  <c r="U72" i="4"/>
  <c r="V72" i="4" s="1"/>
  <c r="U73" i="4"/>
  <c r="V73" i="4" s="1"/>
  <c r="U74" i="4"/>
  <c r="V74" i="4" s="1"/>
  <c r="U75" i="4"/>
  <c r="V75" i="4"/>
  <c r="U76" i="4"/>
  <c r="V76" i="4" s="1"/>
  <c r="U77" i="4"/>
  <c r="V77" i="4" s="1"/>
  <c r="U78" i="4"/>
  <c r="V78" i="4" s="1"/>
  <c r="U79" i="4"/>
  <c r="V79" i="4" s="1"/>
  <c r="U80" i="4"/>
  <c r="V80" i="4" s="1"/>
  <c r="U81" i="4"/>
  <c r="V81" i="4"/>
  <c r="U82" i="4"/>
  <c r="V82" i="4" s="1"/>
  <c r="U83" i="4"/>
  <c r="V83" i="4"/>
  <c r="U84" i="4"/>
  <c r="V84" i="4" s="1"/>
  <c r="U85" i="4"/>
  <c r="V85" i="4" s="1"/>
  <c r="U86" i="4"/>
  <c r="V86" i="4" s="1"/>
  <c r="U87" i="4"/>
  <c r="V87" i="4"/>
  <c r="U88" i="4"/>
  <c r="V88" i="4" s="1"/>
  <c r="U89" i="4"/>
  <c r="V89" i="4"/>
  <c r="U90" i="4"/>
  <c r="V90" i="4" s="1"/>
  <c r="U91" i="4"/>
  <c r="V91" i="4"/>
  <c r="U92" i="4"/>
  <c r="V92" i="4" s="1"/>
  <c r="U93" i="4"/>
  <c r="V93" i="4" s="1"/>
  <c r="U94" i="4"/>
  <c r="V94" i="4" s="1"/>
  <c r="U95" i="4"/>
  <c r="V95" i="4"/>
  <c r="U96" i="4"/>
  <c r="V96" i="4" s="1"/>
  <c r="U97" i="4"/>
  <c r="V97" i="4"/>
  <c r="U98" i="4"/>
  <c r="V98" i="4" s="1"/>
  <c r="U99" i="4"/>
  <c r="V99" i="4"/>
  <c r="U100" i="4"/>
  <c r="V100" i="4" s="1"/>
  <c r="U101" i="4"/>
  <c r="V101" i="4" s="1"/>
  <c r="U102" i="4"/>
  <c r="V102" i="4" s="1"/>
  <c r="U103" i="4"/>
  <c r="V103" i="4"/>
  <c r="U104" i="4"/>
  <c r="V104" i="4" s="1"/>
  <c r="U105" i="4"/>
  <c r="V105" i="4" s="1"/>
  <c r="U106" i="4"/>
  <c r="V106" i="4" s="1"/>
  <c r="U107" i="4"/>
  <c r="V107" i="4"/>
  <c r="U108" i="4"/>
  <c r="V108" i="4" s="1"/>
  <c r="U109" i="4"/>
  <c r="V109" i="4" s="1"/>
  <c r="U110" i="4"/>
  <c r="V110" i="4" s="1"/>
  <c r="U111" i="4"/>
  <c r="V111" i="4" s="1"/>
  <c r="U112" i="4"/>
  <c r="V112" i="4" s="1"/>
  <c r="U113" i="4"/>
  <c r="V113" i="4"/>
  <c r="U114" i="4"/>
  <c r="V114" i="4" s="1"/>
  <c r="U115" i="4"/>
  <c r="V115" i="4"/>
  <c r="U116" i="4"/>
  <c r="V116" i="4" s="1"/>
  <c r="U117" i="4"/>
  <c r="V117" i="4" s="1"/>
  <c r="U118" i="4"/>
  <c r="V118" i="4" s="1"/>
  <c r="U119" i="4"/>
  <c r="V119" i="4"/>
  <c r="U120" i="4"/>
  <c r="V120" i="4" s="1"/>
  <c r="U121" i="4"/>
  <c r="V121" i="4"/>
  <c r="U122" i="4"/>
  <c r="V122" i="4" s="1"/>
  <c r="U123" i="4"/>
  <c r="V123" i="4"/>
  <c r="U124" i="4"/>
  <c r="V124" i="4" s="1"/>
  <c r="U125" i="4"/>
  <c r="V125" i="4" s="1"/>
  <c r="U126" i="4"/>
  <c r="V126" i="4" s="1"/>
  <c r="U127" i="4"/>
  <c r="V127" i="4"/>
  <c r="U128" i="4"/>
  <c r="V128" i="4" s="1"/>
  <c r="U129" i="4"/>
  <c r="V129" i="4"/>
  <c r="U130" i="4"/>
  <c r="V130" i="4" s="1"/>
  <c r="U131" i="4"/>
  <c r="V131" i="4"/>
  <c r="U132" i="4"/>
  <c r="V132" i="4" s="1"/>
  <c r="U133" i="4"/>
  <c r="V133" i="4" s="1"/>
  <c r="U134" i="4"/>
  <c r="V134" i="4" s="1"/>
  <c r="U135" i="4"/>
  <c r="V135" i="4"/>
  <c r="U136" i="4"/>
  <c r="V136" i="4" s="1"/>
  <c r="U137" i="4"/>
  <c r="V137" i="4" s="1"/>
  <c r="U138" i="4"/>
  <c r="V138" i="4" s="1"/>
  <c r="U139" i="4"/>
  <c r="V139" i="4"/>
  <c r="U140" i="4"/>
  <c r="V140" i="4" s="1"/>
  <c r="U141" i="4"/>
  <c r="V141" i="4" s="1"/>
  <c r="U142" i="4"/>
  <c r="V142" i="4" s="1"/>
  <c r="U143" i="4"/>
  <c r="V143" i="4" s="1"/>
  <c r="U144" i="4"/>
  <c r="V144" i="4" s="1"/>
  <c r="U145" i="4"/>
  <c r="V145" i="4"/>
  <c r="U146" i="4"/>
  <c r="V146" i="4" s="1"/>
  <c r="U147" i="4"/>
  <c r="V147" i="4"/>
  <c r="U148" i="4"/>
  <c r="V148" i="4" s="1"/>
  <c r="U149" i="4"/>
  <c r="V149" i="4" s="1"/>
  <c r="U150" i="4"/>
  <c r="V150" i="4" s="1"/>
  <c r="U151" i="4"/>
  <c r="V151" i="4"/>
  <c r="U152" i="4"/>
  <c r="V152" i="4" s="1"/>
  <c r="U153" i="4"/>
  <c r="V153" i="4"/>
  <c r="U154" i="4"/>
  <c r="V154" i="4" s="1"/>
  <c r="U155" i="4"/>
  <c r="V155" i="4"/>
  <c r="U156" i="4"/>
  <c r="V156" i="4" s="1"/>
  <c r="U157" i="4"/>
  <c r="V157" i="4" s="1"/>
  <c r="U158" i="4"/>
  <c r="V158" i="4" s="1"/>
  <c r="U159" i="4"/>
  <c r="V159" i="4"/>
  <c r="U160" i="4"/>
  <c r="V160" i="4" s="1"/>
  <c r="U161" i="4"/>
  <c r="V161" i="4"/>
  <c r="U162" i="4"/>
  <c r="V162" i="4" s="1"/>
  <c r="U163" i="4"/>
  <c r="V163" i="4"/>
  <c r="U164" i="4"/>
  <c r="V164" i="4" s="1"/>
  <c r="U165" i="4"/>
  <c r="V165" i="4" s="1"/>
  <c r="U166" i="4"/>
  <c r="V166" i="4" s="1"/>
  <c r="U167" i="4"/>
  <c r="V167" i="4"/>
  <c r="U168" i="4"/>
  <c r="V168" i="4" s="1"/>
  <c r="U169" i="4"/>
  <c r="V169" i="4" s="1"/>
  <c r="U170" i="4"/>
  <c r="V170" i="4" s="1"/>
  <c r="U171" i="4"/>
  <c r="V171" i="4"/>
  <c r="U172" i="4"/>
  <c r="V172" i="4" s="1"/>
  <c r="U173" i="4"/>
  <c r="V173" i="4" s="1"/>
  <c r="U174" i="4"/>
  <c r="V174" i="4" s="1"/>
  <c r="U175" i="4"/>
  <c r="V175" i="4" s="1"/>
  <c r="U176" i="4"/>
  <c r="V176" i="4" s="1"/>
  <c r="U177" i="4"/>
  <c r="V177" i="4"/>
  <c r="U178" i="4"/>
  <c r="V178" i="4" s="1"/>
  <c r="U179" i="4"/>
  <c r="V179" i="4"/>
  <c r="U180" i="4"/>
  <c r="V180" i="4" s="1"/>
  <c r="U181" i="4"/>
  <c r="V181" i="4" s="1"/>
  <c r="U182" i="4"/>
  <c r="V182" i="4" s="1"/>
  <c r="U183" i="4"/>
  <c r="V183" i="4"/>
  <c r="U184" i="4"/>
  <c r="V184" i="4" s="1"/>
  <c r="U185" i="4"/>
  <c r="V185" i="4"/>
  <c r="U186" i="4"/>
  <c r="V186" i="4" s="1"/>
  <c r="U187" i="4"/>
  <c r="V187" i="4"/>
  <c r="U188" i="4"/>
  <c r="V188" i="4" s="1"/>
  <c r="U189" i="4"/>
  <c r="V189" i="4" s="1"/>
  <c r="U190" i="4"/>
  <c r="V190" i="4" s="1"/>
  <c r="U191" i="4"/>
  <c r="V191" i="4"/>
  <c r="U192" i="4"/>
  <c r="V192" i="4" s="1"/>
  <c r="U193" i="4"/>
  <c r="V193" i="4"/>
  <c r="U194" i="4"/>
  <c r="V194" i="4" s="1"/>
  <c r="U195" i="4"/>
  <c r="V195" i="4" s="1"/>
  <c r="U196" i="4"/>
  <c r="V196" i="4" s="1"/>
  <c r="U197" i="4"/>
  <c r="V197" i="4"/>
  <c r="U198" i="4"/>
  <c r="V198" i="4" s="1"/>
  <c r="U199" i="4"/>
  <c r="V199" i="4"/>
  <c r="U200" i="4"/>
  <c r="V200" i="4" s="1"/>
  <c r="U201" i="4"/>
  <c r="V201" i="4"/>
  <c r="U202" i="4"/>
  <c r="V202" i="4" s="1"/>
  <c r="U203" i="4"/>
  <c r="V203" i="4" s="1"/>
  <c r="U204" i="4"/>
  <c r="V204" i="4" s="1"/>
  <c r="U205" i="4"/>
  <c r="V205" i="4"/>
  <c r="U206" i="4"/>
  <c r="V206" i="4" s="1"/>
  <c r="U207" i="4"/>
  <c r="V207" i="4"/>
  <c r="U208" i="4"/>
  <c r="V208" i="4" s="1"/>
  <c r="U209" i="4"/>
  <c r="V209" i="4"/>
  <c r="U210" i="4"/>
  <c r="V210" i="4" s="1"/>
  <c r="U211" i="4"/>
  <c r="V211" i="4" s="1"/>
  <c r="U212" i="4"/>
  <c r="V212" i="4" s="1"/>
  <c r="U213" i="4"/>
  <c r="V213" i="4"/>
  <c r="U214" i="4"/>
  <c r="V214" i="4" s="1"/>
  <c r="U215" i="4"/>
  <c r="V215" i="4"/>
  <c r="U216" i="4"/>
  <c r="V216" i="4" s="1"/>
  <c r="U217" i="4"/>
  <c r="V217" i="4"/>
  <c r="U218" i="4"/>
  <c r="V218" i="4" s="1"/>
  <c r="U219" i="4"/>
  <c r="V219" i="4" s="1"/>
  <c r="U220" i="4"/>
  <c r="V220" i="4" s="1"/>
  <c r="U221" i="4"/>
  <c r="V221" i="4"/>
  <c r="U222" i="4"/>
  <c r="V222" i="4" s="1"/>
  <c r="U223" i="4"/>
  <c r="V223" i="4"/>
  <c r="U224" i="4"/>
  <c r="V224" i="4" s="1"/>
  <c r="U225" i="4"/>
  <c r="V225" i="4"/>
  <c r="U226" i="4"/>
  <c r="V226" i="4" s="1"/>
  <c r="U227" i="4"/>
  <c r="V227" i="4" s="1"/>
  <c r="U228" i="4"/>
  <c r="V228" i="4" s="1"/>
  <c r="U229" i="4"/>
  <c r="V229" i="4"/>
  <c r="U230" i="4"/>
  <c r="V230" i="4" s="1"/>
  <c r="U231" i="4"/>
  <c r="V231" i="4"/>
  <c r="U232" i="4"/>
  <c r="V232" i="4" s="1"/>
  <c r="U233" i="4"/>
  <c r="V233" i="4"/>
  <c r="U234" i="4"/>
  <c r="V234" i="4" s="1"/>
  <c r="U235" i="4"/>
  <c r="V235" i="4" s="1"/>
  <c r="U236" i="4"/>
  <c r="V236" i="4" s="1"/>
  <c r="U237" i="4"/>
  <c r="V237" i="4"/>
  <c r="U238" i="4"/>
  <c r="V238" i="4" s="1"/>
  <c r="U239" i="4"/>
  <c r="V239" i="4"/>
  <c r="U240" i="4"/>
  <c r="V240" i="4" s="1"/>
  <c r="U241" i="4"/>
  <c r="V241" i="4"/>
  <c r="U242" i="4"/>
  <c r="V242" i="4" s="1"/>
  <c r="U243" i="4"/>
  <c r="V243" i="4" s="1"/>
  <c r="U244" i="4"/>
  <c r="V244" i="4" s="1"/>
  <c r="U245" i="4"/>
  <c r="V245" i="4"/>
  <c r="U246" i="4"/>
  <c r="V246" i="4" s="1"/>
  <c r="U247" i="4"/>
  <c r="V247" i="4"/>
  <c r="U248" i="4"/>
  <c r="V248" i="4" s="1"/>
  <c r="U249" i="4"/>
  <c r="V249" i="4"/>
  <c r="U250" i="4"/>
  <c r="V250" i="4" s="1"/>
  <c r="U251" i="4"/>
  <c r="V251" i="4" s="1"/>
  <c r="U252" i="4"/>
  <c r="V252" i="4" s="1"/>
  <c r="U253" i="4"/>
  <c r="V253" i="4"/>
  <c r="U254" i="4"/>
  <c r="V254" i="4" s="1"/>
  <c r="U255" i="4"/>
  <c r="V255" i="4"/>
  <c r="U256" i="4"/>
  <c r="V256" i="4" s="1"/>
  <c r="U257" i="4"/>
  <c r="V257" i="4"/>
  <c r="U258" i="4"/>
  <c r="V258" i="4" s="1"/>
  <c r="U259" i="4"/>
  <c r="V259" i="4" s="1"/>
  <c r="U260" i="4"/>
  <c r="V260" i="4" s="1"/>
  <c r="U261" i="4"/>
  <c r="V261" i="4"/>
  <c r="U262" i="4"/>
  <c r="V262" i="4" s="1"/>
  <c r="U263" i="4"/>
  <c r="V263" i="4"/>
  <c r="U264" i="4"/>
  <c r="V264" i="4" s="1"/>
  <c r="U265" i="4"/>
  <c r="V265" i="4"/>
  <c r="U266" i="4"/>
  <c r="V266" i="4" s="1"/>
  <c r="U267" i="4"/>
  <c r="V267" i="4" s="1"/>
  <c r="U268" i="4"/>
  <c r="V268" i="4" s="1"/>
  <c r="U269" i="4"/>
  <c r="V269" i="4"/>
  <c r="U270" i="4"/>
  <c r="V270" i="4" s="1"/>
  <c r="U271" i="4"/>
  <c r="V271" i="4"/>
  <c r="U272" i="4"/>
  <c r="V272" i="4" s="1"/>
  <c r="U273" i="4"/>
  <c r="V273" i="4"/>
  <c r="U274" i="4"/>
  <c r="V274" i="4" s="1"/>
  <c r="U275" i="4"/>
  <c r="V275" i="4" s="1"/>
  <c r="U276" i="4"/>
  <c r="V276" i="4" s="1"/>
  <c r="U277" i="4"/>
  <c r="V277" i="4"/>
  <c r="U278" i="4"/>
  <c r="V278" i="4" s="1"/>
  <c r="U279" i="4"/>
  <c r="V279" i="4"/>
  <c r="U280" i="4"/>
  <c r="V280" i="4" s="1"/>
  <c r="U281" i="4"/>
  <c r="V281" i="4"/>
  <c r="U282" i="4"/>
  <c r="V282" i="4" s="1"/>
  <c r="U283" i="4"/>
  <c r="V283" i="4" s="1"/>
  <c r="U284" i="4"/>
  <c r="V284" i="4" s="1"/>
  <c r="U285" i="4"/>
  <c r="V285" i="4"/>
  <c r="U286" i="4"/>
  <c r="V286" i="4" s="1"/>
  <c r="U287" i="4"/>
  <c r="V287" i="4"/>
  <c r="U288" i="4"/>
  <c r="V288" i="4" s="1"/>
  <c r="U289" i="4"/>
  <c r="V289" i="4"/>
  <c r="U290" i="4"/>
  <c r="V290" i="4" s="1"/>
  <c r="U291" i="4"/>
  <c r="V291" i="4" s="1"/>
  <c r="U292" i="4"/>
  <c r="V292" i="4" s="1"/>
  <c r="U293" i="4"/>
  <c r="V293" i="4"/>
  <c r="U294" i="4"/>
  <c r="V294" i="4" s="1"/>
  <c r="U295" i="4"/>
  <c r="V295" i="4"/>
  <c r="U296" i="4"/>
  <c r="V296" i="4" s="1"/>
  <c r="U297" i="4"/>
  <c r="V297" i="4"/>
  <c r="U298" i="4"/>
  <c r="V298" i="4" s="1"/>
  <c r="U299" i="4"/>
  <c r="V299" i="4" s="1"/>
  <c r="U300" i="4"/>
  <c r="V300" i="4" s="1"/>
  <c r="U301" i="4"/>
  <c r="V301" i="4"/>
  <c r="U302" i="4"/>
  <c r="V302" i="4" s="1"/>
  <c r="U303" i="4"/>
  <c r="V303" i="4"/>
  <c r="U304" i="4"/>
  <c r="V304" i="4" s="1"/>
  <c r="U305" i="4"/>
  <c r="V305" i="4"/>
  <c r="U306" i="4"/>
  <c r="V306" i="4" s="1"/>
  <c r="U307" i="4"/>
  <c r="V307" i="4" s="1"/>
  <c r="U308" i="4"/>
  <c r="V308" i="4" s="1"/>
  <c r="U309" i="4"/>
  <c r="V309" i="4"/>
  <c r="U310" i="4"/>
  <c r="V310" i="4"/>
  <c r="U311" i="4"/>
  <c r="V311" i="4"/>
  <c r="U312" i="4"/>
  <c r="V312" i="4"/>
  <c r="U313" i="4"/>
  <c r="V313" i="4"/>
  <c r="U314" i="4"/>
  <c r="V314" i="4"/>
  <c r="U315" i="4"/>
  <c r="V315" i="4"/>
  <c r="U316" i="4"/>
  <c r="V316" i="4"/>
  <c r="U317" i="4"/>
  <c r="V317" i="4"/>
  <c r="U318" i="4"/>
  <c r="V318" i="4"/>
  <c r="U319" i="4"/>
  <c r="V319" i="4"/>
  <c r="U320" i="4"/>
  <c r="V320" i="4"/>
  <c r="U321" i="4"/>
  <c r="V321" i="4"/>
  <c r="U322" i="4"/>
  <c r="V322" i="4"/>
  <c r="U323" i="4"/>
  <c r="V323" i="4"/>
  <c r="U324" i="4"/>
  <c r="V324" i="4"/>
  <c r="U325" i="4"/>
  <c r="V325" i="4"/>
  <c r="U326" i="4"/>
  <c r="V326" i="4"/>
  <c r="U327" i="4"/>
  <c r="V327" i="4"/>
  <c r="U328" i="4"/>
  <c r="V328" i="4"/>
  <c r="U329" i="4"/>
  <c r="V329" i="4"/>
  <c r="U330" i="4"/>
  <c r="V330" i="4"/>
  <c r="U331" i="4"/>
  <c r="V331" i="4"/>
  <c r="U332" i="4"/>
  <c r="V332" i="4"/>
  <c r="U333" i="4"/>
  <c r="V333" i="4"/>
  <c r="U334" i="4"/>
  <c r="V334" i="4"/>
  <c r="U335" i="4"/>
  <c r="V335" i="4"/>
  <c r="U336" i="4"/>
  <c r="V336" i="4"/>
  <c r="U337" i="4"/>
  <c r="V337" i="4"/>
  <c r="U338" i="4"/>
  <c r="V338" i="4"/>
  <c r="U339" i="4"/>
  <c r="V339" i="4"/>
  <c r="U340" i="4"/>
  <c r="V340" i="4"/>
  <c r="U341" i="4"/>
  <c r="V341" i="4"/>
  <c r="U342" i="4"/>
  <c r="V342" i="4"/>
  <c r="U343" i="4"/>
  <c r="V343" i="4"/>
  <c r="U344" i="4"/>
  <c r="V344" i="4"/>
  <c r="U345" i="4"/>
  <c r="V345" i="4"/>
  <c r="U346" i="4"/>
  <c r="V346" i="4"/>
  <c r="U347" i="4"/>
  <c r="V347" i="4"/>
  <c r="U348" i="4"/>
  <c r="V348" i="4"/>
  <c r="U349" i="4"/>
  <c r="V349" i="4"/>
  <c r="U350" i="4"/>
  <c r="V350" i="4"/>
  <c r="U351" i="4"/>
  <c r="V351" i="4"/>
  <c r="U352" i="4"/>
  <c r="V352" i="4"/>
  <c r="U353" i="4"/>
  <c r="V353" i="4"/>
  <c r="U354" i="4"/>
  <c r="V354" i="4"/>
  <c r="U355" i="4"/>
  <c r="V355" i="4"/>
  <c r="U356" i="4"/>
  <c r="V356" i="4"/>
  <c r="U357" i="4"/>
  <c r="V357" i="4"/>
  <c r="U358" i="4"/>
  <c r="V358" i="4"/>
  <c r="U359" i="4"/>
  <c r="V359" i="4"/>
  <c r="U360" i="4"/>
  <c r="V360" i="4"/>
  <c r="U361" i="4"/>
  <c r="V361" i="4"/>
  <c r="U362" i="4"/>
  <c r="V362" i="4"/>
  <c r="U363" i="4"/>
  <c r="V363" i="4"/>
  <c r="U364" i="4"/>
  <c r="V364" i="4"/>
  <c r="U365" i="4"/>
  <c r="V365" i="4"/>
  <c r="U366" i="4"/>
  <c r="V366" i="4"/>
  <c r="U367" i="4"/>
  <c r="V367" i="4"/>
  <c r="U368" i="4"/>
  <c r="V368" i="4"/>
  <c r="U369" i="4"/>
  <c r="V369" i="4"/>
  <c r="U370" i="4"/>
  <c r="V370" i="4"/>
  <c r="U371" i="4"/>
  <c r="V371" i="4"/>
  <c r="U372" i="4"/>
  <c r="V372" i="4"/>
  <c r="U373" i="4"/>
  <c r="V373" i="4"/>
  <c r="U374" i="4"/>
  <c r="V374" i="4"/>
  <c r="U375" i="4"/>
  <c r="V375" i="4"/>
  <c r="U376" i="4"/>
  <c r="V376" i="4"/>
  <c r="U377" i="4"/>
  <c r="V377" i="4"/>
  <c r="U378" i="4"/>
  <c r="V378" i="4"/>
  <c r="U379" i="4"/>
  <c r="V379" i="4"/>
  <c r="U380" i="4"/>
  <c r="V380" i="4"/>
  <c r="U381" i="4"/>
  <c r="V381" i="4"/>
  <c r="U382" i="4"/>
  <c r="V382" i="4"/>
  <c r="U383" i="4"/>
  <c r="V383" i="4"/>
  <c r="U384" i="4"/>
  <c r="V384" i="4"/>
  <c r="U385" i="4"/>
  <c r="V385" i="4"/>
  <c r="U386" i="4"/>
  <c r="V386" i="4"/>
  <c r="U387" i="4"/>
  <c r="V387" i="4"/>
  <c r="U388" i="4"/>
  <c r="V388" i="4"/>
  <c r="U389" i="4"/>
  <c r="V389" i="4"/>
  <c r="U390" i="4"/>
  <c r="V390" i="4"/>
  <c r="U391" i="4"/>
  <c r="V391" i="4"/>
  <c r="U392" i="4"/>
  <c r="V392" i="4"/>
  <c r="U393" i="4"/>
  <c r="V393" i="4"/>
  <c r="U394" i="4"/>
  <c r="V394" i="4"/>
  <c r="U395" i="4"/>
  <c r="V395" i="4"/>
  <c r="U396" i="4"/>
  <c r="V396" i="4"/>
  <c r="S14" i="4"/>
  <c r="S18" i="4"/>
  <c r="S19" i="4"/>
  <c r="S22" i="4"/>
  <c r="S23" i="4"/>
  <c r="S24" i="4"/>
  <c r="S26" i="4"/>
  <c r="S30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D8" i="5"/>
  <c r="D9" i="5"/>
  <c r="D10" i="5"/>
  <c r="D11" i="5"/>
  <c r="D12" i="5"/>
  <c r="D13" i="5"/>
  <c r="S433" i="4"/>
  <c r="V433" i="4"/>
  <c r="S431" i="4"/>
  <c r="V431" i="4"/>
  <c r="S429" i="4"/>
  <c r="V429" i="4"/>
  <c r="S427" i="4"/>
  <c r="V427" i="4"/>
  <c r="S425" i="4"/>
  <c r="V425" i="4"/>
  <c r="S423" i="4"/>
  <c r="V423" i="4"/>
  <c r="S421" i="4"/>
  <c r="V421" i="4"/>
  <c r="S419" i="4"/>
  <c r="V419" i="4"/>
  <c r="S417" i="4"/>
  <c r="V417" i="4"/>
  <c r="S415" i="4"/>
  <c r="V415" i="4"/>
  <c r="S413" i="4"/>
  <c r="V413" i="4"/>
  <c r="S411" i="4"/>
  <c r="V411" i="4"/>
  <c r="S409" i="4"/>
  <c r="V409" i="4"/>
  <c r="S407" i="4"/>
  <c r="V407" i="4"/>
  <c r="S405" i="4"/>
  <c r="V405" i="4"/>
  <c r="S403" i="4"/>
  <c r="V403" i="4"/>
  <c r="S401" i="4"/>
  <c r="V401" i="4"/>
  <c r="S734" i="4"/>
  <c r="V734" i="4"/>
  <c r="S732" i="4"/>
  <c r="V732" i="4"/>
  <c r="S730" i="4"/>
  <c r="V730" i="4"/>
  <c r="S728" i="4"/>
  <c r="V728" i="4"/>
  <c r="S726" i="4"/>
  <c r="V726" i="4"/>
  <c r="S724" i="4"/>
  <c r="V724" i="4"/>
  <c r="S722" i="4"/>
  <c r="V722" i="4"/>
  <c r="S720" i="4"/>
  <c r="V720" i="4"/>
  <c r="S718" i="4"/>
  <c r="V718" i="4"/>
  <c r="S716" i="4"/>
  <c r="V716" i="4"/>
  <c r="S714" i="4"/>
  <c r="V714" i="4"/>
  <c r="S712" i="4"/>
  <c r="V712" i="4"/>
  <c r="S710" i="4"/>
  <c r="V710" i="4"/>
  <c r="S708" i="4"/>
  <c r="V708" i="4"/>
  <c r="S706" i="4"/>
  <c r="V706" i="4"/>
  <c r="S704" i="4"/>
  <c r="V704" i="4"/>
  <c r="S702" i="4"/>
  <c r="V702" i="4"/>
  <c r="S700" i="4"/>
  <c r="V700" i="4"/>
  <c r="S698" i="4"/>
  <c r="V698" i="4"/>
  <c r="S696" i="4"/>
  <c r="V696" i="4"/>
  <c r="S694" i="4"/>
  <c r="V694" i="4"/>
  <c r="S692" i="4"/>
  <c r="V692" i="4"/>
  <c r="S690" i="4"/>
  <c r="V690" i="4"/>
  <c r="S688" i="4"/>
  <c r="V688" i="4"/>
  <c r="S686" i="4"/>
  <c r="V686" i="4"/>
  <c r="S684" i="4"/>
  <c r="V684" i="4"/>
  <c r="S682" i="4"/>
  <c r="V682" i="4"/>
  <c r="S680" i="4"/>
  <c r="V680" i="4"/>
  <c r="S678" i="4"/>
  <c r="V678" i="4"/>
  <c r="S676" i="4"/>
  <c r="V676" i="4"/>
  <c r="S674" i="4"/>
  <c r="V674" i="4"/>
  <c r="S672" i="4"/>
  <c r="V672" i="4"/>
  <c r="S670" i="4"/>
  <c r="V670" i="4"/>
  <c r="S668" i="4"/>
  <c r="V668" i="4"/>
  <c r="S666" i="4"/>
  <c r="V666" i="4"/>
  <c r="S664" i="4"/>
  <c r="V664" i="4"/>
  <c r="S662" i="4"/>
  <c r="V662" i="4"/>
  <c r="S660" i="4"/>
  <c r="V660" i="4"/>
  <c r="S658" i="4"/>
  <c r="V658" i="4"/>
  <c r="S656" i="4"/>
  <c r="V656" i="4"/>
  <c r="S654" i="4"/>
  <c r="V654" i="4"/>
  <c r="S652" i="4"/>
  <c r="V652" i="4"/>
  <c r="S650" i="4"/>
  <c r="V650" i="4"/>
  <c r="S648" i="4"/>
  <c r="V648" i="4"/>
  <c r="S646" i="4"/>
  <c r="V646" i="4"/>
  <c r="S644" i="4"/>
  <c r="V644" i="4"/>
  <c r="S642" i="4"/>
  <c r="V642" i="4"/>
  <c r="S640" i="4"/>
  <c r="V640" i="4"/>
  <c r="S638" i="4"/>
  <c r="V638" i="4"/>
  <c r="S636" i="4"/>
  <c r="V636" i="4"/>
  <c r="S634" i="4"/>
  <c r="V634" i="4"/>
  <c r="S632" i="4"/>
  <c r="V632" i="4"/>
  <c r="S630" i="4"/>
  <c r="V630" i="4"/>
  <c r="S628" i="4"/>
  <c r="V628" i="4"/>
  <c r="S626" i="4"/>
  <c r="V626" i="4"/>
  <c r="S624" i="4"/>
  <c r="V624" i="4"/>
  <c r="S622" i="4"/>
  <c r="V622" i="4"/>
  <c r="S620" i="4"/>
  <c r="V620" i="4"/>
  <c r="S618" i="4"/>
  <c r="V618" i="4"/>
  <c r="S616" i="4"/>
  <c r="V616" i="4"/>
  <c r="S614" i="4"/>
  <c r="V614" i="4"/>
  <c r="S612" i="4"/>
  <c r="V612" i="4"/>
  <c r="S610" i="4"/>
  <c r="V610" i="4"/>
  <c r="S608" i="4"/>
  <c r="V608" i="4"/>
  <c r="S606" i="4"/>
  <c r="V606" i="4"/>
  <c r="S604" i="4"/>
  <c r="V604" i="4"/>
  <c r="S602" i="4"/>
  <c r="V602" i="4"/>
  <c r="S600" i="4"/>
  <c r="V600" i="4"/>
  <c r="S598" i="4"/>
  <c r="V598" i="4"/>
  <c r="S596" i="4"/>
  <c r="V596" i="4"/>
  <c r="S594" i="4"/>
  <c r="V594" i="4"/>
  <c r="S592" i="4"/>
  <c r="V592" i="4"/>
  <c r="S590" i="4"/>
  <c r="V590" i="4"/>
  <c r="S588" i="4"/>
  <c r="V588" i="4"/>
  <c r="S586" i="4"/>
  <c r="V586" i="4"/>
  <c r="S584" i="4"/>
  <c r="V584" i="4"/>
  <c r="S582" i="4"/>
  <c r="V582" i="4"/>
  <c r="S580" i="4"/>
  <c r="V580" i="4"/>
  <c r="S578" i="4"/>
  <c r="V578" i="4"/>
  <c r="S576" i="4"/>
  <c r="V576" i="4"/>
  <c r="S574" i="4"/>
  <c r="V574" i="4"/>
  <c r="S572" i="4"/>
  <c r="V572" i="4"/>
  <c r="S570" i="4"/>
  <c r="V570" i="4"/>
  <c r="S568" i="4"/>
  <c r="V568" i="4"/>
  <c r="S566" i="4"/>
  <c r="V566" i="4"/>
  <c r="S564" i="4"/>
  <c r="V564" i="4"/>
  <c r="S562" i="4"/>
  <c r="V562" i="4"/>
  <c r="S560" i="4"/>
  <c r="V560" i="4"/>
  <c r="S558" i="4"/>
  <c r="V558" i="4"/>
  <c r="S556" i="4"/>
  <c r="V556" i="4"/>
  <c r="S554" i="4"/>
  <c r="V554" i="4"/>
  <c r="S552" i="4"/>
  <c r="V552" i="4"/>
  <c r="S550" i="4"/>
  <c r="V550" i="4"/>
  <c r="S548" i="4"/>
  <c r="V548" i="4"/>
  <c r="S546" i="4"/>
  <c r="V546" i="4"/>
  <c r="S544" i="4"/>
  <c r="V544" i="4"/>
  <c r="S542" i="4"/>
  <c r="V542" i="4"/>
  <c r="S540" i="4"/>
  <c r="V540" i="4"/>
  <c r="S538" i="4"/>
  <c r="V538" i="4"/>
  <c r="S536" i="4"/>
  <c r="V536" i="4"/>
  <c r="V511" i="4"/>
  <c r="V509" i="4"/>
  <c r="V507" i="4"/>
  <c r="V505" i="4"/>
  <c r="V503" i="4"/>
  <c r="V501" i="4"/>
  <c r="V499" i="4"/>
  <c r="V497" i="4"/>
  <c r="V495" i="4"/>
  <c r="V493" i="4"/>
  <c r="V491" i="4"/>
  <c r="V489" i="4"/>
  <c r="V487" i="4"/>
  <c r="V483" i="4"/>
  <c r="V481" i="4"/>
  <c r="V479" i="4"/>
  <c r="V477" i="4"/>
  <c r="V475" i="4"/>
  <c r="V473" i="4"/>
  <c r="V471" i="4"/>
  <c r="V469" i="4"/>
  <c r="V467" i="4"/>
  <c r="V465" i="4"/>
  <c r="V463" i="4"/>
  <c r="V461" i="4"/>
  <c r="V459" i="4"/>
  <c r="V457" i="4"/>
  <c r="V455" i="4"/>
  <c r="V453" i="4"/>
  <c r="V451" i="4"/>
  <c r="V449" i="4"/>
  <c r="V447" i="4"/>
  <c r="V443" i="4"/>
  <c r="V441" i="4"/>
  <c r="V439" i="4"/>
  <c r="V435" i="4"/>
  <c r="V534" i="4"/>
  <c r="V532" i="4"/>
  <c r="V530" i="4"/>
  <c r="V528" i="4"/>
  <c r="V526" i="4"/>
  <c r="V524" i="4"/>
  <c r="V522" i="4"/>
  <c r="V520" i="4"/>
  <c r="V518" i="4"/>
  <c r="V516" i="4"/>
  <c r="V514" i="4"/>
  <c r="V398" i="4"/>
  <c r="V512" i="4"/>
  <c r="V508" i="4"/>
  <c r="V504" i="4"/>
  <c r="V500" i="4"/>
  <c r="V496" i="4"/>
  <c r="V492" i="4"/>
  <c r="V488" i="4"/>
  <c r="V484" i="4"/>
  <c r="V480" i="4"/>
  <c r="V476" i="4"/>
  <c r="V472" i="4"/>
  <c r="V468" i="4"/>
  <c r="V464" i="4"/>
  <c r="V460" i="4"/>
  <c r="V456" i="4"/>
  <c r="V452" i="4"/>
  <c r="V448" i="4"/>
  <c r="V440" i="4"/>
  <c r="V436" i="4"/>
  <c r="V533" i="4"/>
  <c r="V525" i="4"/>
  <c r="V521" i="4"/>
  <c r="V517" i="4"/>
  <c r="V513" i="4"/>
  <c r="V510" i="4"/>
  <c r="V502" i="4"/>
  <c r="V494" i="4"/>
  <c r="V478" i="4"/>
  <c r="V470" i="4"/>
  <c r="V462" i="4"/>
  <c r="V454" i="4"/>
  <c r="V446" i="4"/>
  <c r="V438" i="4"/>
  <c r="V531" i="4"/>
  <c r="V523" i="4"/>
  <c r="V515" i="4"/>
  <c r="V32" i="4" l="1"/>
  <c r="V24" i="4"/>
  <c r="V20" i="4"/>
  <c r="V12" i="4"/>
  <c r="V25" i="4"/>
  <c r="V13" i="4"/>
  <c r="S466" i="4"/>
  <c r="S458" i="4"/>
  <c r="V685" i="4"/>
  <c r="V14" i="4"/>
  <c r="V23" i="4"/>
  <c r="V486" i="4"/>
  <c r="V485" i="4"/>
  <c r="V474" i="4"/>
  <c r="V671" i="4"/>
  <c r="V33" i="4"/>
  <c r="V22" i="4"/>
  <c r="A5" i="5"/>
  <c r="V397" i="4"/>
  <c r="V29" i="4"/>
  <c r="V21" i="4"/>
  <c r="V482" i="4"/>
  <c r="V434" i="4"/>
  <c r="V430" i="4"/>
  <c r="V426" i="4"/>
  <c r="V422" i="4"/>
  <c r="V418" i="4"/>
  <c r="V414" i="4"/>
  <c r="V410" i="4"/>
  <c r="V406" i="4"/>
  <c r="V402" i="4"/>
  <c r="V733" i="4"/>
  <c r="V729" i="4"/>
  <c r="V725" i="4"/>
  <c r="V721" i="4"/>
  <c r="V717" i="4"/>
  <c r="V713" i="4"/>
  <c r="V709" i="4"/>
  <c r="V705" i="4"/>
  <c r="V701" i="4"/>
  <c r="V697" i="4"/>
  <c r="V693" i="4"/>
  <c r="V28" i="4"/>
  <c r="V399" i="4"/>
  <c r="V27" i="4"/>
  <c r="V15" i="4"/>
  <c r="V450" i="4"/>
  <c r="V445" i="4"/>
  <c r="V444" i="4"/>
  <c r="V442" i="4"/>
  <c r="V437" i="4"/>
  <c r="V432" i="4"/>
  <c r="V428" i="4"/>
  <c r="V424" i="4"/>
  <c r="V420" i="4"/>
  <c r="V416" i="4"/>
  <c r="V412" i="4"/>
  <c r="V408" i="4"/>
  <c r="V404" i="4"/>
  <c r="V400" i="4"/>
  <c r="V731" i="4"/>
  <c r="V727" i="4"/>
  <c r="V723" i="4"/>
  <c r="V719" i="4"/>
  <c r="V715" i="4"/>
  <c r="V711" i="4"/>
  <c r="V707" i="4"/>
  <c r="V703" i="4"/>
  <c r="V699" i="4"/>
  <c r="V695" i="4"/>
  <c r="V691" i="4"/>
  <c r="V677" i="4"/>
  <c r="V527" i="4"/>
  <c r="V30" i="4"/>
  <c r="V679" i="4"/>
  <c r="S28" i="4"/>
  <c r="S21" i="4"/>
  <c r="V17" i="4"/>
  <c r="Q736" i="4"/>
  <c r="L53" i="5" s="1"/>
  <c r="L54" i="5" s="1"/>
  <c r="E57" i="5" s="1"/>
  <c r="L57" i="5" s="1"/>
  <c r="L59" i="5" s="1"/>
  <c r="S12" i="4"/>
  <c r="R736" i="4"/>
  <c r="V16" i="4"/>
  <c r="S434" i="4"/>
  <c r="S432" i="4"/>
  <c r="S430" i="4"/>
  <c r="S428" i="4"/>
  <c r="S426" i="4"/>
  <c r="S424" i="4"/>
  <c r="S422" i="4"/>
  <c r="S420" i="4"/>
  <c r="S418" i="4"/>
  <c r="S416" i="4"/>
  <c r="S414" i="4"/>
  <c r="S412" i="4"/>
  <c r="S410" i="4"/>
  <c r="S408" i="4"/>
  <c r="S406" i="4"/>
  <c r="S404" i="4"/>
  <c r="S402" i="4"/>
  <c r="S400" i="4"/>
  <c r="S733" i="4"/>
  <c r="S731" i="4"/>
  <c r="S729" i="4"/>
  <c r="S727" i="4"/>
  <c r="S725" i="4"/>
  <c r="S723" i="4"/>
  <c r="S721" i="4"/>
  <c r="S719" i="4"/>
  <c r="S717" i="4"/>
  <c r="S715" i="4"/>
  <c r="S713" i="4"/>
  <c r="S711" i="4"/>
  <c r="S709" i="4"/>
  <c r="S707" i="4"/>
  <c r="S705" i="4"/>
  <c r="S703" i="4"/>
  <c r="S701" i="4"/>
  <c r="S699" i="4"/>
  <c r="S697" i="4"/>
  <c r="S695" i="4"/>
  <c r="S693" i="4"/>
  <c r="S691" i="4"/>
  <c r="S669" i="4"/>
  <c r="V669" i="4"/>
  <c r="S665" i="4"/>
  <c r="V665" i="4"/>
  <c r="S661" i="4"/>
  <c r="V661" i="4"/>
  <c r="S657" i="4"/>
  <c r="V657" i="4"/>
  <c r="S653" i="4"/>
  <c r="V653" i="4"/>
  <c r="S649" i="4"/>
  <c r="V649" i="4"/>
  <c r="S645" i="4"/>
  <c r="V645" i="4"/>
  <c r="S641" i="4"/>
  <c r="V641" i="4"/>
  <c r="S637" i="4"/>
  <c r="V637" i="4"/>
  <c r="S633" i="4"/>
  <c r="V633" i="4"/>
  <c r="S629" i="4"/>
  <c r="V629" i="4"/>
  <c r="S625" i="4"/>
  <c r="V625" i="4"/>
  <c r="S621" i="4"/>
  <c r="V621" i="4"/>
  <c r="S617" i="4"/>
  <c r="V617" i="4"/>
  <c r="S613" i="4"/>
  <c r="V613" i="4"/>
  <c r="S609" i="4"/>
  <c r="V609" i="4"/>
  <c r="S605" i="4"/>
  <c r="V605" i="4"/>
  <c r="S601" i="4"/>
  <c r="V601" i="4"/>
  <c r="S597" i="4"/>
  <c r="V597" i="4"/>
  <c r="S593" i="4"/>
  <c r="V593" i="4"/>
  <c r="S589" i="4"/>
  <c r="V589" i="4"/>
  <c r="S585" i="4"/>
  <c r="V585" i="4"/>
  <c r="S581" i="4"/>
  <c r="V581" i="4"/>
  <c r="S577" i="4"/>
  <c r="V577" i="4"/>
  <c r="S573" i="4"/>
  <c r="V573" i="4"/>
  <c r="S569" i="4"/>
  <c r="V569" i="4"/>
  <c r="S565" i="4"/>
  <c r="V565" i="4"/>
  <c r="S561" i="4"/>
  <c r="V561" i="4"/>
  <c r="S557" i="4"/>
  <c r="V557" i="4"/>
  <c r="S553" i="4"/>
  <c r="V553" i="4"/>
  <c r="S549" i="4"/>
  <c r="V549" i="4"/>
  <c r="S545" i="4"/>
  <c r="V545" i="4"/>
  <c r="S541" i="4"/>
  <c r="V541" i="4"/>
  <c r="S537" i="4"/>
  <c r="V537" i="4"/>
  <c r="V689" i="4"/>
  <c r="V681" i="4"/>
  <c r="V673" i="4"/>
  <c r="V529" i="4"/>
  <c r="V506" i="4"/>
  <c r="V490" i="4"/>
  <c r="V683" i="4"/>
  <c r="V675" i="4"/>
  <c r="S667" i="4"/>
  <c r="V667" i="4"/>
  <c r="S663" i="4"/>
  <c r="V663" i="4"/>
  <c r="S659" i="4"/>
  <c r="V659" i="4"/>
  <c r="S655" i="4"/>
  <c r="V655" i="4"/>
  <c r="S651" i="4"/>
  <c r="V651" i="4"/>
  <c r="S647" i="4"/>
  <c r="V647" i="4"/>
  <c r="S643" i="4"/>
  <c r="V643" i="4"/>
  <c r="S639" i="4"/>
  <c r="V639" i="4"/>
  <c r="S635" i="4"/>
  <c r="V635" i="4"/>
  <c r="S631" i="4"/>
  <c r="V631" i="4"/>
  <c r="S627" i="4"/>
  <c r="V627" i="4"/>
  <c r="S623" i="4"/>
  <c r="V623" i="4"/>
  <c r="S619" i="4"/>
  <c r="V619" i="4"/>
  <c r="S615" i="4"/>
  <c r="V615" i="4"/>
  <c r="S611" i="4"/>
  <c r="V611" i="4"/>
  <c r="S607" i="4"/>
  <c r="V607" i="4"/>
  <c r="S603" i="4"/>
  <c r="V603" i="4"/>
  <c r="S599" i="4"/>
  <c r="V599" i="4"/>
  <c r="S595" i="4"/>
  <c r="V595" i="4"/>
  <c r="S591" i="4"/>
  <c r="V591" i="4"/>
  <c r="S587" i="4"/>
  <c r="V587" i="4"/>
  <c r="S583" i="4"/>
  <c r="V583" i="4"/>
  <c r="S579" i="4"/>
  <c r="V579" i="4"/>
  <c r="S575" i="4"/>
  <c r="V575" i="4"/>
  <c r="S571" i="4"/>
  <c r="V571" i="4"/>
  <c r="S567" i="4"/>
  <c r="V567" i="4"/>
  <c r="S563" i="4"/>
  <c r="V563" i="4"/>
  <c r="S559" i="4"/>
  <c r="V559" i="4"/>
  <c r="S555" i="4"/>
  <c r="V555" i="4"/>
  <c r="S551" i="4"/>
  <c r="V551" i="4"/>
  <c r="S547" i="4"/>
  <c r="V547" i="4"/>
  <c r="S543" i="4"/>
  <c r="V543" i="4"/>
  <c r="S539" i="4"/>
  <c r="V539" i="4"/>
  <c r="S535" i="4"/>
  <c r="V535" i="4"/>
  <c r="V736" i="4" l="1"/>
  <c r="L60" i="5" s="1"/>
  <c r="L62" i="5" s="1"/>
  <c r="S736" i="4"/>
</calcChain>
</file>

<file path=xl/sharedStrings.xml><?xml version="1.0" encoding="utf-8"?>
<sst xmlns="http://schemas.openxmlformats.org/spreadsheetml/2006/main" count="15429" uniqueCount="6914">
  <si>
    <t>DATE FILED</t>
  </si>
  <si>
    <t>Left click this cell to start</t>
  </si>
  <si>
    <t>NOTE: DO NOT REPORT ON STRAIGHT AG LIME PRODUCT</t>
  </si>
  <si>
    <t>License #</t>
  </si>
  <si>
    <t>N</t>
  </si>
  <si>
    <t>P</t>
  </si>
  <si>
    <t>K</t>
  </si>
  <si>
    <t>Tons Dist</t>
  </si>
  <si>
    <t>Net Tons</t>
  </si>
  <si>
    <t>S</t>
  </si>
  <si>
    <t>State:</t>
  </si>
  <si>
    <t>Report for Year:</t>
  </si>
  <si>
    <t>Report for Period:</t>
  </si>
  <si>
    <t>July - December = 14  January - June = 16</t>
  </si>
  <si>
    <t>USPS 2 digit abbreviation</t>
  </si>
  <si>
    <t>STATE OF IOWA</t>
  </si>
  <si>
    <t>(DO NOT STAPLE)</t>
  </si>
  <si>
    <t>DEPARTMENT OF AGRICULTURE AND LAND STEWARDSHIP</t>
  </si>
  <si>
    <t>REMITTANCE PAYABLE TO:</t>
  </si>
  <si>
    <t>IOWA FERTILIZER INSPECTION FEE REPORT AND REMITTANCE</t>
  </si>
  <si>
    <t>Secretary of Agriculture</t>
  </si>
  <si>
    <t>Inspection fee report per Chapter 200, Section 200.8, Code of Iowa</t>
  </si>
  <si>
    <t>MAIL TO:</t>
  </si>
  <si>
    <t>Fertilizer Bureau</t>
  </si>
  <si>
    <t>Des Moines, Iowa  50319</t>
  </si>
  <si>
    <t>THIS REPORT MUST BE FILED BY THE DATE SPECIFIED BELOW (Line 2b), EVEN IF NO TAX IS DUE, OR THE PENALTY WILL BE ASSESSED.</t>
  </si>
  <si>
    <t>1. COMMERCIAL FERTILIZERS AND SOIL CONDITIONERS</t>
  </si>
  <si>
    <t>2. INSPECTION FEE AND PENALTY</t>
  </si>
  <si>
    <t>(Signature)</t>
  </si>
  <si>
    <t>(Phone)</t>
  </si>
  <si>
    <t>NAME (Please Print)</t>
  </si>
  <si>
    <t>Exempt Tons</t>
  </si>
  <si>
    <t>Company Name:</t>
  </si>
  <si>
    <t>Address:</t>
  </si>
  <si>
    <t>Company License #:</t>
  </si>
  <si>
    <t>CITY</t>
  </si>
  <si>
    <t>COMPANY NAME</t>
  </si>
  <si>
    <t xml:space="preserve">     b) Less tons exempted from fees: (From page 2)</t>
  </si>
  <si>
    <t>ZIP:</t>
  </si>
  <si>
    <t>USPS 9 Digit Zip Code</t>
  </si>
  <si>
    <t>City:</t>
  </si>
  <si>
    <t>St:</t>
  </si>
  <si>
    <t xml:space="preserve">    (if less than one dollar enter zero)</t>
  </si>
  <si>
    <t xml:space="preserve">X .17 </t>
  </si>
  <si>
    <t xml:space="preserve"> County FIPS  #</t>
  </si>
  <si>
    <t xml:space="preserve">Tonnage Fee Due </t>
  </si>
  <si>
    <t>Your companies 5 digit Iowa Commercial Fertilizer Manufacturer License number</t>
  </si>
  <si>
    <t>IA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</si>
  <si>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</si>
  <si>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</si>
  <si>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</si>
  <si>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</si>
  <si>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</si>
  <si>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</si>
  <si>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</si>
  <si>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</si>
  <si>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</si>
  <si>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</si>
  <si>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</si>
  <si>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GU</t>
  </si>
  <si>
    <t>HI</t>
  </si>
  <si>
    <t>ID</t>
  </si>
  <si>
    <t>IL</t>
  </si>
  <si>
    <t>IN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</si>
  <si>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</si>
  <si>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</si>
  <si>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</si>
  <si>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</si>
  <si>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</si>
  <si>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</si>
  <si>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</si>
  <si>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</si>
  <si>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</si>
  <si>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</si>
  <si>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</si>
  <si>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</si>
  <si>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</si>
  <si>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</si>
  <si>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</si>
  <si>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</si>
  <si>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</si>
  <si>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</si>
  <si>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</si>
  <si>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</si>
  <si>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</si>
  <si>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</si>
  <si>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</si>
  <si>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</si>
  <si>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</si>
  <si>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</si>
  <si>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</si>
  <si>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</si>
  <si>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</si>
  <si>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</si>
  <si>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</si>
  <si>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</si>
  <si>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VI</t>
  </si>
  <si>
    <t>WA</t>
  </si>
  <si>
    <t>WV</t>
  </si>
  <si>
    <t>WI</t>
  </si>
  <si>
    <t>WY</t>
  </si>
  <si>
    <t>GW  Rate</t>
  </si>
  <si>
    <t>GW Fee Due</t>
  </si>
  <si>
    <t>Reporting Company License Number :</t>
  </si>
  <si>
    <t>Ex Lic#</t>
  </si>
  <si>
    <t xml:space="preserve">   c) TONNAGE FEE TOTAL DUE INCLUDING LATE FEE IF ANY (Line 2a + line 2b)</t>
  </si>
  <si>
    <t xml:space="preserve">   d) GROUNDWATER FEE TOTAL DUE (FROM ENTRY FORM)</t>
  </si>
  <si>
    <r>
      <t xml:space="preserve">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b)</t>
    </r>
    <r>
      <rPr>
        <b/>
        <sz val="12"/>
        <rFont val="Arial"/>
        <family val="2"/>
      </rPr>
      <t xml:space="preserve"> Add the larger of $50 or 10% of line 2a for late fee if this report is filed after:</t>
    </r>
  </si>
  <si>
    <t xml:space="preserve">     c) Net tons fee due  =  Line 1a minus line 1b    </t>
  </si>
  <si>
    <t>TOTAL CHECK AMOUNT:</t>
  </si>
  <si>
    <t xml:space="preserve">     a) Total tons we distributed in Iowa (From page 2)</t>
  </si>
  <si>
    <t>Exempt code</t>
  </si>
  <si>
    <t>Ca</t>
  </si>
  <si>
    <t>Mg</t>
  </si>
  <si>
    <t>Cl</t>
  </si>
  <si>
    <t>B</t>
  </si>
  <si>
    <t>Cu</t>
  </si>
  <si>
    <t>Fe</t>
  </si>
  <si>
    <t>Mn</t>
  </si>
  <si>
    <t>Zn</t>
  </si>
  <si>
    <t>Mo</t>
  </si>
  <si>
    <r>
      <t xml:space="preserve">   a) Inspection Fee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>= net tons from line 1c above</t>
    </r>
  </si>
  <si>
    <t>Licensee Listing</t>
  </si>
  <si>
    <t>Wallace Building-502 E. 9th Street</t>
  </si>
  <si>
    <t>Iowa Department of Agriculture and Land Stewardship</t>
  </si>
  <si>
    <t>E-mail address</t>
  </si>
  <si>
    <t>www.iowaagriculture.gov/</t>
  </si>
  <si>
    <r>
      <t xml:space="preserve">This report includes tonnage fees for our following locations:                    </t>
    </r>
    <r>
      <rPr>
        <b/>
        <sz val="9"/>
        <rFont val="Times New Roman"/>
        <family val="1"/>
      </rPr>
      <t xml:space="preserve"> (Note: To make any licensing changes contact the Fertilizer Bureau at 515-281-8597)</t>
    </r>
  </si>
  <si>
    <t>Name</t>
  </si>
  <si>
    <t>City</t>
  </si>
  <si>
    <t>State</t>
  </si>
  <si>
    <t>STATE CENTER</t>
  </si>
  <si>
    <t>MOVILLE</t>
  </si>
  <si>
    <t>ANTHON</t>
  </si>
  <si>
    <t>MASTERBLEND INTERNATIONAL</t>
  </si>
  <si>
    <t>ATLANTA</t>
  </si>
  <si>
    <t>RIVER VALLEY COOPERATIVE</t>
  </si>
  <si>
    <t>LOUISIANA</t>
  </si>
  <si>
    <t>CHEROKEE</t>
  </si>
  <si>
    <t>ATLANTIC</t>
  </si>
  <si>
    <t>ODEBOLT</t>
  </si>
  <si>
    <t>PERCIVAL</t>
  </si>
  <si>
    <t>MAPLETON</t>
  </si>
  <si>
    <t>SUFFOLK</t>
  </si>
  <si>
    <t>WALCOTT</t>
  </si>
  <si>
    <t>DALLAS CENTER</t>
  </si>
  <si>
    <t>WINFIELD SOLUTIONS LLC</t>
  </si>
  <si>
    <t>INDIANOLA</t>
  </si>
  <si>
    <t>HAMPTON</t>
  </si>
  <si>
    <t>CORNING</t>
  </si>
  <si>
    <t>MONTICELLO</t>
  </si>
  <si>
    <t>ST LOUIS</t>
  </si>
  <si>
    <t>HEARTLAND CO-OP</t>
  </si>
  <si>
    <t>AMES</t>
  </si>
  <si>
    <t>WALNUT CREEK</t>
  </si>
  <si>
    <t>LIME SPRINGS</t>
  </si>
  <si>
    <t>THE WOODLANDS</t>
  </si>
  <si>
    <t>CYLINDER</t>
  </si>
  <si>
    <t>SANTA ROSA</t>
  </si>
  <si>
    <t>BARLOW FARMS</t>
  </si>
  <si>
    <t>NASHUA</t>
  </si>
  <si>
    <t>ZEARING</t>
  </si>
  <si>
    <t>SPRINGVILLE</t>
  </si>
  <si>
    <t>OGDEN</t>
  </si>
  <si>
    <t>NEWTON</t>
  </si>
  <si>
    <t>LAKE CITY</t>
  </si>
  <si>
    <t>VALDOSTA</t>
  </si>
  <si>
    <t>IRETON</t>
  </si>
  <si>
    <t>LOVELAND PRODUCTS INC</t>
  </si>
  <si>
    <t>GREELEY</t>
  </si>
  <si>
    <t>KALONA</t>
  </si>
  <si>
    <t>HELM FERTILIZER CORPORATION</t>
  </si>
  <si>
    <t>TAMPA</t>
  </si>
  <si>
    <t>GRANVILLE</t>
  </si>
  <si>
    <t>COUNTRY AG SUPPLY LTD</t>
  </si>
  <si>
    <t>DEWITT</t>
  </si>
  <si>
    <t>WASHINGTON AG SUPPLY</t>
  </si>
  <si>
    <t>WASHINGTON</t>
  </si>
  <si>
    <t>FARM FOR PROFIT RES &amp; DEV INC</t>
  </si>
  <si>
    <t>EMBARRASS</t>
  </si>
  <si>
    <t>INTERNATIONAL AG LABS INC</t>
  </si>
  <si>
    <t>FAIRMONT</t>
  </si>
  <si>
    <t>TESSENDERLO KERLEY INC</t>
  </si>
  <si>
    <t>PHOENIX</t>
  </si>
  <si>
    <t>J R SIMPLOT CO</t>
  </si>
  <si>
    <t>LATHROP</t>
  </si>
  <si>
    <t>NEW COOPERATIVE INC</t>
  </si>
  <si>
    <t>BLAIRSBURG</t>
  </si>
  <si>
    <t>AGRILAND FS INC</t>
  </si>
  <si>
    <t>KNOXVILLE</t>
  </si>
  <si>
    <t>WICHITA</t>
  </si>
  <si>
    <t>FARMERS COOPERATIVE CO</t>
  </si>
  <si>
    <t>OYENS</t>
  </si>
  <si>
    <t>LE MARS</t>
  </si>
  <si>
    <t>AKRON</t>
  </si>
  <si>
    <t>HINTON</t>
  </si>
  <si>
    <t>OSMUNDSONS INC</t>
  </si>
  <si>
    <t>VOLGA</t>
  </si>
  <si>
    <t>NEW SHARON</t>
  </si>
  <si>
    <t>NEBRASKA CITY</t>
  </si>
  <si>
    <t>U S BORAX INC</t>
  </si>
  <si>
    <t>ENGLEWOOD</t>
  </si>
  <si>
    <t>DELTAG FORMULATIONS</t>
  </si>
  <si>
    <t>GREENVILLE</t>
  </si>
  <si>
    <t>BENTON</t>
  </si>
  <si>
    <t>PARKERSBURG</t>
  </si>
  <si>
    <t>ADAIR</t>
  </si>
  <si>
    <t>MANNING</t>
  </si>
  <si>
    <t>PIPESTONE</t>
  </si>
  <si>
    <t>LENOX</t>
  </si>
  <si>
    <t>SPORT WADE INC</t>
  </si>
  <si>
    <t>WELDON</t>
  </si>
  <si>
    <t>BONDURANT</t>
  </si>
  <si>
    <t>ALTOONA</t>
  </si>
  <si>
    <t>MAXWELL</t>
  </si>
  <si>
    <t>COLLINS</t>
  </si>
  <si>
    <t>TAMA BENTON COOPERATIVE</t>
  </si>
  <si>
    <t>CLUTIER</t>
  </si>
  <si>
    <t>SODA SPRINGS PHOSPHATE 11 L L C</t>
  </si>
  <si>
    <t>SODA SPRINGS</t>
  </si>
  <si>
    <t>SIOUX CITY</t>
  </si>
  <si>
    <t>SERGEANT BLFF</t>
  </si>
  <si>
    <t>THE DAVEY TREE EXPERT COMPANY</t>
  </si>
  <si>
    <t>KENT</t>
  </si>
  <si>
    <t>AGRESTORE PRODUCTS DISTRIBUTED BY WRITE-A-WAY</t>
  </si>
  <si>
    <t>CEDAR FALLS</t>
  </si>
  <si>
    <t>AGVANTAGE FS A DIV OF GROWMARK INC</t>
  </si>
  <si>
    <t>M &amp; M AG SERVICE</t>
  </si>
  <si>
    <t>OSCEOLA</t>
  </si>
  <si>
    <t>MILWAUKEE METROPOLITAN SEWERAGE DISTRICT</t>
  </si>
  <si>
    <t>MILWAUKEE</t>
  </si>
  <si>
    <t>AGRINEED INC</t>
  </si>
  <si>
    <t>DENMARK</t>
  </si>
  <si>
    <t>KEOSAUQUA</t>
  </si>
  <si>
    <t>EICKERT FERTILIZER &amp; SEED</t>
  </si>
  <si>
    <t>ANDOVER</t>
  </si>
  <si>
    <t>CHEYENNE</t>
  </si>
  <si>
    <t>JERRY DEPPING</t>
  </si>
  <si>
    <t>DIKE</t>
  </si>
  <si>
    <t>INNOVATIVE AG SERVICES CO</t>
  </si>
  <si>
    <t>GROWMARK INC</t>
  </si>
  <si>
    <t>BLOOMINGTON</t>
  </si>
  <si>
    <t>SALIX</t>
  </si>
  <si>
    <t>GROWMARK INC CRESTON TERMINAL</t>
  </si>
  <si>
    <t>CRESTON</t>
  </si>
  <si>
    <t>EDDYVILLE</t>
  </si>
  <si>
    <t>SCHAFERS FISHERIES INC</t>
  </si>
  <si>
    <t>THOMSON</t>
  </si>
  <si>
    <t>DYERSVILLE</t>
  </si>
  <si>
    <t>STATELINE COOPERATIVE</t>
  </si>
  <si>
    <t>ARMSTRONG</t>
  </si>
  <si>
    <t>ACKLEY</t>
  </si>
  <si>
    <t>AGRILAND FS, INC</t>
  </si>
  <si>
    <t>WINTERSET</t>
  </si>
  <si>
    <t>CASEY</t>
  </si>
  <si>
    <t>ORIENT</t>
  </si>
  <si>
    <t>MURRAY</t>
  </si>
  <si>
    <t>HUMESTON</t>
  </si>
  <si>
    <t>MARTIN MARIETTA MAGNESIA SPEC</t>
  </si>
  <si>
    <t>BALTIMORE</t>
  </si>
  <si>
    <t>AGRILAND F S INC</t>
  </si>
  <si>
    <t>AVOCA</t>
  </si>
  <si>
    <t>GRISWOLD</t>
  </si>
  <si>
    <t>LOGAN</t>
  </si>
  <si>
    <t>AUDUBON</t>
  </si>
  <si>
    <t>MALVERN</t>
  </si>
  <si>
    <t>ELLIOTT</t>
  </si>
  <si>
    <t>SWACKHAMMER INC DBA TRURO GRAIN</t>
  </si>
  <si>
    <t>MISSOURI VALLEY</t>
  </si>
  <si>
    <t>CORLEY</t>
  </si>
  <si>
    <t>EARLING</t>
  </si>
  <si>
    <t>WOODBINE</t>
  </si>
  <si>
    <t>NEW COOP INC</t>
  </si>
  <si>
    <t>POMEROY</t>
  </si>
  <si>
    <t>ESSEX</t>
  </si>
  <si>
    <t>CHAMNESS TECHNOLOGY INC</t>
  </si>
  <si>
    <t>BLACK HAWK SOIL SERVICE INC</t>
  </si>
  <si>
    <t>WEST CHESTER</t>
  </si>
  <si>
    <t>HOUSTON</t>
  </si>
  <si>
    <t>SHENANDOAH</t>
  </si>
  <si>
    <t>AMANA FARMS INC</t>
  </si>
  <si>
    <t>AMANA</t>
  </si>
  <si>
    <t>SPERRY</t>
  </si>
  <si>
    <t>COURTRIGHT</t>
  </si>
  <si>
    <t>FREMONT</t>
  </si>
  <si>
    <t>CEDAR RAPIDS LINN CO SWA</t>
  </si>
  <si>
    <t>CEDAR RAPIDS</t>
  </si>
  <si>
    <t>ROSE ACRE FARMS INC</t>
  </si>
  <si>
    <t>SEYMOUR</t>
  </si>
  <si>
    <t>HAWARDEN</t>
  </si>
  <si>
    <t>ELMA</t>
  </si>
  <si>
    <t>HAWKINS</t>
  </si>
  <si>
    <t>HOPEWELL</t>
  </si>
  <si>
    <t>AG PARTNERS LLC</t>
  </si>
  <si>
    <t>MERRILL</t>
  </si>
  <si>
    <t>MONDAMIN</t>
  </si>
  <si>
    <t>RANDOLPH</t>
  </si>
  <si>
    <t>SIDNEY</t>
  </si>
  <si>
    <t>KING AGRI SALES INC</t>
  </si>
  <si>
    <t>QUALITY DISTRIBUTORS INC</t>
  </si>
  <si>
    <t>READLYN</t>
  </si>
  <si>
    <t>PRO COOPERATIVE</t>
  </si>
  <si>
    <t>POCAHONTAS</t>
  </si>
  <si>
    <t>HAVELOCK</t>
  </si>
  <si>
    <t>SWISS FARMS PRODUCTS INC</t>
  </si>
  <si>
    <t>LAS VEGAS</t>
  </si>
  <si>
    <t>MANSON</t>
  </si>
  <si>
    <t>ST PAUL</t>
  </si>
  <si>
    <t>ADVAN LLC</t>
  </si>
  <si>
    <t>DURHAM</t>
  </si>
  <si>
    <t>WICKMAN CHEMICAL</t>
  </si>
  <si>
    <t>CGB FERTILIZER</t>
  </si>
  <si>
    <t>JEFFERSONVILLE</t>
  </si>
  <si>
    <t>GILMORE CITY</t>
  </si>
  <si>
    <t>RUTLAND</t>
  </si>
  <si>
    <t>ROLFE</t>
  </si>
  <si>
    <t>BRADGATE</t>
  </si>
  <si>
    <t>HENDERSON</t>
  </si>
  <si>
    <t>CONSOLIDATED GRAIN AND BARGE</t>
  </si>
  <si>
    <t>GARNAVILLE</t>
  </si>
  <si>
    <t>FEEDERS GRAIN &amp; SUPPLY INC</t>
  </si>
  <si>
    <t>COUNCIL BLUFFS</t>
  </si>
  <si>
    <t>NEOLA</t>
  </si>
  <si>
    <t>SILVER CITY</t>
  </si>
  <si>
    <t>PACIFIC JCT</t>
  </si>
  <si>
    <t>MO VALLEY</t>
  </si>
  <si>
    <t>TREYNOR</t>
  </si>
  <si>
    <t>KOCH FERTILIZER CANADA ULC</t>
  </si>
  <si>
    <t>FIRST COOPERATIVE ASSOCIATION</t>
  </si>
  <si>
    <t>HOLSTEIN</t>
  </si>
  <si>
    <t>ROSENS INC</t>
  </si>
  <si>
    <t>ROCA</t>
  </si>
  <si>
    <t>BOONE</t>
  </si>
  <si>
    <t>TOM EISCHEN SALES INC</t>
  </si>
  <si>
    <t>ALGONA</t>
  </si>
  <si>
    <t>OAKLAND</t>
  </si>
  <si>
    <t>AGXPLORE INTERNATIONAL INC</t>
  </si>
  <si>
    <t>PARMA</t>
  </si>
  <si>
    <t>ROD MCLELLAN</t>
  </si>
  <si>
    <t>INDEPENDENCE</t>
  </si>
  <si>
    <t>BREDA</t>
  </si>
  <si>
    <t>UNION</t>
  </si>
  <si>
    <t>ALBION</t>
  </si>
  <si>
    <t>WORTHINGTON</t>
  </si>
  <si>
    <t>DUNLAP</t>
  </si>
  <si>
    <t>PRESTON</t>
  </si>
  <si>
    <t>WALL LAKE</t>
  </si>
  <si>
    <t>SAC CITY</t>
  </si>
  <si>
    <t>BROOKINGS</t>
  </si>
  <si>
    <t>NEVADA</t>
  </si>
  <si>
    <t>GARNAVILLO</t>
  </si>
  <si>
    <t>COIN</t>
  </si>
  <si>
    <t>IDA GROVE</t>
  </si>
  <si>
    <t>IRVINGTON</t>
  </si>
  <si>
    <t>EARLVILLE</t>
  </si>
  <si>
    <t>QUINCY</t>
  </si>
  <si>
    <t>MANCHESTER</t>
  </si>
  <si>
    <t>URBANDALE</t>
  </si>
  <si>
    <t>CALCIUM PRODUCTS INC</t>
  </si>
  <si>
    <t>LUVERNE</t>
  </si>
  <si>
    <t>FORT DODGE</t>
  </si>
  <si>
    <t>BRAYTON</t>
  </si>
  <si>
    <t>DANBURY</t>
  </si>
  <si>
    <t>REINBECK</t>
  </si>
  <si>
    <t>MEDIAPOLIS</t>
  </si>
  <si>
    <t>ATALISSA</t>
  </si>
  <si>
    <t>HOPKINTON</t>
  </si>
  <si>
    <t>MINGO</t>
  </si>
  <si>
    <t>OSKALOOSA</t>
  </si>
  <si>
    <t>GIBSON</t>
  </si>
  <si>
    <t>NORTH ENGLISH</t>
  </si>
  <si>
    <t>KESWICK</t>
  </si>
  <si>
    <t>WHITING</t>
  </si>
  <si>
    <t>SARGEANT</t>
  </si>
  <si>
    <t>WESTBORO</t>
  </si>
  <si>
    <t>HANCOCK</t>
  </si>
  <si>
    <t>BATTLE CREEK</t>
  </si>
  <si>
    <t>WINTHROP</t>
  </si>
  <si>
    <t>EDGEWOOD</t>
  </si>
  <si>
    <t>KIRON</t>
  </si>
  <si>
    <t>SCARVILLE</t>
  </si>
  <si>
    <t>VAN KOOTEN AG SERVICE</t>
  </si>
  <si>
    <t>CALLENDER</t>
  </si>
  <si>
    <t>CLARKS GROVE</t>
  </si>
  <si>
    <t>WYOMING</t>
  </si>
  <si>
    <t>CARROLL</t>
  </si>
  <si>
    <t>NORTH AMERICAN INDUSTRIES</t>
  </si>
  <si>
    <t>HUMBOLDT</t>
  </si>
  <si>
    <t>WEST SIDE SALVAGE INC</t>
  </si>
  <si>
    <t>ATKINS</t>
  </si>
  <si>
    <t>RAKE</t>
  </si>
  <si>
    <t>FARMERS UNION COOPERATIVE</t>
  </si>
  <si>
    <t>OSSIAN</t>
  </si>
  <si>
    <t>PENNINGTON SEED INC</t>
  </si>
  <si>
    <t>GREENFIELD</t>
  </si>
  <si>
    <t>BLAIRSTOWN FEED MILL INC</t>
  </si>
  <si>
    <t>BLAIRSTOWN</t>
  </si>
  <si>
    <t>KEY COOPERATIVE</t>
  </si>
  <si>
    <t>BYRITE FARM SUPPLY INC</t>
  </si>
  <si>
    <t>LAKE VIEW</t>
  </si>
  <si>
    <t>SCHORG AG SUPPLY LLC</t>
  </si>
  <si>
    <t>REMSEN</t>
  </si>
  <si>
    <t>SHERMAN</t>
  </si>
  <si>
    <t>MINNEAPOLIS</t>
  </si>
  <si>
    <t>COON RAPIDS</t>
  </si>
  <si>
    <t>RHINO SEED AND TURF SUPPLY</t>
  </si>
  <si>
    <t>L &amp; G PRODUCTS INC</t>
  </si>
  <si>
    <t>STORM LAKE</t>
  </si>
  <si>
    <t>DIEDRICH AG</t>
  </si>
  <si>
    <t>KENSETT</t>
  </si>
  <si>
    <t>RAPID GROW LAWN CARE</t>
  </si>
  <si>
    <t>ROCK RAPIDS</t>
  </si>
  <si>
    <t>MCINTIRE</t>
  </si>
  <si>
    <t>WILLIAMSBURG</t>
  </si>
  <si>
    <t>BAYARD</t>
  </si>
  <si>
    <t>PROFITPRO L L C</t>
  </si>
  <si>
    <t>ALBERT LEA</t>
  </si>
  <si>
    <t>GARICK LLC</t>
  </si>
  <si>
    <t>CLEVELAND</t>
  </si>
  <si>
    <t>ASMUS FARM SUPPLY INC</t>
  </si>
  <si>
    <t>ALLEMAN</t>
  </si>
  <si>
    <t>BOISE</t>
  </si>
  <si>
    <t>SMITH FERTILIZER &amp; GRAIN</t>
  </si>
  <si>
    <t>SNITTJER GRAIN CO INC</t>
  </si>
  <si>
    <t>WELLSBURG</t>
  </si>
  <si>
    <t>SUPERIOR</t>
  </si>
  <si>
    <t>BUNKERS FEED &amp; SUPPLY INC</t>
  </si>
  <si>
    <t>CLARENCE</t>
  </si>
  <si>
    <t>STANWOOD</t>
  </si>
  <si>
    <t>MARTELLE</t>
  </si>
  <si>
    <t>CLOOS &amp; SONS INC</t>
  </si>
  <si>
    <t>SPRINGBROOK</t>
  </si>
  <si>
    <t>MAXYIELD COOPERATIVE</t>
  </si>
  <si>
    <t>FOSTORIA</t>
  </si>
  <si>
    <t>VISION AG LLC</t>
  </si>
  <si>
    <t>KEOTA</t>
  </si>
  <si>
    <t>RICHLAND</t>
  </si>
  <si>
    <t>BRIGHTON</t>
  </si>
  <si>
    <t>COLUMBIA</t>
  </si>
  <si>
    <t>M F A EXCHANGE</t>
  </si>
  <si>
    <t>LINEVILLE</t>
  </si>
  <si>
    <t>LEON</t>
  </si>
  <si>
    <t>CORYDON</t>
  </si>
  <si>
    <t>THE SCOTTS COMPANY C/O CONNIE CHRISTIAN</t>
  </si>
  <si>
    <t>MARYSVILLE</t>
  </si>
  <si>
    <t>WEST BEND</t>
  </si>
  <si>
    <t>MALLARD</t>
  </si>
  <si>
    <t>DICKENS</t>
  </si>
  <si>
    <t>DEDHAM</t>
  </si>
  <si>
    <t>DOWS</t>
  </si>
  <si>
    <t>FARNHAMVILLE</t>
  </si>
  <si>
    <t>SOMERS</t>
  </si>
  <si>
    <t>LOHRVILLE</t>
  </si>
  <si>
    <t>LYTTON</t>
  </si>
  <si>
    <t>CHURDAN</t>
  </si>
  <si>
    <t>YETTER</t>
  </si>
  <si>
    <t>FARMERS COOP ASSN</t>
  </si>
  <si>
    <t>FOREST CITY</t>
  </si>
  <si>
    <t>ROCKWELL CITY</t>
  </si>
  <si>
    <t>GOWRIE</t>
  </si>
  <si>
    <t>PATON</t>
  </si>
  <si>
    <t>GOLD-EAGLE COOPERATIVE</t>
  </si>
  <si>
    <t>GOLDFIELD</t>
  </si>
  <si>
    <t>EAGLE GROVE</t>
  </si>
  <si>
    <t>RENWICK</t>
  </si>
  <si>
    <t>VIAFIELD</t>
  </si>
  <si>
    <t>MANLY</t>
  </si>
  <si>
    <t>FARMERS MILL INC</t>
  </si>
  <si>
    <t>PROTIVIN</t>
  </si>
  <si>
    <t>HAWKEYE</t>
  </si>
  <si>
    <t>ARCHER COOP GRAIN CO</t>
  </si>
  <si>
    <t>ARCHER</t>
  </si>
  <si>
    <t>NICHOLSON AND EDWARDS GRAIN CO</t>
  </si>
  <si>
    <t>PRIMGHAR</t>
  </si>
  <si>
    <t>BELLE PLAINE</t>
  </si>
  <si>
    <t>HEARTLAND COOP</t>
  </si>
  <si>
    <t>HARTWICK</t>
  </si>
  <si>
    <t>ELBERON</t>
  </si>
  <si>
    <t>SOUTH CENTRAL COOP</t>
  </si>
  <si>
    <t>CHARITON</t>
  </si>
  <si>
    <t>HULL COOP ASSN</t>
  </si>
  <si>
    <t>HULL</t>
  </si>
  <si>
    <t>FIVE STAR COOPERATIVE</t>
  </si>
  <si>
    <t>NEW HAMPTON</t>
  </si>
  <si>
    <t>FIVE STAR CO-OP</t>
  </si>
  <si>
    <t>LAWLER</t>
  </si>
  <si>
    <t>NORTH WASHINGTON</t>
  </si>
  <si>
    <t>FARMERS COOP ELEVATOR CO</t>
  </si>
  <si>
    <t>RADCLIFFE</t>
  </si>
  <si>
    <t>BRANDT CONSOLIDATED INC</t>
  </si>
  <si>
    <t>SPRINGFIELD</t>
  </si>
  <si>
    <t>CHEM GRO OF HOUGHTON INC</t>
  </si>
  <si>
    <t>HOUGHTON</t>
  </si>
  <si>
    <t>HILLSBORO</t>
  </si>
  <si>
    <t>WEST POINT</t>
  </si>
  <si>
    <t>DUNKERTON COOP ELEV</t>
  </si>
  <si>
    <t>DUNKERTON</t>
  </si>
  <si>
    <t>ELKADER</t>
  </si>
  <si>
    <t>FARM FERTILIZER CO</t>
  </si>
  <si>
    <t>LAPORTE CITY</t>
  </si>
  <si>
    <t>GROWMARK INC DBA NEW CENTURY FS</t>
  </si>
  <si>
    <t>VINTON</t>
  </si>
  <si>
    <t>VAN HORNE</t>
  </si>
  <si>
    <t>MILLERSBURG</t>
  </si>
  <si>
    <t>GARRISON</t>
  </si>
  <si>
    <t>FREDERICKSBG</t>
  </si>
  <si>
    <t>BRITT</t>
  </si>
  <si>
    <t>SPENCER</t>
  </si>
  <si>
    <t>MILFORD</t>
  </si>
  <si>
    <t>TWO RIVERS COOP</t>
  </si>
  <si>
    <t>PELLA</t>
  </si>
  <si>
    <t>PRAIRIE CITY</t>
  </si>
  <si>
    <t>RALSTON</t>
  </si>
  <si>
    <t>JEFFERSON</t>
  </si>
  <si>
    <t>TEMPLETON</t>
  </si>
  <si>
    <t>GUTHRIE CENTER</t>
  </si>
  <si>
    <t>EXIRA</t>
  </si>
  <si>
    <t>RUTHVEN</t>
  </si>
  <si>
    <t>FARMERS COOP SOCIETY</t>
  </si>
  <si>
    <t>SIOUX CENTER</t>
  </si>
  <si>
    <t>LITTLE ROCK</t>
  </si>
  <si>
    <t>FARMERS ELEVATOR&amp;EXCHANGE INC</t>
  </si>
  <si>
    <t>WAPELLO</t>
  </si>
  <si>
    <t>WESLEY</t>
  </si>
  <si>
    <t>ST ANSGAR</t>
  </si>
  <si>
    <t>POSTVILLE</t>
  </si>
  <si>
    <t>TAMA-BENTON COOPERATIVE CO</t>
  </si>
  <si>
    <t>DYSART</t>
  </si>
  <si>
    <t>CLEARFIELD</t>
  </si>
  <si>
    <t>LIQUI-GROW OF CLEAR LAKE</t>
  </si>
  <si>
    <t>CLEAR LAKE</t>
  </si>
  <si>
    <t>VILLISCA</t>
  </si>
  <si>
    <t>BUCKEYE</t>
  </si>
  <si>
    <t>C S I CHEMICAL CORP</t>
  </si>
  <si>
    <t>AFTON</t>
  </si>
  <si>
    <t>MACKSBURG</t>
  </si>
  <si>
    <t>MT AYR</t>
  </si>
  <si>
    <t>NEW HARTFORD</t>
  </si>
  <si>
    <t>FARMERS COOP CO</t>
  </si>
  <si>
    <t>SHELL ROCK</t>
  </si>
  <si>
    <t>GREENE</t>
  </si>
  <si>
    <t>COULTER</t>
  </si>
  <si>
    <t>THORNTON</t>
  </si>
  <si>
    <t>ALEXANDER</t>
  </si>
  <si>
    <t>AGNITION</t>
  </si>
  <si>
    <t>MARSHALL</t>
  </si>
  <si>
    <t>FAYETTE</t>
  </si>
  <si>
    <t>NORTHERN COUNTRY COOPERATIVE</t>
  </si>
  <si>
    <t>STACYVILLE</t>
  </si>
  <si>
    <t>SULLY</t>
  </si>
  <si>
    <t>ROCKFORD</t>
  </si>
  <si>
    <t>PETERSON</t>
  </si>
  <si>
    <t>UPPER IOWA ORGANICS LLC</t>
  </si>
  <si>
    <t>DECORAH</t>
  </si>
  <si>
    <t>HARDY</t>
  </si>
  <si>
    <t>THOR</t>
  </si>
  <si>
    <t>F J KROB &amp; CO</t>
  </si>
  <si>
    <t>WALKER</t>
  </si>
  <si>
    <t>ELY</t>
  </si>
  <si>
    <t>ROWLEY</t>
  </si>
  <si>
    <t>SOLON</t>
  </si>
  <si>
    <t>CASSENS MILL CORP</t>
  </si>
  <si>
    <t>SIGOURNEY</t>
  </si>
  <si>
    <t>CEDAR COUNTY COOPERATIVE</t>
  </si>
  <si>
    <t>TIPTON</t>
  </si>
  <si>
    <t>PAULLINA</t>
  </si>
  <si>
    <t>VIAFIELD COOPERATIVE</t>
  </si>
  <si>
    <t>NORTHWOOD</t>
  </si>
  <si>
    <t>VAN DIEST SUPPLY CO</t>
  </si>
  <si>
    <t>WEBSTER CITY</t>
  </si>
  <si>
    <t>DUNCOMBE</t>
  </si>
  <si>
    <t>STANHOPE</t>
  </si>
  <si>
    <t>BARNUM</t>
  </si>
  <si>
    <t>VINTON FERT &amp; EQUIP INC</t>
  </si>
  <si>
    <t>GREEN VALLEY CHEMICAL CORP</t>
  </si>
  <si>
    <t>PORTSMOUTH</t>
  </si>
  <si>
    <t>ALLIED GAS</t>
  </si>
  <si>
    <t>NEW COOPERATIVE</t>
  </si>
  <si>
    <t>GLIDDEN</t>
  </si>
  <si>
    <t>LANESBORO</t>
  </si>
  <si>
    <t>LIDDERDALE</t>
  </si>
  <si>
    <t>WOOLSTOCK</t>
  </si>
  <si>
    <t>ARLINGTON</t>
  </si>
  <si>
    <t>ELDORA</t>
  </si>
  <si>
    <t>MT HAMILL ELEVATOR</t>
  </si>
  <si>
    <t>DONNELLSON</t>
  </si>
  <si>
    <t>BODE</t>
  </si>
  <si>
    <t>HORNICK</t>
  </si>
  <si>
    <t>HUBBARD</t>
  </si>
  <si>
    <t>GARDEN CITY</t>
  </si>
  <si>
    <t>ORAN</t>
  </si>
  <si>
    <t>MARCUS</t>
  </si>
  <si>
    <t>GROWERS CHEMICAL CORPORATION</t>
  </si>
  <si>
    <t>MILAN</t>
  </si>
  <si>
    <t>UTE</t>
  </si>
  <si>
    <t>STATELINE COOP</t>
  </si>
  <si>
    <t>O GRADY CHEMICAL CORP</t>
  </si>
  <si>
    <t>DENVER SPRAYING SERVICE</t>
  </si>
  <si>
    <t>DENVER</t>
  </si>
  <si>
    <t>FARMERS FEED &amp; GRAIN CO INC</t>
  </si>
  <si>
    <t>RICEVILLE</t>
  </si>
  <si>
    <t>MAXICROP USA INC</t>
  </si>
  <si>
    <t>ARLINGTON HTS</t>
  </si>
  <si>
    <t>ELDON C STUTSMAN INC</t>
  </si>
  <si>
    <t>HILLS</t>
  </si>
  <si>
    <t>RIVERSIDE</t>
  </si>
  <si>
    <t>KRUSEMAN FERTILIZER</t>
  </si>
  <si>
    <t>MEDINA AGRI PRODUCTS CO INC</t>
  </si>
  <si>
    <t>HONDO</t>
  </si>
  <si>
    <t>NEW VISION COOP</t>
  </si>
  <si>
    <t>WORTHING</t>
  </si>
  <si>
    <t>A &amp; K FEED &amp; GRAIN CO</t>
  </si>
  <si>
    <t>UNDERWOOD</t>
  </si>
  <si>
    <t>RIDGEWAY</t>
  </si>
  <si>
    <t>ANFINSON FARM STORE INC</t>
  </si>
  <si>
    <t>CUSHING</t>
  </si>
  <si>
    <t>JEWELL</t>
  </si>
  <si>
    <t>CALUMET</t>
  </si>
  <si>
    <t>MAYNARD</t>
  </si>
  <si>
    <t>RANDALIA</t>
  </si>
  <si>
    <t>SUMNER</t>
  </si>
  <si>
    <t>WYACONDA</t>
  </si>
  <si>
    <t>B B &amp; P GRAIN HANDLERS</t>
  </si>
  <si>
    <t>CONRAD</t>
  </si>
  <si>
    <t>AGMERICA NORTHEAST</t>
  </si>
  <si>
    <t>WAUCOMA</t>
  </si>
  <si>
    <t>MARBLE ROCK</t>
  </si>
  <si>
    <t>ROCKWELL</t>
  </si>
  <si>
    <t>NORA SPRINGS</t>
  </si>
  <si>
    <t>MASON CITY</t>
  </si>
  <si>
    <t>ARTS MILLING SERVICE INC</t>
  </si>
  <si>
    <t>RENSHAW FARMS INC</t>
  </si>
  <si>
    <t>BOUTON</t>
  </si>
  <si>
    <t>ARCO DEHYDRATING CO INC</t>
  </si>
  <si>
    <t>LAKE PARK</t>
  </si>
  <si>
    <t>JUHL FEED INC</t>
  </si>
  <si>
    <t>DANA</t>
  </si>
  <si>
    <t>WEVER</t>
  </si>
  <si>
    <t>WAUKON FEED RANCH INC</t>
  </si>
  <si>
    <t>WAUKON</t>
  </si>
  <si>
    <t>INTER CHEM DEALER SALES</t>
  </si>
  <si>
    <t>TULSA</t>
  </si>
  <si>
    <t>STEINBECK &amp; SONS INC</t>
  </si>
  <si>
    <t>AURORA ELEVATOR INC</t>
  </si>
  <si>
    <t>AURORA</t>
  </si>
  <si>
    <t>FAIRCHILD FEED &amp; SUPPLY</t>
  </si>
  <si>
    <t>AGRI-SOLUTIONS</t>
  </si>
  <si>
    <t>RED OAK</t>
  </si>
  <si>
    <t>CLERMONT</t>
  </si>
  <si>
    <t>ELGIN</t>
  </si>
  <si>
    <t>WELLMAN</t>
  </si>
  <si>
    <t>LESTER FEED &amp; GRAIN CO</t>
  </si>
  <si>
    <t>LESTER</t>
  </si>
  <si>
    <t>MASSENA</t>
  </si>
  <si>
    <t>STUART</t>
  </si>
  <si>
    <t>UNITED COOPERATIVE</t>
  </si>
  <si>
    <t>LITTLE CEDAR COOP ELEV</t>
  </si>
  <si>
    <t>LITTLE CEDAR</t>
  </si>
  <si>
    <t>PRAIRIE AGRI-ENTERPRISES INC</t>
  </si>
  <si>
    <t>DU MOR CROP CARE INC</t>
  </si>
  <si>
    <t>GRAND MOUND</t>
  </si>
  <si>
    <t>ANDOVER GRAIN &amp; FERTILIZER INC</t>
  </si>
  <si>
    <t>CHESTER</t>
  </si>
  <si>
    <t>SCHNEIDERS MILLING INC</t>
  </si>
  <si>
    <t>WAVERLY</t>
  </si>
  <si>
    <t>ROHRER BROS INC</t>
  </si>
  <si>
    <t>VICTOR</t>
  </si>
  <si>
    <t>WITTHOFT FARM SUPPLY</t>
  </si>
  <si>
    <t>AINSWORTH</t>
  </si>
  <si>
    <t>AGRI-CENTER OF HENRY CO INC</t>
  </si>
  <si>
    <t>MT PLEASANT</t>
  </si>
  <si>
    <t>ASPINWALL COOP CO</t>
  </si>
  <si>
    <t>ASPINWALL</t>
  </si>
  <si>
    <t>RIVER VALLEY COOP</t>
  </si>
  <si>
    <t>RYAN</t>
  </si>
  <si>
    <t>OELWEIN</t>
  </si>
  <si>
    <t>A &amp; D FERTILIZER</t>
  </si>
  <si>
    <t>GEORGE</t>
  </si>
  <si>
    <t>HENDRICKS FEED &amp; SEED CO INC</t>
  </si>
  <si>
    <t>DUBUQUE</t>
  </si>
  <si>
    <t>OCHEYEDAN</t>
  </si>
  <si>
    <t>SKIP BREITBACH FEED</t>
  </si>
  <si>
    <t>BALLTOWN</t>
  </si>
  <si>
    <t>FARMERS SHIPPING ASSC</t>
  </si>
  <si>
    <t>PETERSBURG FEED MILL INC</t>
  </si>
  <si>
    <t>CHARTER OAK</t>
  </si>
  <si>
    <t>UNITED SERVICES ASSN</t>
  </si>
  <si>
    <t>CONKLIN CO INC - FERT SPEC</t>
  </si>
  <si>
    <t>SHAKOPEE</t>
  </si>
  <si>
    <t>COGDILL FARM SUPPLY INC</t>
  </si>
  <si>
    <t>DOW CITY</t>
  </si>
  <si>
    <t>PANAMA</t>
  </si>
  <si>
    <t>LARRYS FARM SUPPLY LTD</t>
  </si>
  <si>
    <t>BURLINGTON</t>
  </si>
  <si>
    <t>COUNTRY SIDE AG SERVICE</t>
  </si>
  <si>
    <t>MONTANA SULPHUR &amp; CHEMICAL CO</t>
  </si>
  <si>
    <t>BILLINGS</t>
  </si>
  <si>
    <t>IOWA FALLS</t>
  </si>
  <si>
    <t>COME AND SAVE HERE INC</t>
  </si>
  <si>
    <t>KINGSLEY</t>
  </si>
  <si>
    <t>TREIMER INDUSTRIES INC</t>
  </si>
  <si>
    <t>DURANT</t>
  </si>
  <si>
    <t>GARRETSON</t>
  </si>
  <si>
    <t>THREE RIVERS FS COMPANY</t>
  </si>
  <si>
    <t>EPWORTH</t>
  </si>
  <si>
    <t>HOLY CROSS</t>
  </si>
  <si>
    <t>MCGREGOR</t>
  </si>
  <si>
    <t>PEOSTA</t>
  </si>
  <si>
    <t>LACONA</t>
  </si>
  <si>
    <t>MILO</t>
  </si>
  <si>
    <t>MELCHER</t>
  </si>
  <si>
    <t>KENNY SWANSON FERTILIZER SPREADING</t>
  </si>
  <si>
    <t>CLARINDA</t>
  </si>
  <si>
    <t>TRANSAGRA INTERNATIONAL INC</t>
  </si>
  <si>
    <t>AGRISERVICES OF BRUNSWICK LLC</t>
  </si>
  <si>
    <t>BRUNSWICK</t>
  </si>
  <si>
    <t>ZIMCO SUPPLY</t>
  </si>
  <si>
    <t>KNOX FERTILIZER COMPANY INC</t>
  </si>
  <si>
    <t>KNOX</t>
  </si>
  <si>
    <t>APLINGTON</t>
  </si>
  <si>
    <t>BOLLMEYER INC</t>
  </si>
  <si>
    <t>SLEEPY EYE</t>
  </si>
  <si>
    <t>MORRIS J SWENKA</t>
  </si>
  <si>
    <t>NORTH LIBERTY</t>
  </si>
  <si>
    <t>BROOKLYN</t>
  </si>
  <si>
    <t>LESCO INC</t>
  </si>
  <si>
    <t>BOSHART SALES INC</t>
  </si>
  <si>
    <t>CENTRAL CITY</t>
  </si>
  <si>
    <t>FARLEY</t>
  </si>
  <si>
    <t>CENTER JCT</t>
  </si>
  <si>
    <t>CASCADE</t>
  </si>
  <si>
    <t>INNOVATIVE AG SERVICE CO</t>
  </si>
  <si>
    <t>ANDREW</t>
  </si>
  <si>
    <t>WHITE FRONT FEED &amp; SEED</t>
  </si>
  <si>
    <t>WHEATLAND</t>
  </si>
  <si>
    <t>GILBERT</t>
  </si>
  <si>
    <t>STORY CITY</t>
  </si>
  <si>
    <t>MORAVIA</t>
  </si>
  <si>
    <t>ENVIRONMENTAL LAND MANAGEMENT LLC</t>
  </si>
  <si>
    <t>AUSTIN</t>
  </si>
  <si>
    <t>NORTHBROOK</t>
  </si>
  <si>
    <t>THOMPSON FARM SUPPLY INC</t>
  </si>
  <si>
    <t>EBERHART FARM CENTER INC</t>
  </si>
  <si>
    <t>BUSCH CROP CONSULTING</t>
  </si>
  <si>
    <t>GLENWOOD</t>
  </si>
  <si>
    <t>ST JOHNS</t>
  </si>
  <si>
    <t>AG SPECTRUM CO</t>
  </si>
  <si>
    <t>CARSON GRAIN CO</t>
  </si>
  <si>
    <t>TROY MILLS</t>
  </si>
  <si>
    <t>BETTENDORF</t>
  </si>
  <si>
    <t>KILGORE</t>
  </si>
  <si>
    <t>MIDWEST BIO-TECH INC</t>
  </si>
  <si>
    <t>ERIE</t>
  </si>
  <si>
    <t>LLOYD KELCHEN GRAIN LTD</t>
  </si>
  <si>
    <t>OSAGE</t>
  </si>
  <si>
    <t>GRABER SERVICES LTD</t>
  </si>
  <si>
    <t>LOCKRIDGE</t>
  </si>
  <si>
    <t>IOWA CITY</t>
  </si>
  <si>
    <t>GALVA</t>
  </si>
  <si>
    <t>MOXEE</t>
  </si>
  <si>
    <t>DOUGHERTY</t>
  </si>
  <si>
    <t>EAU CLAIRE COOPERATIVE OIL CO</t>
  </si>
  <si>
    <t>EAU CLAIRE</t>
  </si>
  <si>
    <t>ALLISON</t>
  </si>
  <si>
    <t>LITITZ</t>
  </si>
  <si>
    <t>PROFESSIONAL AG SUPPLIES/C-IA</t>
  </si>
  <si>
    <t>WALFORD</t>
  </si>
  <si>
    <t>JCS FAMILY FARMS LLC</t>
  </si>
  <si>
    <t>FARMERS FEED &amp; GRAIN</t>
  </si>
  <si>
    <t>CHARLES CITY</t>
  </si>
  <si>
    <t>PEVE CROP SERVICE INC</t>
  </si>
  <si>
    <t>HOPKINS</t>
  </si>
  <si>
    <t>CENTER POINT</t>
  </si>
  <si>
    <t>MAUMEE</t>
  </si>
  <si>
    <t>US AG LLC</t>
  </si>
  <si>
    <t>HOMESTEAD</t>
  </si>
  <si>
    <t>MICRO-AG</t>
  </si>
  <si>
    <t>STEPTOE</t>
  </si>
  <si>
    <t>HORIZON AG PRODUCTS</t>
  </si>
  <si>
    <t>MID IOWA AG SERVICES LLC</t>
  </si>
  <si>
    <t>GRINNELL</t>
  </si>
  <si>
    <t>ROSENS  INC</t>
  </si>
  <si>
    <t>MARSHALLTOWN</t>
  </si>
  <si>
    <t>EARLY</t>
  </si>
  <si>
    <t>TRI COUNTY AG LLC</t>
  </si>
  <si>
    <t>PERRY</t>
  </si>
  <si>
    <t>BLOOMFIELD</t>
  </si>
  <si>
    <t>HYDRITE CHEMICAL CO</t>
  </si>
  <si>
    <t>BROOKFIELD</t>
  </si>
  <si>
    <t>CROSSROADS SUPPLY INC</t>
  </si>
  <si>
    <t>HOWARD JOHNSONS ENTERPRISES INC</t>
  </si>
  <si>
    <t>VAN DIEST SUPPLY COMPANY</t>
  </si>
  <si>
    <t>WILTON</t>
  </si>
  <si>
    <t>PLAINFIELD</t>
  </si>
  <si>
    <t>FOUR STAR SERVICES INC</t>
  </si>
  <si>
    <t>BLUFFTON</t>
  </si>
  <si>
    <t>ARCADIA</t>
  </si>
  <si>
    <t>FARM SERVICE COOP</t>
  </si>
  <si>
    <t>TURIN</t>
  </si>
  <si>
    <t>BIG COUNTRY SEEDS INC</t>
  </si>
  <si>
    <t>RICHARDS &amp; SON AGRI SUPPLY</t>
  </si>
  <si>
    <t>EMERSON</t>
  </si>
  <si>
    <t>DONALDSON</t>
  </si>
  <si>
    <t>NORTH AMERICAN FERTILIZER LLC</t>
  </si>
  <si>
    <t>BENSON</t>
  </si>
  <si>
    <t>YARA UK LTD</t>
  </si>
  <si>
    <t>YORK</t>
  </si>
  <si>
    <t>NORTHWEST IOWA AGRONOMY LLC</t>
  </si>
  <si>
    <t>ALTON</t>
  </si>
  <si>
    <t>LONNY FLICKINGER</t>
  </si>
  <si>
    <t>ELDON</t>
  </si>
  <si>
    <t>HEDRICK</t>
  </si>
  <si>
    <t>MT UNION</t>
  </si>
  <si>
    <t>CINCINNATI</t>
  </si>
  <si>
    <t>NOVOZYMES BIO AG LIMITED</t>
  </si>
  <si>
    <t>SASKATOON</t>
  </si>
  <si>
    <t>LETTS</t>
  </si>
  <si>
    <t>SUSTANE NATURAL FERTILIZER INC</t>
  </si>
  <si>
    <t>CANNON FALLS</t>
  </si>
  <si>
    <t>CAMANCHE</t>
  </si>
  <si>
    <t>SUR-GRO PLANT FOOD CO</t>
  </si>
  <si>
    <t>BLUE GRASS ENTERPRISES</t>
  </si>
  <si>
    <t>ALBURNETT</t>
  </si>
  <si>
    <t>R-M DISTRIBUTORS</t>
  </si>
  <si>
    <t>VAIL</t>
  </si>
  <si>
    <t>SARVER</t>
  </si>
  <si>
    <t>NORTHERN AG SERVICE INC</t>
  </si>
  <si>
    <t>WEST UNION</t>
  </si>
  <si>
    <t>BREWSTER</t>
  </si>
  <si>
    <t>FRIT INDUSTRIES</t>
  </si>
  <si>
    <t>OZARK</t>
  </si>
  <si>
    <t>WALNUT RIDGE</t>
  </si>
  <si>
    <t>HYPONEX CORP</t>
  </si>
  <si>
    <t>MARION</t>
  </si>
  <si>
    <t>MOORLAND</t>
  </si>
  <si>
    <t>KNIERIM</t>
  </si>
  <si>
    <t>CLARE</t>
  </si>
  <si>
    <t>BADGER</t>
  </si>
  <si>
    <t>OTHO</t>
  </si>
  <si>
    <t>VINCENT</t>
  </si>
  <si>
    <t>AG PARTNERS L L C</t>
  </si>
  <si>
    <t>ALBERT CITY</t>
  </si>
  <si>
    <t>SHEFFIELD</t>
  </si>
  <si>
    <t>BEDFORD</t>
  </si>
  <si>
    <t>PEARL VALLEY ORGANIX INC</t>
  </si>
  <si>
    <t>PEARL CITY</t>
  </si>
  <si>
    <t>DIAGONAL</t>
  </si>
  <si>
    <t>GARNER</t>
  </si>
  <si>
    <t>LIQUI-GROW</t>
  </si>
  <si>
    <t>WEST LIBERTY</t>
  </si>
  <si>
    <t>ELDRIDGE</t>
  </si>
  <si>
    <t>UNITED STATES GYPSUM</t>
  </si>
  <si>
    <t>CHICAGO</t>
  </si>
  <si>
    <t>UNITED STATES GYPSUM CO</t>
  </si>
  <si>
    <t>FT DODGE</t>
  </si>
  <si>
    <t>SHOALS</t>
  </si>
  <si>
    <t>SUTHERLAND</t>
  </si>
  <si>
    <t>FAIRFIELD</t>
  </si>
  <si>
    <t>CRAWFORDSVILLE</t>
  </si>
  <si>
    <t>GRAIN PROCESSING CORP</t>
  </si>
  <si>
    <t>MUSCATINE</t>
  </si>
  <si>
    <t>ALBIA</t>
  </si>
  <si>
    <t>HEFTY SEED COMPANY</t>
  </si>
  <si>
    <t>BALTIC</t>
  </si>
  <si>
    <t>SHELDON</t>
  </si>
  <si>
    <t>LARCHWOOD</t>
  </si>
  <si>
    <t>INWOOD</t>
  </si>
  <si>
    <t>PRINCETON</t>
  </si>
  <si>
    <t>ST OLAF AG SALES &amp; SERVICE INC</t>
  </si>
  <si>
    <t>ST OLAF</t>
  </si>
  <si>
    <t>MELVIN</t>
  </si>
  <si>
    <t>RIVER VALLEY AG</t>
  </si>
  <si>
    <t>FEED ENERGY COMPANY</t>
  </si>
  <si>
    <t>WINFIELD</t>
  </si>
  <si>
    <t>TOMS AGSPRAY</t>
  </si>
  <si>
    <t>MERCER</t>
  </si>
  <si>
    <t>HAMBURG</t>
  </si>
  <si>
    <t>WAYLAND</t>
  </si>
  <si>
    <t>CRESCO</t>
  </si>
  <si>
    <t>FLORATINE PRODUCTS GROUP</t>
  </si>
  <si>
    <t>COLLIERVILLE</t>
  </si>
  <si>
    <t>ALDEN</t>
  </si>
  <si>
    <t>RIVER CITY TURF &amp; ORNAMENTAL</t>
  </si>
  <si>
    <t>SILVIS</t>
  </si>
  <si>
    <t>WOODWARD</t>
  </si>
  <si>
    <t>P C S NITROGEN FERTILIZER L P</t>
  </si>
  <si>
    <t>AUGUSTA</t>
  </si>
  <si>
    <t>LIMA</t>
  </si>
  <si>
    <t>P C S PHOSPHATE</t>
  </si>
  <si>
    <t>WHITE SPRINGS</t>
  </si>
  <si>
    <t>GREEN BAY</t>
  </si>
  <si>
    <t>THE ESPOMA COMPANY</t>
  </si>
  <si>
    <t>MILLVILLE</t>
  </si>
  <si>
    <t>M F A AGRI SERVICE</t>
  </si>
  <si>
    <t>FAIRFAX</t>
  </si>
  <si>
    <t>WASHTA</t>
  </si>
  <si>
    <t>TOETERVILLE</t>
  </si>
  <si>
    <t>CALGARY</t>
  </si>
  <si>
    <t>BARNES CITY</t>
  </si>
  <si>
    <t>NORTH CENTRAL COOPERATIVE</t>
  </si>
  <si>
    <t>CLARION</t>
  </si>
  <si>
    <t>NORTH CENTRAL COOP</t>
  </si>
  <si>
    <t>EMMETSBURG</t>
  </si>
  <si>
    <t>BLENCOE</t>
  </si>
  <si>
    <t>MICHIGAN PEAT CO</t>
  </si>
  <si>
    <t>BATAVIA</t>
  </si>
  <si>
    <t>CITY OF OMAHA QUALITY CONTROL DIV</t>
  </si>
  <si>
    <t>OMAHA</t>
  </si>
  <si>
    <t>21ST CENTURY COOP</t>
  </si>
  <si>
    <t>FONTANELLE</t>
  </si>
  <si>
    <t>MADISON</t>
  </si>
  <si>
    <t>HALL ROBERTS SON INC</t>
  </si>
  <si>
    <t>QUALITY AG SERVICES OF IOWA INC</t>
  </si>
  <si>
    <t>MELROSE</t>
  </si>
  <si>
    <t>MONTYS PLANT FOOD CO INC</t>
  </si>
  <si>
    <t>LOUISVILLE</t>
  </si>
  <si>
    <t>WATERLOO</t>
  </si>
  <si>
    <t>MARENGO</t>
  </si>
  <si>
    <t>KEYSTONE</t>
  </si>
  <si>
    <t>ANKENY</t>
  </si>
  <si>
    <t>GAVILON FERTILIZER LLC</t>
  </si>
  <si>
    <t>RIPPEY</t>
  </si>
  <si>
    <t>WAUKEE</t>
  </si>
  <si>
    <t>REDFIELD</t>
  </si>
  <si>
    <t>AVOCA SEED &amp; CHEMICAL INC</t>
  </si>
  <si>
    <t>SILVEREDGE COOPERATIVE</t>
  </si>
  <si>
    <t>STRAWBERRY PT</t>
  </si>
  <si>
    <t>TIGER-SUL PRODUCTS LLC</t>
  </si>
  <si>
    <t>DAWSON</t>
  </si>
  <si>
    <t>NEW ENGLAND FERTILIZER CO</t>
  </si>
  <si>
    <t>DES MOINES</t>
  </si>
  <si>
    <t>FARM NUTRIENTS LLC</t>
  </si>
  <si>
    <t>LATIMER</t>
  </si>
  <si>
    <t>DUMONT</t>
  </si>
  <si>
    <t>BRADFORD</t>
  </si>
  <si>
    <t>THOMPSON</t>
  </si>
  <si>
    <t>WEST BRANCH</t>
  </si>
  <si>
    <t>INTEROCEANIC CORPORATION</t>
  </si>
  <si>
    <t>BEN-TREI FERTILIZER CO L L C</t>
  </si>
  <si>
    <t>SLOAN</t>
  </si>
  <si>
    <t>LIQUI-GROW TRIOAK LLC</t>
  </si>
  <si>
    <t>MORNING SUN</t>
  </si>
  <si>
    <t>ARYSTA LIFESCIENCE AMERICA INC</t>
  </si>
  <si>
    <t>SHERRILL</t>
  </si>
  <si>
    <t>THE FERTRELL COMPANY</t>
  </si>
  <si>
    <t>BAINBRIDGE</t>
  </si>
  <si>
    <t>MARLOW AG SERVICES</t>
  </si>
  <si>
    <t>C &amp; J AG SUPPLY INC</t>
  </si>
  <si>
    <t>FRICK SERVICES INC</t>
  </si>
  <si>
    <t>WAWAKA</t>
  </si>
  <si>
    <t>DALLAS</t>
  </si>
  <si>
    <t>WILBUR ELLIS CO</t>
  </si>
  <si>
    <t>YAKIMA</t>
  </si>
  <si>
    <t>SOIL WORKS LLC</t>
  </si>
  <si>
    <t>YANKTON</t>
  </si>
  <si>
    <t>ADEL</t>
  </si>
  <si>
    <t>JR SIMPLOT CO DBA SIMPLOT GROWER SOLUTIONS</t>
  </si>
  <si>
    <t>HATFIELD</t>
  </si>
  <si>
    <t>REMBRANDT ENTERPRISES INC</t>
  </si>
  <si>
    <t>REMBRANDT</t>
  </si>
  <si>
    <t>MORRIS</t>
  </si>
  <si>
    <t>MEMPHIS</t>
  </si>
  <si>
    <t>HARTLEY</t>
  </si>
  <si>
    <t>BRANDON MANITOBA</t>
  </si>
  <si>
    <t>BIO-MASS RENEWABLE TECHNOLOGIES INC</t>
  </si>
  <si>
    <t>LADORA</t>
  </si>
  <si>
    <t>BEER SHEVA</t>
  </si>
  <si>
    <t>FARM SERVICE COOPERATIVE</t>
  </si>
  <si>
    <t>MOOREHEAD</t>
  </si>
  <si>
    <t>SUNSHINE PAPER COMPANY LLC</t>
  </si>
  <si>
    <t>TIFFIN</t>
  </si>
  <si>
    <t>ROLAND</t>
  </si>
  <si>
    <t>MID IOWA COOPERATIVE</t>
  </si>
  <si>
    <t>CHS INC CROP NUTIRENTS</t>
  </si>
  <si>
    <t>INVER GROVE HEIGHTS</t>
  </si>
  <si>
    <t>SEVEN SONS AG LLC</t>
  </si>
  <si>
    <t>CLARKSVILLE</t>
  </si>
  <si>
    <t>LUZERNE</t>
  </si>
  <si>
    <t>SPRING VALLEY AG SUPPLY LLC</t>
  </si>
  <si>
    <t>MOORHEAD</t>
  </si>
  <si>
    <t>MAASSEN DISTRIBUTING CO</t>
  </si>
  <si>
    <t>CROFTON ELEVATOR INC</t>
  </si>
  <si>
    <t>CROFTON</t>
  </si>
  <si>
    <t>AG CONCEPTS CORP</t>
  </si>
  <si>
    <t>BLISS</t>
  </si>
  <si>
    <t>TRACY</t>
  </si>
  <si>
    <t>CHS INC</t>
  </si>
  <si>
    <t>DREXEL CHEMICAL COMPANY</t>
  </si>
  <si>
    <t>ROBINSON AG LLC</t>
  </si>
  <si>
    <t>MELBOURNE</t>
  </si>
  <si>
    <t>DEWAR</t>
  </si>
  <si>
    <t>DAYTON AG SALES</t>
  </si>
  <si>
    <t>DAYTON</t>
  </si>
  <si>
    <t>KEVIN LAMBERT FARMS</t>
  </si>
  <si>
    <t>WIEDERIN INC</t>
  </si>
  <si>
    <t>CLOVIS</t>
  </si>
  <si>
    <t>PRYOR</t>
  </si>
  <si>
    <t>UPPER IOWA COOPERATIVE</t>
  </si>
  <si>
    <t>ONAWA</t>
  </si>
  <si>
    <t>LARRY REGENNITER</t>
  </si>
  <si>
    <t>CUSTOM APPLICATORS</t>
  </si>
  <si>
    <t>BEAVER CREEK TRANSPORT INC</t>
  </si>
  <si>
    <t>OLIVIA</t>
  </si>
  <si>
    <t>HEISHMAN AG LLC</t>
  </si>
  <si>
    <t>MALCOLM</t>
  </si>
  <si>
    <t>CARBO TECH AMERICA LLC</t>
  </si>
  <si>
    <t>CROWN TECHNOLOGY INC</t>
  </si>
  <si>
    <t>INDIANAPOLIS</t>
  </si>
  <si>
    <t>DAVID DVORAK</t>
  </si>
  <si>
    <t>CFS SPECIALTIES INC CASHTON FARM SUPPLY</t>
  </si>
  <si>
    <t>CASHTON</t>
  </si>
  <si>
    <t>CLAY CENTER</t>
  </si>
  <si>
    <t>GRACE</t>
  </si>
  <si>
    <t>EICKHOFF FERTILIZER INC</t>
  </si>
  <si>
    <t>FOUNTAIN</t>
  </si>
  <si>
    <t>STATELINE AG LLC</t>
  </si>
  <si>
    <t>SMITH FERTILIZER AND GRAIN</t>
  </si>
  <si>
    <t>CENTERVILLE</t>
  </si>
  <si>
    <t>VALLEY ROAD SEEDS</t>
  </si>
  <si>
    <t>SPINNER AG INC</t>
  </si>
  <si>
    <t>ZIONSVILLE</t>
  </si>
  <si>
    <t>HENRY</t>
  </si>
  <si>
    <t>LAKOTA</t>
  </si>
  <si>
    <t>RONNY ENNEN</t>
  </si>
  <si>
    <t>BUFFALO CENTER</t>
  </si>
  <si>
    <t>MIDWEST FARMERS COOPERATIVE</t>
  </si>
  <si>
    <t>ELMWOOD</t>
  </si>
  <si>
    <t>FARMERS AG CENTER LLC</t>
  </si>
  <si>
    <t>RICHLAND CROP SERVICES</t>
  </si>
  <si>
    <t>LA PORTE CITY</t>
  </si>
  <si>
    <t>BLACK EARTH HUMIC LP</t>
  </si>
  <si>
    <t>EDMONTON</t>
  </si>
  <si>
    <t>PORTAGE</t>
  </si>
  <si>
    <t>OLDCASTLE LAWN AND GARDEN INC</t>
  </si>
  <si>
    <t>SYLACAUGA</t>
  </si>
  <si>
    <t>REESE</t>
  </si>
  <si>
    <t>CHARLESTON</t>
  </si>
  <si>
    <t>REFORESTATION TECHNOLOGIES INTERNATIONAL</t>
  </si>
  <si>
    <t>LIVE EARTH PRODUCTS</t>
  </si>
  <si>
    <t>EMERY</t>
  </si>
  <si>
    <t>LUDLOW CROP SERVICES LLC</t>
  </si>
  <si>
    <t>ROOTBLAST INTERNATIONAL INC</t>
  </si>
  <si>
    <t>CANTON</t>
  </si>
  <si>
    <t>CARDEN SEED CO</t>
  </si>
  <si>
    <t>DUCOMBE</t>
  </si>
  <si>
    <t>AGSCITECH INC</t>
  </si>
  <si>
    <t>CRESTON FERTILIZER CO INC</t>
  </si>
  <si>
    <t>CUMBERLAND</t>
  </si>
  <si>
    <t>ICL PREMIUM FERTILIZERS NA</t>
  </si>
  <si>
    <t>ROSEMOUNT</t>
  </si>
  <si>
    <t>ALBANY</t>
  </si>
  <si>
    <t>CATOOSA</t>
  </si>
  <si>
    <t>BIO SI TECHNOLOGY LLC</t>
  </si>
  <si>
    <t>ARGYLE</t>
  </si>
  <si>
    <t>QUEST PRODUCTS CORPORATION</t>
  </si>
  <si>
    <t>LINWOOD</t>
  </si>
  <si>
    <t>AGPRO SYSTEMS INC</t>
  </si>
  <si>
    <t>BIG SANDY</t>
  </si>
  <si>
    <t>NAGEL GRAIN INC</t>
  </si>
  <si>
    <t>PRAIRIEBURG</t>
  </si>
  <si>
    <t>RON HEINS FARMS</t>
  </si>
  <si>
    <t>MK MINERALS INC</t>
  </si>
  <si>
    <t>WAMEGO</t>
  </si>
  <si>
    <t>WATHENA</t>
  </si>
  <si>
    <t>MILLAGE BROTHERS INC</t>
  </si>
  <si>
    <t>CARSO INC</t>
  </si>
  <si>
    <t>CAMARGO</t>
  </si>
  <si>
    <t>JOHN G JENSEN</t>
  </si>
  <si>
    <t>DISTRIBUTORS PROCESSING INC</t>
  </si>
  <si>
    <t>PORTERVILLE</t>
  </si>
  <si>
    <t>WAUKEGAN</t>
  </si>
  <si>
    <t>NEWHALL</t>
  </si>
  <si>
    <t>VERMILLION</t>
  </si>
  <si>
    <t>MECKLING</t>
  </si>
  <si>
    <t>PALMYRA</t>
  </si>
  <si>
    <t>SICKELKA AG SERVICE</t>
  </si>
  <si>
    <t>TRUMAN</t>
  </si>
  <si>
    <t>WELLS</t>
  </si>
  <si>
    <t>ST JAMES</t>
  </si>
  <si>
    <t>ARBORJET INC</t>
  </si>
  <si>
    <t>WOBURN</t>
  </si>
  <si>
    <t>ALBION LABORATORIES INC</t>
  </si>
  <si>
    <t>TEMPLETON FAMILY FARMS GP</t>
  </si>
  <si>
    <t>CK LIFE SCIENCES PRODUCTS C/O LIDOCHEM</t>
  </si>
  <si>
    <t>HAZLET</t>
  </si>
  <si>
    <t>LAKE MILLS</t>
  </si>
  <si>
    <t>MERSERVEY</t>
  </si>
  <si>
    <t>ASPINWALL COOPERATIVE COMPANY</t>
  </si>
  <si>
    <t>INTREPID POTASH MOAB LLC</t>
  </si>
  <si>
    <t>CAMERON CHEMICALS INC</t>
  </si>
  <si>
    <t>BANWART AG ENTERPRISE</t>
  </si>
  <si>
    <t>SJ ENTERPRISES PTY LTD C/O TSG</t>
  </si>
  <si>
    <t>DAVIS</t>
  </si>
  <si>
    <t>CROP RITE INC</t>
  </si>
  <si>
    <t>EARTHGREEN PRODUCTS INC</t>
  </si>
  <si>
    <t>PRYOR CHEMICAL COMPANY</t>
  </si>
  <si>
    <t>ROCKWALL</t>
  </si>
  <si>
    <t>DAVENPORT</t>
  </si>
  <si>
    <t>JOHN SCHOTT</t>
  </si>
  <si>
    <t>DURICK LLC</t>
  </si>
  <si>
    <t>WINFIELD SOLUTIONS</t>
  </si>
  <si>
    <t>OAKLEY FERTILIZER INC</t>
  </si>
  <si>
    <t>CARUTHERSVILLE</t>
  </si>
  <si>
    <t>MITCHELL PRODUCTS</t>
  </si>
  <si>
    <t>BIEN CORP</t>
  </si>
  <si>
    <t>PORTLAND</t>
  </si>
  <si>
    <t>AMERICAN PLANT FOOD CORPORATION</t>
  </si>
  <si>
    <t>GALENA PARK</t>
  </si>
  <si>
    <t>SHELL ROCK AG INC</t>
  </si>
  <si>
    <t>HAYWARD</t>
  </si>
  <si>
    <t>SHELLSBURG</t>
  </si>
  <si>
    <t>ROBERT WELSH</t>
  </si>
  <si>
    <t>CYCLONE SEED &amp; CHEMICAL</t>
  </si>
  <si>
    <t>HARLAN</t>
  </si>
  <si>
    <t>DECKER</t>
  </si>
  <si>
    <t>AG DISTRIBUTORS</t>
  </si>
  <si>
    <t>NASHVILLE</t>
  </si>
  <si>
    <t>SCHMITZ GRAIN INC</t>
  </si>
  <si>
    <t>SLAYTON</t>
  </si>
  <si>
    <t>OAKLEY FERTILZER INC</t>
  </si>
  <si>
    <t>DUMAS</t>
  </si>
  <si>
    <t>BOWLING GREEN</t>
  </si>
  <si>
    <t>MARK L STEINKE</t>
  </si>
  <si>
    <t>GLENWOOD ELEVATOR INC</t>
  </si>
  <si>
    <t>GLENWWOD</t>
  </si>
  <si>
    <t>BEAUMONT</t>
  </si>
  <si>
    <t>CLINTON</t>
  </si>
  <si>
    <t>NORTH SIOUX CITY</t>
  </si>
  <si>
    <t>WALTON</t>
  </si>
  <si>
    <t>KOCH AGRONOMIC SERVICES LLC</t>
  </si>
  <si>
    <t>AQUA AID INC</t>
  </si>
  <si>
    <t>ROCKY MOUNT</t>
  </si>
  <si>
    <t>SCOTTSDALE</t>
  </si>
  <si>
    <t>MIDWEST SOIL NUTRIENTS</t>
  </si>
  <si>
    <t>HEFTY SEED CO OF LEROY</t>
  </si>
  <si>
    <t>LEROY</t>
  </si>
  <si>
    <t>PANORA</t>
  </si>
  <si>
    <t>LOST NATION</t>
  </si>
  <si>
    <t>VOGEL SEED &amp; FERTILIZER</t>
  </si>
  <si>
    <t>JACKSON</t>
  </si>
  <si>
    <t>KRISTOPHER HASKOVEC</t>
  </si>
  <si>
    <t>ACADIAN SEAPLANTS LTD</t>
  </si>
  <si>
    <t>DARTMOUTH</t>
  </si>
  <si>
    <t>NEW PROVIDENCE</t>
  </si>
  <si>
    <t>MIRACLE-GRO LAWN PRODUCTS INC</t>
  </si>
  <si>
    <t>BRENTWOOD</t>
  </si>
  <si>
    <t>NORTH IOWA COOP ELEVATOR</t>
  </si>
  <si>
    <t>NORTH IOWA COOP ELEV</t>
  </si>
  <si>
    <t>SWALEDALE</t>
  </si>
  <si>
    <t>LONE TREE</t>
  </si>
  <si>
    <t>OXFORD</t>
  </si>
  <si>
    <t>ANAMOSA</t>
  </si>
  <si>
    <t>VENTURA</t>
  </si>
  <si>
    <t>ADVANCED MICROBIAL SOLUTIONS</t>
  </si>
  <si>
    <t>PILOT POINT</t>
  </si>
  <si>
    <t>MAQUOKETA</t>
  </si>
  <si>
    <t>NORWAY</t>
  </si>
  <si>
    <t>COFFEYVILLE RESOURCES NITROGEN FERTILIZERS L L C</t>
  </si>
  <si>
    <t>KANSAS CITY</t>
  </si>
  <si>
    <t>CONROY</t>
  </si>
  <si>
    <t>MALCOM</t>
  </si>
  <si>
    <t>HANLONTOWN</t>
  </si>
  <si>
    <t>LEBANON SEABOARD CORP</t>
  </si>
  <si>
    <t>LEBANON</t>
  </si>
  <si>
    <t>AG LOGIC DISTRIBUTORS LLC</t>
  </si>
  <si>
    <t>EAST CENTRAL IOWA COOPERATIVE</t>
  </si>
  <si>
    <t>HUDSON</t>
  </si>
  <si>
    <t>JESUP</t>
  </si>
  <si>
    <t>FARMERS COOPERATIAVE ELEVATOR</t>
  </si>
  <si>
    <t>LAWN AND GARDEN PRODUCTS INC</t>
  </si>
  <si>
    <t>FRESNO</t>
  </si>
  <si>
    <t>CORWITH</t>
  </si>
  <si>
    <t>BURCHINAL</t>
  </si>
  <si>
    <t>LOWDEN</t>
  </si>
  <si>
    <t>BEATRICE</t>
  </si>
  <si>
    <t>DODGE CITY</t>
  </si>
  <si>
    <t>CITY OF OMAHA COMPOSTING FACILITY (OMA-GRO)</t>
  </si>
  <si>
    <t>BELLEVUE</t>
  </si>
  <si>
    <t>FARNSWORTH</t>
  </si>
  <si>
    <t>FT MADISON</t>
  </si>
  <si>
    <t>NUTRIENTS PLUS LLC</t>
  </si>
  <si>
    <t>VIRGINIA BEACH</t>
  </si>
  <si>
    <t>KJ'S AG SERVICE LLC</t>
  </si>
  <si>
    <t>RUDD</t>
  </si>
  <si>
    <t>RANDALL</t>
  </si>
  <si>
    <t>POWELL</t>
  </si>
  <si>
    <t>PRAIRIE FARM SERVICE</t>
  </si>
  <si>
    <t>VAN MAANEN SEED &amp; CHEMICAL</t>
  </si>
  <si>
    <t>LEIGHTON</t>
  </si>
  <si>
    <t>KANAWHA</t>
  </si>
  <si>
    <t>MID-IOWA COOPERATIVE</t>
  </si>
  <si>
    <t>BEAMAN</t>
  </si>
  <si>
    <t>GREEN MT</t>
  </si>
  <si>
    <t>GLADBROOK</t>
  </si>
  <si>
    <t>GARWIN</t>
  </si>
  <si>
    <t>TOLEDO</t>
  </si>
  <si>
    <t>GROWMARK INC NEW CENTURY FS</t>
  </si>
  <si>
    <t>TRAER</t>
  </si>
  <si>
    <t>FARLEY FERTILIZER INC</t>
  </si>
  <si>
    <t>BURT</t>
  </si>
  <si>
    <t>BANCROFT</t>
  </si>
  <si>
    <t>LEDYARD</t>
  </si>
  <si>
    <t>FENTON</t>
  </si>
  <si>
    <t>LONE ROCK</t>
  </si>
  <si>
    <t>RINGSTED</t>
  </si>
  <si>
    <t>LOW MOOR AG SERVICE INC</t>
  </si>
  <si>
    <t>LOW MOOR</t>
  </si>
  <si>
    <t>OEHLERKING FERTILIZER INC</t>
  </si>
  <si>
    <t>BORCHERS SUPPLY</t>
  </si>
  <si>
    <t>WESTSIDE</t>
  </si>
  <si>
    <t>ORANGE CITY</t>
  </si>
  <si>
    <t>LIDOCHEM INC</t>
  </si>
  <si>
    <t>GILMAN</t>
  </si>
  <si>
    <t>RIVER SIOUX</t>
  </si>
  <si>
    <t>MODALE</t>
  </si>
  <si>
    <t>OMEGA PROTEIN INC</t>
  </si>
  <si>
    <t>ELKHART</t>
  </si>
  <si>
    <t>FB SCIENCES INC</t>
  </si>
  <si>
    <t>CLEGHORN</t>
  </si>
  <si>
    <t>LINN GROVE</t>
  </si>
  <si>
    <t>MARATHON</t>
  </si>
  <si>
    <t>LAURENS</t>
  </si>
  <si>
    <t>WEBB</t>
  </si>
  <si>
    <t>ALTA</t>
  </si>
  <si>
    <t>SCHALLER</t>
  </si>
  <si>
    <t>AURELIA</t>
  </si>
  <si>
    <t>LIBERTYVILLE</t>
  </si>
  <si>
    <t>STOCKPORT</t>
  </si>
  <si>
    <t>LITHIA</t>
  </si>
  <si>
    <t>UNITED SEEDS</t>
  </si>
  <si>
    <t>VITECH INDUSTRIES INC</t>
  </si>
  <si>
    <t>MARICOPA</t>
  </si>
  <si>
    <t>R &amp; R AG SERVICES INC</t>
  </si>
  <si>
    <t>AGRIENERGY RESOURCES</t>
  </si>
  <si>
    <t>BOYDEN</t>
  </si>
  <si>
    <t>SANBORN</t>
  </si>
  <si>
    <t>SCHLESWIG</t>
  </si>
  <si>
    <t>BRADEX INC</t>
  </si>
  <si>
    <t>FONDA</t>
  </si>
  <si>
    <t>ROYAL</t>
  </si>
  <si>
    <t>MEARS FERTILIZER INC</t>
  </si>
  <si>
    <t>EL DORADO</t>
  </si>
  <si>
    <t>SENECA</t>
  </si>
  <si>
    <t>DELHI</t>
  </si>
  <si>
    <t>DON POTTEBAUM</t>
  </si>
  <si>
    <t>OCEAN CREST SEAFOODS INC</t>
  </si>
  <si>
    <t>GLOUCESTER</t>
  </si>
  <si>
    <t>TRI-STATE AG CORP</t>
  </si>
  <si>
    <t>KESLEY</t>
  </si>
  <si>
    <t>FLOYD CO AG CENTER</t>
  </si>
  <si>
    <t>WILLIAMS</t>
  </si>
  <si>
    <t>AQUATROLS CORP</t>
  </si>
  <si>
    <t>PAULSBORO</t>
  </si>
  <si>
    <t>PIERSON</t>
  </si>
  <si>
    <t>CARLSON BROS</t>
  </si>
  <si>
    <t>P C S NITROGEN FERTILZER L P</t>
  </si>
  <si>
    <t>GEISMAR</t>
  </si>
  <si>
    <t>LISMORE</t>
  </si>
  <si>
    <t>EARTHSOILS INC</t>
  </si>
  <si>
    <t>ELLENDALE</t>
  </si>
  <si>
    <t>BELMOND</t>
  </si>
  <si>
    <t>21ST CENTURY COOPERATIVE</t>
  </si>
  <si>
    <t>ROTTINGHAUS FERTILIZER</t>
  </si>
  <si>
    <t>MANILDRA MILLING CORP</t>
  </si>
  <si>
    <t>JOHNSON LAND CO</t>
  </si>
  <si>
    <t>FULTON</t>
  </si>
  <si>
    <t>NEW ENGLAND FERTILIZER</t>
  </si>
  <si>
    <t>TURF CARE SUPPLY CORP</t>
  </si>
  <si>
    <t>SCRANTON</t>
  </si>
  <si>
    <t>T AND N INC</t>
  </si>
  <si>
    <t>FORISTELL</t>
  </si>
  <si>
    <t>KELLOGG</t>
  </si>
  <si>
    <t>HOLLAND</t>
  </si>
  <si>
    <t>ELLSWORTH</t>
  </si>
  <si>
    <t>LE MARS AGRI-CENTER</t>
  </si>
  <si>
    <t>BOXHOLM</t>
  </si>
  <si>
    <t>CHEMSICO-DIV OF UNITED INDUSTRIES</t>
  </si>
  <si>
    <t>WHEATLAND AG CENTER</t>
  </si>
  <si>
    <t>TWIN STATE INC</t>
  </si>
  <si>
    <t>CREEKSIDE SOILS</t>
  </si>
  <si>
    <t>HUTCHINSON</t>
  </si>
  <si>
    <t>WODEN</t>
  </si>
  <si>
    <t>EVERLY</t>
  </si>
  <si>
    <t>BERRY FARMS LTD</t>
  </si>
  <si>
    <t>KELLEY</t>
  </si>
  <si>
    <t>ENID</t>
  </si>
  <si>
    <t>GREENWOOD</t>
  </si>
  <si>
    <t>ELK POINT</t>
  </si>
  <si>
    <t>MATTOON</t>
  </si>
  <si>
    <t>TEAM LABORATORY CHEMICAL CORPORATION</t>
  </si>
  <si>
    <t>DETROIT LAKE</t>
  </si>
  <si>
    <t>SHOREVIEW</t>
  </si>
  <si>
    <t>VERNON CENTER</t>
  </si>
  <si>
    <t>GROWTH PRODUCTS LTD</t>
  </si>
  <si>
    <t>WHITE PLAINS</t>
  </si>
  <si>
    <t>UNITED FARMERS COOP</t>
  </si>
  <si>
    <t>ASHTON</t>
  </si>
  <si>
    <t>ALLENDORF</t>
  </si>
  <si>
    <t>BIGELOW</t>
  </si>
  <si>
    <t>RUSHMORE</t>
  </si>
  <si>
    <t>MERSCHMAN FERTILIZER L L C</t>
  </si>
  <si>
    <t>MONTROSE</t>
  </si>
  <si>
    <t>CXI</t>
  </si>
  <si>
    <t>COPPELL</t>
  </si>
  <si>
    <t>TROY ELEVATOR INC</t>
  </si>
  <si>
    <t>MISSISSIPPI TOPSOILS INC</t>
  </si>
  <si>
    <t>COLD SPRING</t>
  </si>
  <si>
    <t>AGRIUM U S INC</t>
  </si>
  <si>
    <t>VANSCOY</t>
  </si>
  <si>
    <t>REDWATER</t>
  </si>
  <si>
    <t>HAIFA NORTH AMERICA INC</t>
  </si>
  <si>
    <t>ALTAMONTE SPRINGS</t>
  </si>
  <si>
    <t>LINCOLN</t>
  </si>
  <si>
    <t>CALAMUS</t>
  </si>
  <si>
    <t>LA MOTTE</t>
  </si>
  <si>
    <t>MILES</t>
  </si>
  <si>
    <t>XYLEM LTD</t>
  </si>
  <si>
    <t>CORDOVA</t>
  </si>
  <si>
    <t>MANSON AG SERVICES INC</t>
  </si>
  <si>
    <t>KEG RIVER CHEMICAL CORP</t>
  </si>
  <si>
    <t>ZIMCO SUPPLY CO</t>
  </si>
  <si>
    <t>NANOCHEM SOLUTIONS INC</t>
  </si>
  <si>
    <t>GAVILON FERT LLC</t>
  </si>
  <si>
    <t>EAST PEORIA</t>
  </si>
  <si>
    <t>TITONKA</t>
  </si>
  <si>
    <t>WAKEFIELD</t>
  </si>
  <si>
    <t>WALNUT CREST ACRES LTD</t>
  </si>
  <si>
    <t>GRAFTON</t>
  </si>
  <si>
    <t>SWEA CITY</t>
  </si>
  <si>
    <t>INNOVATIVE CROP SOLUTIONS</t>
  </si>
  <si>
    <t>DENISON</t>
  </si>
  <si>
    <t>BAICOR LC</t>
  </si>
  <si>
    <t>HAZLETON</t>
  </si>
  <si>
    <t>LAMONT</t>
  </si>
  <si>
    <t>GELITA USA INC - SIOUX CITY</t>
  </si>
  <si>
    <t>WESTBRIDGE AG PRODUCTS</t>
  </si>
  <si>
    <t>VISTA</t>
  </si>
  <si>
    <t>PEVE CROP SERVICE</t>
  </si>
  <si>
    <t>GROW GREEN LLC</t>
  </si>
  <si>
    <t>ROCK VALLEY</t>
  </si>
  <si>
    <t>JERRY MAROLF &amp; SONS INC</t>
  </si>
  <si>
    <t>MOSCOW</t>
  </si>
  <si>
    <t>MT VERNON</t>
  </si>
  <si>
    <t>RESEARCH TRIANGLE PARK</t>
  </si>
  <si>
    <t>GRO TEC INC</t>
  </si>
  <si>
    <t>COVINGTON</t>
  </si>
  <si>
    <t>SOIL SOLUTIONS</t>
  </si>
  <si>
    <t>LIEBE CUSTOM FARMING</t>
  </si>
  <si>
    <t>DUBUQUE METROPOLITAN AREA SOLID WASTE AGENCY</t>
  </si>
  <si>
    <t>HARRELLS LLC</t>
  </si>
  <si>
    <t>LINN COOP OIL CO</t>
  </si>
  <si>
    <t>AGRICULTURAL RESOURCE MANAGEMENT SERVICES L L C</t>
  </si>
  <si>
    <t>CARLSON SEED</t>
  </si>
  <si>
    <t>BLANCHARD</t>
  </si>
  <si>
    <t>R W H FARMS D B A   R W MILLING COMPANY</t>
  </si>
  <si>
    <t>LAKELAND</t>
  </si>
  <si>
    <t>TERRAMAX INC</t>
  </si>
  <si>
    <t>YARA NORTH AMERICA INC</t>
  </si>
  <si>
    <t>KUGLER OIL COMPANY</t>
  </si>
  <si>
    <t>MCCOOK</t>
  </si>
  <si>
    <t>MO VALLEY AGRI SERVICE</t>
  </si>
  <si>
    <t>ROCK PORT</t>
  </si>
  <si>
    <t>DASCO INC</t>
  </si>
  <si>
    <t>PEORIA</t>
  </si>
  <si>
    <t>ATLANTIC PACIFIC CO</t>
  </si>
  <si>
    <t>GRAHAM</t>
  </si>
  <si>
    <t>MOBREN TRANSPORT INC</t>
  </si>
  <si>
    <t>BLUE EARTH</t>
  </si>
  <si>
    <t>FORT MADISON</t>
  </si>
  <si>
    <t>TEAM LABORATORY CHEMICAL CO</t>
  </si>
  <si>
    <t>DETROIT LAKES</t>
  </si>
  <si>
    <t>BACK TO NATURE INC</t>
  </si>
  <si>
    <t>SLATON</t>
  </si>
  <si>
    <t>NOVOZYMES BIO AG INC</t>
  </si>
  <si>
    <t>TITAN PRO SCI INC</t>
  </si>
  <si>
    <t>PARIS</t>
  </si>
  <si>
    <t>YAZOO CITY</t>
  </si>
  <si>
    <t>BRIAN ULCH</t>
  </si>
  <si>
    <t>BRAD BROWN TRUCKING &amp; FERTILIZER</t>
  </si>
  <si>
    <t>COMPASS UNLIMITED INC</t>
  </si>
  <si>
    <t>FT PIERCE</t>
  </si>
  <si>
    <t>SERGEANT BLUFF</t>
  </si>
  <si>
    <t>ALLAN SCHMITT FERTILIZER</t>
  </si>
  <si>
    <t>MAXIMUM AG SERVICE</t>
  </si>
  <si>
    <t>P C S POTASH CORY DIVISION</t>
  </si>
  <si>
    <t>AGVANTAGE FS A DIVISION OF GROWMARK INC</t>
  </si>
  <si>
    <t>P B I GORDON CORPORATION</t>
  </si>
  <si>
    <t>CRESTLINE</t>
  </si>
  <si>
    <t>KEY PLEX</t>
  </si>
  <si>
    <t>WINTER PARK</t>
  </si>
  <si>
    <t>LANSING</t>
  </si>
  <si>
    <t>DEERFIELD</t>
  </si>
  <si>
    <t>PLANT CITY</t>
  </si>
  <si>
    <t>DONALDSONVILLE</t>
  </si>
  <si>
    <t>PRODUCERS COOP CO</t>
  </si>
  <si>
    <t>GAZA</t>
  </si>
  <si>
    <t>METRO PARK EAST LANDFILL</t>
  </si>
  <si>
    <t>MITCHELLVILLE</t>
  </si>
  <si>
    <t>FEEDLOT SERVICE CO</t>
  </si>
  <si>
    <t>NEW BOSTON</t>
  </si>
  <si>
    <t>NICK GOSLAR</t>
  </si>
  <si>
    <t>SARASOTA</t>
  </si>
  <si>
    <t>HATCH MACHINE</t>
  </si>
  <si>
    <t>NATURES BEST LLC</t>
  </si>
  <si>
    <t>ASHLEY</t>
  </si>
  <si>
    <t>FARRAGUT</t>
  </si>
  <si>
    <t>MAXIGRO DISTRIBUTORS</t>
  </si>
  <si>
    <t>B &amp; A FERTILIZER CO</t>
  </si>
  <si>
    <t>PROSOURCE ONE</t>
  </si>
  <si>
    <t>HAYS FERTILIZER &amp; CHEMICAL CAL INC</t>
  </si>
  <si>
    <t>CLACKAMAS</t>
  </si>
  <si>
    <t>MARTH FERTILIZER &amp; CHEMICAL</t>
  </si>
  <si>
    <t>PAUL MEYER CHEMICALS INC</t>
  </si>
  <si>
    <t>STEAMBOAT ROCK</t>
  </si>
  <si>
    <t>STONER BROS PARTNERSHIP</t>
  </si>
  <si>
    <t>SIOUX PHARM INC</t>
  </si>
  <si>
    <t>MIDWESTERN BIO AG</t>
  </si>
  <si>
    <t>BLUE MOUNDS</t>
  </si>
  <si>
    <t>WRIGHT FERTILIZER</t>
  </si>
  <si>
    <t>WOODBURN</t>
  </si>
  <si>
    <t>MAGNOLIA</t>
  </si>
  <si>
    <t>BOSWELL BROTHERS ELEVATOR</t>
  </si>
  <si>
    <t>DAVIS CITY</t>
  </si>
  <si>
    <t>EAGAN</t>
  </si>
  <si>
    <t>WAUCOMA GRAIN INC</t>
  </si>
  <si>
    <t>ALPHA</t>
  </si>
  <si>
    <t>LUXEMBURG</t>
  </si>
  <si>
    <t>KAYLON INC</t>
  </si>
  <si>
    <t>NICHOLS</t>
  </si>
  <si>
    <t>CLINTON FEED &amp; GRAIN</t>
  </si>
  <si>
    <t>ALLA-CLAY FARMACY INC</t>
  </si>
  <si>
    <t>MONONA</t>
  </si>
  <si>
    <t>EWING ENTERPRISES INC</t>
  </si>
  <si>
    <t>CLIO</t>
  </si>
  <si>
    <t>DAVENPORT COMPOST FACILITY</t>
  </si>
  <si>
    <t>VER STEEGH BROS FARMS PTR</t>
  </si>
  <si>
    <t>HERBERS SEED &amp; CONSULTING INC</t>
  </si>
  <si>
    <t>KIRKSVILLE</t>
  </si>
  <si>
    <t>NICHOLS AGRISERVICE LLC</t>
  </si>
  <si>
    <t>CATLIN</t>
  </si>
  <si>
    <t>CHEM GRO OLDS</t>
  </si>
  <si>
    <t>PALMER</t>
  </si>
  <si>
    <t>WILLENBORG AG SERVICE</t>
  </si>
  <si>
    <t>NEW VIENNA</t>
  </si>
  <si>
    <t>LIVERMORE</t>
  </si>
  <si>
    <t>W DES MOINES</t>
  </si>
  <si>
    <t>AREDALE</t>
  </si>
  <si>
    <t>MIDDLETON</t>
  </si>
  <si>
    <t>SHELLSBURG ELEVATOR</t>
  </si>
  <si>
    <t>BUENA VISTA CO RECYCLE CENTER</t>
  </si>
  <si>
    <t>KOSTER GRAIN INC</t>
  </si>
  <si>
    <t>TROY ELEVATOR</t>
  </si>
  <si>
    <t>EDLER - EGGERS FERTILIZER</t>
  </si>
  <si>
    <t>CHANDLER INC</t>
  </si>
  <si>
    <t>VINEYARD</t>
  </si>
  <si>
    <t>RAWHIDE CHEMOIL INC</t>
  </si>
  <si>
    <t>ELK HORN</t>
  </si>
  <si>
    <t>HEUSS DISTRIBUTING</t>
  </si>
  <si>
    <t>KROWN INC DBA HI YIELD PRODUCTS</t>
  </si>
  <si>
    <t>HARTLAND</t>
  </si>
  <si>
    <t>OSTRANDER</t>
  </si>
  <si>
    <t>WILES BROS FERTILIZER INC</t>
  </si>
  <si>
    <t>PLATTSMOUTH</t>
  </si>
  <si>
    <t>BAXTER</t>
  </si>
  <si>
    <t>COLO</t>
  </si>
  <si>
    <t>YALE</t>
  </si>
  <si>
    <t>EARLHAM</t>
  </si>
  <si>
    <t>CARSON GRAIN CO-WALKER</t>
  </si>
  <si>
    <t>WHITTEMORE</t>
  </si>
  <si>
    <t>TERRIL</t>
  </si>
  <si>
    <t>WALLINGFORD</t>
  </si>
  <si>
    <t>GRAETTINGER</t>
  </si>
  <si>
    <t>CAMBRIDGE</t>
  </si>
  <si>
    <t>MINBURN</t>
  </si>
  <si>
    <t>BOONEVILLE</t>
  </si>
  <si>
    <t>PLEASANTVILLE</t>
  </si>
  <si>
    <t>DIXON</t>
  </si>
  <si>
    <t>SLATER</t>
  </si>
  <si>
    <t>CROP SERVICES INC</t>
  </si>
  <si>
    <t>DRAKESVILLE</t>
  </si>
  <si>
    <t>SMITHS AG SUPPLY - GARY SMITH</t>
  </si>
  <si>
    <t>PRAIRIEVIEW AG SERVICE</t>
  </si>
  <si>
    <t>SPECTRUM GROUP-DIV UNITED IND ATTN LORI PATTISON</t>
  </si>
  <si>
    <t>RUSHFORD</t>
  </si>
  <si>
    <t>SERGEANT BLUFFS</t>
  </si>
  <si>
    <t>DENLY AGRI SERVICE</t>
  </si>
  <si>
    <t>FARMINGTON</t>
  </si>
  <si>
    <t>FALLON</t>
  </si>
  <si>
    <t>WILSON INDUSTRIAL CO INC</t>
  </si>
  <si>
    <t>KLEMME</t>
  </si>
  <si>
    <t>FT ATKINSON</t>
  </si>
  <si>
    <t>STOLLER ENTERPRISES INC</t>
  </si>
  <si>
    <t>HAZEL GREEN</t>
  </si>
  <si>
    <t>STRATFORD</t>
  </si>
  <si>
    <t>JOICE</t>
  </si>
  <si>
    <t>BLAIR</t>
  </si>
  <si>
    <t>SCOTTS MIRACLE GRO PRODUCTS INC</t>
  </si>
  <si>
    <t>SCHMIDT AGRICULTURAL SERVICES INC</t>
  </si>
  <si>
    <t>PENNINGTON SEED INC C/O KELLY REGISTRATION</t>
  </si>
  <si>
    <t>TODD MULLIS</t>
  </si>
  <si>
    <t>SUPERSEDE LLC</t>
  </si>
  <si>
    <t>LENZ POULTRY INC</t>
  </si>
  <si>
    <t>MCPHERSON</t>
  </si>
  <si>
    <t>SIBLEY</t>
  </si>
  <si>
    <t>ESTHERVILLE</t>
  </si>
  <si>
    <t>TRIPOLI</t>
  </si>
  <si>
    <t>INTREPID POTASH NEW MEXICO LLC</t>
  </si>
  <si>
    <t>CARLSBAD</t>
  </si>
  <si>
    <t>EASTON</t>
  </si>
  <si>
    <t>UNIVERSITY COMPOST FACILITY</t>
  </si>
  <si>
    <t>GRANADA</t>
  </si>
  <si>
    <t>CIRCLE U AG SERVICES</t>
  </si>
  <si>
    <t>NORTH LITTLE ROCK</t>
  </si>
  <si>
    <t>WORTH COUNTY MFA</t>
  </si>
  <si>
    <t>SHERIDAN</t>
  </si>
  <si>
    <t>STORM WATER SUPPLY LLC</t>
  </si>
  <si>
    <t>COLD SPRING EGG FARM INC</t>
  </si>
  <si>
    <t>BIO WORKS INC</t>
  </si>
  <si>
    <t>AGROPLANTAE INC</t>
  </si>
  <si>
    <t>WHITEWATER</t>
  </si>
  <si>
    <t>FARMERS FEED AND GRAIN CO INC</t>
  </si>
  <si>
    <t>HUITT FARMS INC</t>
  </si>
  <si>
    <t>TRI CITY AG SUPPLY</t>
  </si>
  <si>
    <t>LOVELAND</t>
  </si>
  <si>
    <t>EVERRIS NA INC</t>
  </si>
  <si>
    <t>DUBLIN</t>
  </si>
  <si>
    <t>LUTHER</t>
  </si>
  <si>
    <t>VALLEY AG INC</t>
  </si>
  <si>
    <t>NEW ALBIN</t>
  </si>
  <si>
    <t>JANESVILLE</t>
  </si>
  <si>
    <t>LYLE</t>
  </si>
  <si>
    <t>GRUNDY CENTER</t>
  </si>
  <si>
    <t>CANTON MILLS INC</t>
  </si>
  <si>
    <t>MINNESOTA CTY</t>
  </si>
  <si>
    <t>SHELBY</t>
  </si>
  <si>
    <t>TETRA TECHNOLOGIES INC</t>
  </si>
  <si>
    <t>DEFIANCE</t>
  </si>
  <si>
    <t>IRWIN</t>
  </si>
  <si>
    <t>LAMONI</t>
  </si>
  <si>
    <t>OTLEY</t>
  </si>
  <si>
    <t>FARMERS COOPERATIVE ELEVATOR</t>
  </si>
  <si>
    <t>OTTOSEN</t>
  </si>
  <si>
    <t>DOON</t>
  </si>
  <si>
    <t>ALVORD</t>
  </si>
  <si>
    <t>HARPER</t>
  </si>
  <si>
    <t>PLATTEVILLE</t>
  </si>
  <si>
    <t>OSAGE COOP ELEVATOR</t>
  </si>
  <si>
    <t>BLAKESBURG</t>
  </si>
  <si>
    <t>15184  BARLOW FARMS  NASHUA, IA</t>
  </si>
  <si>
    <t>13986  LOVELAND PRODUCTS INC  GREELEY, CO</t>
  </si>
  <si>
    <t>14781  HELM FERTILIZER CORPORATION  TAMPA, FL</t>
  </si>
  <si>
    <t>10556  COUNTRY AG SUPPLY LTD  DEWITT, IA</t>
  </si>
  <si>
    <t>10538  WASHINGTON AG SUPPLY  WASHINGTON, IA</t>
  </si>
  <si>
    <t>10820  FARM FOR PROFIT RES &amp; DEV INC  EMBARRASS, MN</t>
  </si>
  <si>
    <t>11348  INTERNATIONAL AG LABS INC  FAIRMONT, MN</t>
  </si>
  <si>
    <t>11659  TESSENDERLO KERLEY INC  PHOENIX, AZ</t>
  </si>
  <si>
    <t>12495  J R SIMPLOT CO  LATHROP, CA</t>
  </si>
  <si>
    <t>10000  NEW COOPERATIVE INC  BLAIRSBURG, IA</t>
  </si>
  <si>
    <t>12881  AGRILAND FS INC  KNOXVILLE, IA</t>
  </si>
  <si>
    <t>10558  OSMUNDSONS INC  VOLGA, IA</t>
  </si>
  <si>
    <t>11398  U S BORAX INC  ENGLEWOOD, CO</t>
  </si>
  <si>
    <t>13244  DELTAG FORMULATIONS  GREENVILLE, MS</t>
  </si>
  <si>
    <t>10386  SPORT WADE INC  WELDON, IA</t>
  </si>
  <si>
    <t>10417  TAMA BENTON COOPERATIVE  CLUTIER, IA</t>
  </si>
  <si>
    <t>10419  SODA SPRINGS PHOSPHATE 11 L L C  SODA SPRINGS, ID</t>
  </si>
  <si>
    <t>10665  THE DAVEY TREE EXPERT COMPANY  KENT, OH</t>
  </si>
  <si>
    <t>11432  AGRESTORE PRODUCTS DISTRIBUTED BY WRITE-A-WAY  CEDAR FALLS, IA</t>
  </si>
  <si>
    <t>10245  AGVANTAGE FS A DIV OF GROWMARK INC  HAMPTON, IA</t>
  </si>
  <si>
    <t>10470  MILWAUKEE METROPOLITAN SEWERAGE DISTRICT  MILWAUKEE, WI</t>
  </si>
  <si>
    <t>12630  AGRINEED INC  DENMARK, IA</t>
  </si>
  <si>
    <t>13391  EICKERT FERTILIZER &amp; SEED  ANDOVER, IA</t>
  </si>
  <si>
    <t>11500  JERRY DEPPING  DIKE, IA</t>
  </si>
  <si>
    <t>12180  GROWMARK INC CRESTON TERMINAL  CRESTON, IA</t>
  </si>
  <si>
    <t>14065  SCHAFERS FISHERIES INC  THOMSON, IL</t>
  </si>
  <si>
    <t>13124  STATELINE COOPERATIVE  ARMSTRONG, IA</t>
  </si>
  <si>
    <t>10472  INNOVATIVE AG SERVICES CO  ACKLEY, IA</t>
  </si>
  <si>
    <t>10539  AGRILAND FS, INC  WINTERSET, IA</t>
  </si>
  <si>
    <t>10540  AGRILAND FS, INC  CASEY, IA</t>
  </si>
  <si>
    <t>10541  AGRILAND FS, INC  ORIENT, IA</t>
  </si>
  <si>
    <t>10542  AGRILAND FS, INC  INDIANOLA, IA</t>
  </si>
  <si>
    <t>10543  AGRILAND FS, INC  MURRAY, IA</t>
  </si>
  <si>
    <t>10544  AGRILAND FS INC  HUMESTON, IA</t>
  </si>
  <si>
    <t>10868  MARTIN MARIETTA MAGNESIA SPEC  BALTIMORE, MD</t>
  </si>
  <si>
    <t>13397  AGRILAND FS, INC  LENOX, IA</t>
  </si>
  <si>
    <t>10261  AGRILAND F S INC  AVOCA, IA</t>
  </si>
  <si>
    <t>10262  AGRILAND F S INC  GRISWOLD, IA</t>
  </si>
  <si>
    <t>10263  AGRILAND F S INC  LOGAN, IA</t>
  </si>
  <si>
    <t>10266  AGRILAND F S INC  MALVERN, IA</t>
  </si>
  <si>
    <t>11799  AGRILAND F S INC  MISSOURI VALLEY, IA</t>
  </si>
  <si>
    <t>11929  AGRILAND F S INC  CORLEY, IA</t>
  </si>
  <si>
    <t>13816  AGRILAND F S INC  EARLING, IA</t>
  </si>
  <si>
    <t>12487  AGRILAND F S INC  WOODBINE, IA</t>
  </si>
  <si>
    <t>11514  NEW COOP INC  POMEROY, IA</t>
  </si>
  <si>
    <t>13044  CHAMNESS TECHNOLOGY INC  EDDYVILLE, IA</t>
  </si>
  <si>
    <t>10433  BLACK HAWK SOIL SERVICE INC  WEST CHESTER, IA</t>
  </si>
  <si>
    <t>12408  AMANA FARMS INC  AMANA, IA</t>
  </si>
  <si>
    <t>12526  RIVER VALLEY COOPERATIVE  SPERRY, IA</t>
  </si>
  <si>
    <t>12344  CEDAR RAPIDS LINN CO SWA  CEDAR RAPIDS, IA</t>
  </si>
  <si>
    <t>11526  ROSE ACRE FARMS INC  SEYMOUR, IN</t>
  </si>
  <si>
    <t>10106  INNOVATIVE AG SERVICES CO  ELMA, IA</t>
  </si>
  <si>
    <t>10552  KING AGRI SALES INC  MONDAMIN, IA</t>
  </si>
  <si>
    <t>10870  QUALITY DISTRIBUTORS INC  READLYN, IA</t>
  </si>
  <si>
    <t>10871  QUALITY DISTRIBUTORS INC  READLYN, IA</t>
  </si>
  <si>
    <t>11879  PRO COOPERATIVE  POCAHONTAS, IA</t>
  </si>
  <si>
    <t>11880  PRO COOPERATIVE  HAVELOCK, IA</t>
  </si>
  <si>
    <t>12462  SWISS FARMS PRODUCTS INC  LAS VEGAS, NV</t>
  </si>
  <si>
    <t>12479  PRO COOPERATIVE  MANSON, IA</t>
  </si>
  <si>
    <t>14501  ADVAN LLC  DURHAM, NC</t>
  </si>
  <si>
    <t>13764  WICKMAN CHEMICAL  ATLANTIC, IA</t>
  </si>
  <si>
    <t>14644  CGB FERTILIZER  JEFFERSONVILLE, IN</t>
  </si>
  <si>
    <t>11505  PRO COOPERATIVE  GILMORE CITY, IA</t>
  </si>
  <si>
    <t>11506  PRO COOPERATIVE  RUTLAND, IA</t>
  </si>
  <si>
    <t>11508  PRO COOPERATIVE  ROLFE, IA</t>
  </si>
  <si>
    <t>11509  PRO COOPERATIVE  BRADGATE, IA</t>
  </si>
  <si>
    <t>11682  CONSOLIDATED GRAIN AND BARGE  GARNAVILLE, IA</t>
  </si>
  <si>
    <t>10024  FEEDERS GRAIN &amp; SUPPLY INC  CORNING, IA</t>
  </si>
  <si>
    <t>14548  KOCH FERTILIZER CANADA ULC  WICHITA, KS</t>
  </si>
  <si>
    <t>14075  FIRST COOPERATIVE ASSOCIATION  HOLSTEIN, IA</t>
  </si>
  <si>
    <t>14738  ROSENS INC  ROCA, NE</t>
  </si>
  <si>
    <t>14921  TOM EISCHEN SALES INC  ALGONA, IA</t>
  </si>
  <si>
    <t>12595  AGXPLORE INTERNATIONAL INC  PARMA, MO</t>
  </si>
  <si>
    <t>13954  ROD MCLELLAN  INDEPENDENCE, OR</t>
  </si>
  <si>
    <t>15038  CALCIUM PRODUCTS INC  FORT DODGE, IA</t>
  </si>
  <si>
    <t>11415  VAN KOOTEN AG SERVICE  CALLENDER, IA</t>
  </si>
  <si>
    <t>15095  NORTH AMERICAN INDUSTRIES  HUMBOLDT, AZ</t>
  </si>
  <si>
    <t>14955  WEST SIDE SALVAGE INC  ATKINS, IA</t>
  </si>
  <si>
    <t>10092  FARMERS UNION COOPERATIVE  OSSIAN, IA</t>
  </si>
  <si>
    <t>11698  PENNINGTON SEED INC  GREENFIELD, MO</t>
  </si>
  <si>
    <t>10347  BLAIRSTOWN FEED MILL INC  BLAIRSTOWN, IA</t>
  </si>
  <si>
    <t>13054  KEY COOPERATIVE  NEW SHARON, IA</t>
  </si>
  <si>
    <t>14981  BYRITE FARM SUPPLY INC  LAKE VIEW, IA</t>
  </si>
  <si>
    <t>15066  SCHORG AG SUPPLY LLC  REMSEN, IA</t>
  </si>
  <si>
    <t>13130  L &amp; G PRODUCTS INC  STORM LAKE, IA</t>
  </si>
  <si>
    <t>15014  DIEDRICH AG  KENSETT, IA</t>
  </si>
  <si>
    <t>14425  RAPID GROW LAWN CARE  ROCK RAPIDS, IA</t>
  </si>
  <si>
    <t>13584  PROFITPRO L L C  ALBERT LEA, MN</t>
  </si>
  <si>
    <t>14587  GARICK LLC  CLEVELAND, OH</t>
  </si>
  <si>
    <t>15294  ASMUS FARM SUPPLY INC  RAKE, IA</t>
  </si>
  <si>
    <t>10001  HEARTLAND CO-OP  ALLEMAN, IA</t>
  </si>
  <si>
    <t>10088  J R SIMPLOT CO  BOISE, ID</t>
  </si>
  <si>
    <t>10089  SMITH FERTILIZER &amp; GRAIN  KNOXVILLE, IA</t>
  </si>
  <si>
    <t>10090  SNITTJER GRAIN CO INC  WELLSBURG, IA</t>
  </si>
  <si>
    <t>10094  BUNKERS FEED &amp; SUPPLY INC  GRANVILLE, IA</t>
  </si>
  <si>
    <t>10096  RIVER VALLEY COOPERATIVE  CLARENCE, IA</t>
  </si>
  <si>
    <t>10097  RIVER VALLEY COOPERATIVE  STANWOOD, IA</t>
  </si>
  <si>
    <t>10099  RIVER VALLEY COOPERATIVE  MARTELLE, IA</t>
  </si>
  <si>
    <t>10100  CLOOS &amp; SONS INC  SPRINGBROOK, IA</t>
  </si>
  <si>
    <t>10101  CLOOS &amp; SONS INC  SPRINGBROOK, IA</t>
  </si>
  <si>
    <t>10102  MAXYIELD COOPERATIVE  FOSTORIA, IA</t>
  </si>
  <si>
    <t>10103  VISION AG LLC  KEOTA, IA</t>
  </si>
  <si>
    <t>10104  VISION AG LLC  RICHLAND, IA</t>
  </si>
  <si>
    <t>10105  VISION AG LLC  BRIGHTON, IA</t>
  </si>
  <si>
    <t>10108  M F A EXCHANGE  LINEVILLE, IA</t>
  </si>
  <si>
    <t>10109  M F A EXCHANGE  LEON, IA</t>
  </si>
  <si>
    <t>10110  M F A EXCHANGE  HUMESTON, IA</t>
  </si>
  <si>
    <t>10111  M F A EXCHANGE  CORYDON, IA</t>
  </si>
  <si>
    <t>10112  THE SCOTTS COMPANY C/O CONNIE CHRISTIAN  MARYSVILLE, OH</t>
  </si>
  <si>
    <t>10113  MAXYIELD COOPERATIVE  WEST BEND, IA</t>
  </si>
  <si>
    <t>10115  MAXYIELD COOPERATIVE  MALLARD, IA</t>
  </si>
  <si>
    <t>10117  MAXYIELD COOPERATIVE  DICKENS, IA</t>
  </si>
  <si>
    <t>10239  FARMERS COOP ASSN  FOREST CITY, IA</t>
  </si>
  <si>
    <t>10134  GOLD-EAGLE COOPERATIVE  GOLDFIELD, IA</t>
  </si>
  <si>
    <t>10135  GOLD-EAGLE COOPERATIVE  EAGLE GROVE, IA</t>
  </si>
  <si>
    <t>10136  GOLD-EAGLE COOPERATIVE  RENWICK, IA</t>
  </si>
  <si>
    <t>10138  FARMERS MILL INC  PROTIVIN, IA</t>
  </si>
  <si>
    <t>10139  FARMERS COOPERATIVE CO  REMSEN, IA</t>
  </si>
  <si>
    <t>10142  ARCHER COOP GRAIN CO  ARCHER, IA</t>
  </si>
  <si>
    <t>10144  NICHOLSON AND EDWARDS GRAIN CO  PRIMGHAR, IA</t>
  </si>
  <si>
    <t>10152  SOUTH CENTRAL COOP  CHARITON, IA</t>
  </si>
  <si>
    <t>10153  HULL COOP ASSN  HULL, IA</t>
  </si>
  <si>
    <t>10154  FIVE STAR COOPERATIVE  NEW HAMPTON, IA</t>
  </si>
  <si>
    <t>10155  FIVE STAR CO-OP  NASHUA, IA</t>
  </si>
  <si>
    <t>10157  FIVE STAR CO-OP  LAWLER, IA</t>
  </si>
  <si>
    <t>10158  FIVE STAR CO-OP  NORTH WASHINGTON, IA</t>
  </si>
  <si>
    <t>10159  FARMERS COOP ELEVATOR CO  RADCLIFFE, IA</t>
  </si>
  <si>
    <t>10163  BRANDT CONSOLIDATED INC  SPRINGFIELD, IL</t>
  </si>
  <si>
    <t>10164  CHEM GRO OF HOUGHTON INC  HOUGHTON, IA</t>
  </si>
  <si>
    <t>10165  CHEM GRO OF HOUGHTON INC  HILLSBORO, IA</t>
  </si>
  <si>
    <t>10166  CHEM GRO OF HOUGHTON INC  HOUGHTON, IA</t>
  </si>
  <si>
    <t>10167  CHEM GRO OF HOUGHTON INC  WEST POINT, IA</t>
  </si>
  <si>
    <t>10169  DUNKERTON COOP ELEV  DUNKERTON, IA</t>
  </si>
  <si>
    <t>10171  INNOVATIVE AG SERVICES CO  ELKADER, IA</t>
  </si>
  <si>
    <t>10172  FARM FERTILIZER CO  LAPORTE CITY, IA</t>
  </si>
  <si>
    <t>10173  GROWMARK INC DBA NEW CENTURY FS  VINTON, IA</t>
  </si>
  <si>
    <t>10174  GROWMARK INC DBA NEW CENTURY FS  VAN HORNE, IA</t>
  </si>
  <si>
    <t>10175  GROWMARK INC DBA NEW CENTURY FS  MILLERSBURG, IA</t>
  </si>
  <si>
    <t>10176  GROWMARK INC DBA NEW CENTURY FS  GARRISON, IA</t>
  </si>
  <si>
    <t>10177  GROWMARK INC DBA NEW CENTURY FS  LAPORTE CITY, IA</t>
  </si>
  <si>
    <t>10178  GROWMARK INC DBA NEW CENTURY FS  MILLERSBURG, IA</t>
  </si>
  <si>
    <t>10189  TWO RIVERS COOP  PELLA, IA</t>
  </si>
  <si>
    <t>10191  HEARTLAND CO-OP  PRAIRIE CITY, IA</t>
  </si>
  <si>
    <t>10202  PRO COOPERATIVE  RUTHVEN, IA</t>
  </si>
  <si>
    <t>10203  FARMERS COOP SOCIETY  SIOUX CENTER, IA</t>
  </si>
  <si>
    <t>10204  FARMERS COOP SOCIETY  IRETON, IA</t>
  </si>
  <si>
    <t>10205  FARMERS COOP SOCIETY  LITTLE ROCK, IA</t>
  </si>
  <si>
    <t>10206  FARMERS ELEVATOR&amp;EXCHANGE INC  WAPELLO, IA</t>
  </si>
  <si>
    <t>10210  GOLD-EAGLE COOPERATIVE  WESLEY, IA</t>
  </si>
  <si>
    <t>10219  TAMA-BENTON COOPERATIVE CO  DYSART, IA</t>
  </si>
  <si>
    <t>10220  TAMA-BENTON COOPERATIVE CO  VINTON, IA</t>
  </si>
  <si>
    <t>10222  LIQUI-GROW OF CLEAR LAKE  CLEAR LAKE, IA</t>
  </si>
  <si>
    <t>10242  FARMERS COOP CO  READLYN, IA</t>
  </si>
  <si>
    <t>10243  FARMERS COOP CO  SHELL ROCK, IA</t>
  </si>
  <si>
    <t>10246  AGVANTAGE FS A DIV OF GROWMARK INC  COULTER, IA</t>
  </si>
  <si>
    <t>10247  AGVANTAGE FS A DIV OF GROWMARK INC  THORNTON, IA</t>
  </si>
  <si>
    <t>10248  AGVANTAGE FS A DIV OF GROWMARK INC  ALEXANDER, IA</t>
  </si>
  <si>
    <t>15549  AGNITION  MARSHALL, MN</t>
  </si>
  <si>
    <t>10252  CONSOLIDATED GRAIN AND BARGE  FAYETTE, IA</t>
  </si>
  <si>
    <t>10254  NORTHERN COUNTRY COOPERATIVE  STACYVILLE, IA</t>
  </si>
  <si>
    <t>10255  KEY COOPERATIVE  SULLY, IA</t>
  </si>
  <si>
    <t>10256  KEY COOPERATIVE  NEWTON, IA</t>
  </si>
  <si>
    <t>15551  UPPER IOWA ORGANICS LLC  DECORAH, IA</t>
  </si>
  <si>
    <t>10268  GOLD-EAGLE COOPERATIVE  HARDY, IA</t>
  </si>
  <si>
    <t>10269  GOLD-EAGLE COOPERATIVE  THOR, IA</t>
  </si>
  <si>
    <t>10270  F J KROB &amp; CO  WALKER, IA</t>
  </si>
  <si>
    <t>10271  F J KROB &amp; CO  ELY, IA</t>
  </si>
  <si>
    <t>10272  F J KROB &amp; CO  ROWLEY, IA</t>
  </si>
  <si>
    <t>10273  F J KROB &amp; CO  SOLON, IA</t>
  </si>
  <si>
    <t>10276  CASSENS MILL CORP  SIGOURNEY, IA</t>
  </si>
  <si>
    <t>10277  CEDAR COUNTY COOPERATIVE  TIPTON, IA</t>
  </si>
  <si>
    <t>10280  VIAFIELD COOPERATIVE  NORTHWOOD, IA</t>
  </si>
  <si>
    <t>10282  VAN DIEST SUPPLY CO  WEBSTER CITY, IA</t>
  </si>
  <si>
    <t>10283  VAN DIEST SUPPLY CO  DUNCOMBE, IA</t>
  </si>
  <si>
    <t>10284  VAN DIEST SUPPLY CO  BLAIRSBURG, IA</t>
  </si>
  <si>
    <t>10285  VAN DIEST SUPPLY CO  STANHOPE, IA</t>
  </si>
  <si>
    <t>10286  VAN DIEST SUPPLY CO  BARNUM, IA</t>
  </si>
  <si>
    <t>10287  VAN DIEST SUPPLY CO  GILMORE CITY, IA</t>
  </si>
  <si>
    <t>10288  VINTON FERT &amp; EQUIP INC  PACIFIC JCT, IA</t>
  </si>
  <si>
    <t>10289  GREEN VALLEY CHEMICAL CORP  CRESTON, IA</t>
  </si>
  <si>
    <t>10291  ALLIED GAS  OSKALOOSA, IA</t>
  </si>
  <si>
    <t>10292  NEW COOPERATIVE  GLIDDEN, IA</t>
  </si>
  <si>
    <t>10294  NEW COOPERATIVE  LANESBORO, IA</t>
  </si>
  <si>
    <t>10295  NEW COOPERATIVE  LIDDERDALE, IA</t>
  </si>
  <si>
    <t>10296  NEW COOPERATIVE INC  WOOLSTOCK, IA</t>
  </si>
  <si>
    <t>10301  MT HAMILL ELEVATOR  DONNELLSON, IA</t>
  </si>
  <si>
    <t>10302  NEW COOPERATIVE INC  BODE, IA</t>
  </si>
  <si>
    <t>10305  INNOVATIVE AG SERVICES CO  HUBBARD, IA</t>
  </si>
  <si>
    <t>10306  INNOVATIVE AG SERVICES CO  GARDEN CITY, IA</t>
  </si>
  <si>
    <t>10312  INNOVATIVE AG SERVICES CO  ORAN, IA</t>
  </si>
  <si>
    <t>10319  GROWERS CHEMICAL CORPORATION  MILAN, OH</t>
  </si>
  <si>
    <t>10323  STATELINE COOP  CYLINDER, IA</t>
  </si>
  <si>
    <t>10326  DENVER SPRAYING SERVICE  DENVER, IA</t>
  </si>
  <si>
    <t>10328  FARMERS FEED &amp; GRAIN CO INC  RICEVILLE, IA</t>
  </si>
  <si>
    <t>10329  MAXICROP USA INC  ARLINGTON HTS, IL</t>
  </si>
  <si>
    <t>10330  ELDON C STUTSMAN INC  HILLS, IA</t>
  </si>
  <si>
    <t>10331  ELDON C STUTSMAN INC  RIVERSIDE, IA</t>
  </si>
  <si>
    <t>10333  KRUSEMAN FERTILIZER  SULLY, IA</t>
  </si>
  <si>
    <t>10336  MEDINA AGRI PRODUCTS CO INC  HONDO, TX</t>
  </si>
  <si>
    <t>10337  NEW VISION COOP  HILLS, MN</t>
  </si>
  <si>
    <t>10339  A &amp; K FEED &amp; GRAIN CO  LIME SPRINGS, IA</t>
  </si>
  <si>
    <t>10344  ANFINSON FARM STORE INC  CUSHING, IA</t>
  </si>
  <si>
    <t>10345  HEARTLAND CO-OP  JEWELL, IA</t>
  </si>
  <si>
    <t>10349  AG PARTNERS LLC  CALUMET, IA</t>
  </si>
  <si>
    <t>10352  VIAFIELD  RANDALIA, IA</t>
  </si>
  <si>
    <t>10353  VIAFIELD  SUMNER, IA</t>
  </si>
  <si>
    <t>10358  B B &amp; P GRAIN HANDLERS  WINTERSET, IA</t>
  </si>
  <si>
    <t>13578  AGMERICA NORTHEAST  DECORAH, IA</t>
  </si>
  <si>
    <t>10370  VIAFIELD COOPERATIVE  MARBLE ROCK, IA</t>
  </si>
  <si>
    <t>10376  ARTS MILLING SERVICE INC  PROTIVIN, IA</t>
  </si>
  <si>
    <t>10378  RENSHAW FARMS INC  BOUTON, IA</t>
  </si>
  <si>
    <t>10379  ARCO DEHYDRATING CO INC  LAKE PARK, IA</t>
  </si>
  <si>
    <t>10380  JUHL FEED INC  DANA, IA</t>
  </si>
  <si>
    <t>10381  JUHL FEED INC  DANA, IA</t>
  </si>
  <si>
    <t>10383  AGRINEED INC  WEVER, IA</t>
  </si>
  <si>
    <t>10384  AGRINEED INC  WEST POINT, IA</t>
  </si>
  <si>
    <t>10387  WAUKON FEED RANCH INC  WAUKON, IA</t>
  </si>
  <si>
    <t>10390  INTER CHEM DEALER SALES  TULSA, OK</t>
  </si>
  <si>
    <t>10392  STEINBECK &amp; SONS INC  GRISWOLD, IA</t>
  </si>
  <si>
    <t>10393  AURORA ELEVATOR INC  AURORA, IA</t>
  </si>
  <si>
    <t>10394  FAIRCHILD FEED &amp; SUPPLY  WINTHROP, IA</t>
  </si>
  <si>
    <t>10396  FIVE STAR COOPERATIVE  MASON CITY, IA</t>
  </si>
  <si>
    <t>10397  AGRI-SOLUTIONS  RED OAK, IA</t>
  </si>
  <si>
    <t>10399  VIAFIELD COOPERATIVE  CLERMONT, IA</t>
  </si>
  <si>
    <t>10400  VIAFIELD  ELGIN, IA</t>
  </si>
  <si>
    <t>10404  LESTER FEED &amp; GRAIN CO  LESTER, IA</t>
  </si>
  <si>
    <t>10411  UNITED COOPERATIVE  WEBSTER CITY, IA</t>
  </si>
  <si>
    <t>10412  UNITED COOPERATIVE  WEBSTER CITY, IA</t>
  </si>
  <si>
    <t>10413  UNITED COOPERATIVE  WEBSTER CITY, IA</t>
  </si>
  <si>
    <t>10416  LITTLE CEDAR COOP ELEV  LITTLE CEDAR, IA</t>
  </si>
  <si>
    <t>10418  PRAIRIE AGRI-ENTERPRISES INC  POSTVILLE, IA</t>
  </si>
  <si>
    <t>10421  DU MOR CROP CARE INC  GRAND MOUND, IA</t>
  </si>
  <si>
    <t>10424  ANDOVER GRAIN &amp; FERTILIZER INC  ANDOVER, IA</t>
  </si>
  <si>
    <t>10428  SCHNEIDERS MILLING INC  WAVERLY, IA</t>
  </si>
  <si>
    <t>10429  ROHRER BROS INC  VICTOR, IA</t>
  </si>
  <si>
    <t>10430  WITTHOFT FARM SUPPLY  AINSWORTH, IA</t>
  </si>
  <si>
    <t>10431  AGRI-CENTER OF HENRY CO INC  MT PLEASANT, IA</t>
  </si>
  <si>
    <t>10434  ASPINWALL COOP CO  ASPINWALL, IA</t>
  </si>
  <si>
    <t>10435  ASPINWALL COOP CO  MANNING, IA</t>
  </si>
  <si>
    <t>10436  RIVER VALLEY COOP  RYAN, IA</t>
  </si>
  <si>
    <t>13439  A &amp; D FERTILIZER  GEORGE, IA</t>
  </si>
  <si>
    <t>10442  HENDRICKS FEED &amp; SEED CO INC  DUBUQUE, IA</t>
  </si>
  <si>
    <t>10445  SKIP BREITBACH FEED  BALLTOWN, IA</t>
  </si>
  <si>
    <t>10446  FARMERS SHIPPING ASSC  DYERSVILLE, IA</t>
  </si>
  <si>
    <t>10447  PETERSBURG FEED MILL INC  DYERSVILLE, IA</t>
  </si>
  <si>
    <t>10451  UNITED SERVICES ASSN  URBANDALE, IA</t>
  </si>
  <si>
    <t>10453  CONKLIN CO INC - FERT SPEC  SHAKOPEE, MN</t>
  </si>
  <si>
    <t>10456  COGDILL FARM SUPPLY INC  DOW CITY, IA</t>
  </si>
  <si>
    <t>10457  COGDILL FARM SUPPLY INC  DUNLAP, IA</t>
  </si>
  <si>
    <t>10458  COGDILL FARM SUPPLY INC  PANAMA, IA</t>
  </si>
  <si>
    <t>10459  LARRYS FARM SUPPLY LTD  BURLINGTON, IA</t>
  </si>
  <si>
    <t>14992  COUNTRY SIDE AG SERVICE  HAWARDEN, IA</t>
  </si>
  <si>
    <t>10463  MONTANA SULPHUR &amp; CHEMICAL CO  BILLINGS, MT</t>
  </si>
  <si>
    <t>10466  COME AND SAVE HERE INC  LAWLER, IA</t>
  </si>
  <si>
    <t>10473  TREIMER INDUSTRIES INC  DURANT, IA</t>
  </si>
  <si>
    <t>10476  THREE RIVERS FS COMPANY  MANCHESTER, IA</t>
  </si>
  <si>
    <t>10477  THREE RIVERS FS COMPANY  EPWORTH, IA</t>
  </si>
  <si>
    <t>10478  THREE RIVERS FS COMPANY  HOLY CROSS, IA</t>
  </si>
  <si>
    <t>10479  THREE RIVERS FS COMPANY  ELKADER, IA</t>
  </si>
  <si>
    <t>10480  THREE RIVERS FS COMPANY  MCGREGOR, IA</t>
  </si>
  <si>
    <t>10481  THREE RIVERS FS COMPANY  PEOSTA, IA</t>
  </si>
  <si>
    <t>10483  SOUTH CENTRAL COOP  LACONA, IA</t>
  </si>
  <si>
    <t>10484  SOUTH CENTRAL COOP  MILO, IA</t>
  </si>
  <si>
    <t>10485  SOUTH CENTRAL COOP  MELCHER, IA</t>
  </si>
  <si>
    <t>15576  KENNY SWANSON FERTILIZER SPREADING  CLARINDA, IA</t>
  </si>
  <si>
    <t>10488  TRANSAGRA INTERNATIONAL INC  STORM LAKE, IA</t>
  </si>
  <si>
    <t>10490  AGRISERVICES OF BRUNSWICK LLC  BRUNSWICK, MO</t>
  </si>
  <si>
    <t>10496  KNOX FERTILIZER COMPANY INC  KNOX, IN</t>
  </si>
  <si>
    <t>13810  BOLLMEYER INC  HINTON, IA</t>
  </si>
  <si>
    <t>10502  MORRIS J SWENKA  NORTH LIBERTY, IA</t>
  </si>
  <si>
    <t>10504  INNOVATIVE AG SERVICES CO  ACKLEY, IA</t>
  </si>
  <si>
    <t>10507  ROHRER BROS INC  BROOKLYN, IA</t>
  </si>
  <si>
    <t>10508  LESCO INC  CLEVELAND, OH</t>
  </si>
  <si>
    <t>10510  BOSHART SALES INC  MT PLEASANT, IA</t>
  </si>
  <si>
    <t>10512  INNOVATIVE AG SERVICES CO  MONTICELLO, IA</t>
  </si>
  <si>
    <t>10513  INNOVATIVE AG SERVICES CO  CENTRAL CITY, IA</t>
  </si>
  <si>
    <t>10514  INNOVATIVE AG SERVICES CO  FARLEY, IA</t>
  </si>
  <si>
    <t>10515  INNOVATIVE AG SERVICES CO  HOPKINTON, IA</t>
  </si>
  <si>
    <t>10516  INNOVATIVE AG SERVICES CO  CENTER JCT, IA</t>
  </si>
  <si>
    <t>10517  INNOVATIVE AG SERVICES CO  CASCADE, IA</t>
  </si>
  <si>
    <t>10518  INNOVATIVE AG SERVICE CO  ANDREW, IA</t>
  </si>
  <si>
    <t>10519  INNOVATIVE AG SERVICES CO  MANCHESTER, IA</t>
  </si>
  <si>
    <t>10525  KEY COOPERATIVE  GILBERT, IA</t>
  </si>
  <si>
    <t>10527  KEY COOPERATIVE  NEVADA, IA</t>
  </si>
  <si>
    <t>10528  KEY COOPERATIVE  ZEARING, IA</t>
  </si>
  <si>
    <t>10529  KEY COOPERATIVE  STORY CITY, IA</t>
  </si>
  <si>
    <t>13818  AGVANTAGE FS A DIV OF GROWMARK INC  WAVERLY, IA</t>
  </si>
  <si>
    <t>10536  THOMPSON FARM SUPPLY INC  HOUGHTON, IA</t>
  </si>
  <si>
    <t>10546  EBERHART FARM CENTER INC  PRESTON, IA</t>
  </si>
  <si>
    <t>15606  BUSCH CROP CONSULTING  GLENWOOD, IA</t>
  </si>
  <si>
    <t>10553  AG SPECTRUM CO  DEWITT, IA</t>
  </si>
  <si>
    <t>10559  CARSON GRAIN CO  TROY MILLS, IA</t>
  </si>
  <si>
    <t>10564  MIDWEST BIO-TECH INC  ERIE, IL</t>
  </si>
  <si>
    <t>10565  LLOYD KELCHEN GRAIN LTD  EDGEWOOD, IA</t>
  </si>
  <si>
    <t>10570  GRABER SERVICES LTD  LOCKRIDGE, IA</t>
  </si>
  <si>
    <t>10575  FIVE STAR CO-OP  DOUGHERTY, IA</t>
  </si>
  <si>
    <t>10577  EAU CLAIRE COOPERATIVE OIL CO  EAU CLAIRE, WI</t>
  </si>
  <si>
    <t>10581  PROFESSIONAL AG SUPPLIES/C-IA  WALFORD, IA</t>
  </si>
  <si>
    <t>15087  JCS FAMILY FARMS LLC  IOWA CITY, IA</t>
  </si>
  <si>
    <t>10639  MICRO-AG  STEPTOE, WA</t>
  </si>
  <si>
    <t>15002  MID IOWA AG SERVICES LLC  GRINNELL, IA</t>
  </si>
  <si>
    <t>14739  ROSENS  INC  MARSHALLTOWN, IA</t>
  </si>
  <si>
    <t>15646  HYDRITE CHEMICAL CO  BROOKFIELD, WI</t>
  </si>
  <si>
    <t>15648  CROSSROADS SUPPLY INC  MISSOURI VALLEY, IA</t>
  </si>
  <si>
    <t>14585  VAN DIEST SUPPLY COMPANY  WILTON, IA</t>
  </si>
  <si>
    <t>10724  FOUR STAR SERVICES INC  BLUFFTON, IN</t>
  </si>
  <si>
    <t>14282  RICHARDS &amp; SON AGRI SUPPLY  EMERSON, IA</t>
  </si>
  <si>
    <t xml:space="preserve">14630  YARA UK LTD  YORK, </t>
  </si>
  <si>
    <t>14005  NORTHWEST IOWA AGRONOMY LLC  ALTON, IA</t>
  </si>
  <si>
    <t>14655  LONNY FLICKINGER  GARRISON, IA</t>
  </si>
  <si>
    <t xml:space="preserve">14012  NOVOZYMES BIO AG LIMITED  SASKATOON, </t>
  </si>
  <si>
    <t>10851  SUSTANE NATURAL FERTILIZER INC  CANNON FALLS, MN</t>
  </si>
  <si>
    <t>10873  BLUE GRASS ENTERPRISES  ALBURNETT, IA</t>
  </si>
  <si>
    <t>10875  R-M DISTRIBUTORS  VAIL, IA</t>
  </si>
  <si>
    <t>13280  NORTHERN AG SERVICE INC  WEST UNION, IA</t>
  </si>
  <si>
    <t>15083  NEW VISION COOP  BREWSTER, MN</t>
  </si>
  <si>
    <t>10906  FRIT INDUSTRIES  OZARK, AL</t>
  </si>
  <si>
    <t>10908  FRIT INDUSTRIES  WALNUT RIDGE, AR</t>
  </si>
  <si>
    <t>10909  HYPONEX CORP  MARYSVILLE, OH</t>
  </si>
  <si>
    <t>10936  NEW COOP INC  FORT DODGE, IA</t>
  </si>
  <si>
    <t>10937  NEW COOP INC  MOORLAND, IA</t>
  </si>
  <si>
    <t>10938  NEW COOP INC  KNIERIM, IA</t>
  </si>
  <si>
    <t>10939  NEW COOP INC  CLARE, IA</t>
  </si>
  <si>
    <t>10940  NEW COOP INC  BADGER, IA</t>
  </si>
  <si>
    <t>10941  NEW COOP INC  OTHO, IA</t>
  </si>
  <si>
    <t>10942  NEW COOP INC  VINCENT, IA</t>
  </si>
  <si>
    <t>10943  NEW COOP INC  DUNCOMBE, IA</t>
  </si>
  <si>
    <t>10944  NEW COOP INC  BARNUM, IA</t>
  </si>
  <si>
    <t>10945  NEW COOP INC  LOHRVILLE, IA</t>
  </si>
  <si>
    <t>10946  NEW COOP INC  ROCKWELL CITY, IA</t>
  </si>
  <si>
    <t>13268  AG PARTNERS L L C  ALBERT CITY, IA</t>
  </si>
  <si>
    <t>10971  PEVE CROP SERVICE INC  BEDFORD, IA</t>
  </si>
  <si>
    <t>13328  PEARL VALLEY ORGANIX INC  PEARL CITY, IL</t>
  </si>
  <si>
    <t>10980  SUR-GRO PLANT FOOD CO  DIAGONAL, IA</t>
  </si>
  <si>
    <t>11002  LIQUI-GROW  WALCOTT, IA</t>
  </si>
  <si>
    <t>11003  LIQUI-GROW  WEST LIBERTY, IA</t>
  </si>
  <si>
    <t>11004  LIQUI-GROW  DEWITT, IA</t>
  </si>
  <si>
    <t>11005  LIQUI-GROW  DURANT, IA</t>
  </si>
  <si>
    <t>11006  LIQUI-GROW  TIPTON, IA</t>
  </si>
  <si>
    <t>11007  LIQUI-GROW  HAMPTON, IA</t>
  </si>
  <si>
    <t>11008  LIQUI-GROW  ELDRIDGE, IA</t>
  </si>
  <si>
    <t>11009  LIQUI-GROW  MT PLEASANT, IA</t>
  </si>
  <si>
    <t>11010  LIQUI-GROW  WASHINGTON, IA</t>
  </si>
  <si>
    <t>11011  UNITED STATES GYPSUM  CHICAGO, IL</t>
  </si>
  <si>
    <t>11012  UNITED STATES GYPSUM CO  FT DODGE, IA</t>
  </si>
  <si>
    <t>11013  UNITED STATES GYPSUM CO  SHOALS, IN</t>
  </si>
  <si>
    <t>12869  AGRILAND FS INC  OSKALOOSA, IA</t>
  </si>
  <si>
    <t>12873  AGRILAND FS INC  WASHINGTON, IA</t>
  </si>
  <si>
    <t>12874  AGRILAND FS INC  FAIRFIELD, IA</t>
  </si>
  <si>
    <t>12875  AGRILAND FS INC  CRAWFORDSVILLE, IA</t>
  </si>
  <si>
    <t>13740  GRAIN PROCESSING CORP  MUSCATINE, IA</t>
  </si>
  <si>
    <t>12879  AGRILAND FS INC  FAIRFIELD, IA</t>
  </si>
  <si>
    <t>12882  AGRILAND FS INC  HEDRICK, IA</t>
  </si>
  <si>
    <t>12883  AGRILAND FS INC  HEDRICK, IA</t>
  </si>
  <si>
    <t>12885  AGRILAND FS INC  ALBIA, IA</t>
  </si>
  <si>
    <t>12886  AGRILAND FS INC  MORAVIA, IA</t>
  </si>
  <si>
    <t>12888  HEFTY SEED COMPANY  SHELDON, IA</t>
  </si>
  <si>
    <t>14656  LONNY FLICKINGER  GARRISON, IA</t>
  </si>
  <si>
    <t>12906  ST OLAF AG SALES &amp; SERVICE INC  ST OLAF, IA</t>
  </si>
  <si>
    <t>12907  FARMERS COOP SOCIETY  MELVIN, IA</t>
  </si>
  <si>
    <t>12909  RIVER VALLEY AG  HOPKINS, MO</t>
  </si>
  <si>
    <t>13315  FEED ENERGY COMPANY  SIOUX CITY, IA</t>
  </si>
  <si>
    <t>15102  WINFIELD SOLUTIONS LLC  AUDUBON, IA</t>
  </si>
  <si>
    <t>12918  TOMS AGSPRAY  MERCER, MO</t>
  </si>
  <si>
    <t>14841  AGRILAND FS INC  WINTERSET, IA</t>
  </si>
  <si>
    <t>14022  FLORATINE PRODUCTS GROUP  COLLIERVILLE, TN</t>
  </si>
  <si>
    <t>12980  AGVANTAGE FS A DIV OF GROWMARK INC  ELDORA, IA</t>
  </si>
  <si>
    <t>12984  AGVANTAGE FS A DIV OF GROWMARK INC  ALDEN, IA</t>
  </si>
  <si>
    <t>12985  AGVANTAGE FS A DIV OF GROWMARK INC  ELDORA, IA</t>
  </si>
  <si>
    <t>14299  RIVER CITY TURF &amp; ORNAMENTAL  SILVIS, IL</t>
  </si>
  <si>
    <t>13011  P C S NITROGEN FERTILIZER L P  AUGUSTA, GA</t>
  </si>
  <si>
    <t>13012  P C S NITROGEN FERTILIZER L P  LIMA, OH</t>
  </si>
  <si>
    <t>13013  P C S PHOSPHATE  WHITE SPRINGS, FL</t>
  </si>
  <si>
    <t>13014  P C S PHOSPHATE  AURORA, NC</t>
  </si>
  <si>
    <t>13021  THE ESPOMA COMPANY  MILLVILLE, NJ</t>
  </si>
  <si>
    <t>13024  M F A AGRI SERVICE  FAIRFAX, MO</t>
  </si>
  <si>
    <t>13043  NORTHERN COUNTRY COOPERATIVE  TOETERVILLE, IA</t>
  </si>
  <si>
    <t>13055  KEY COOPERATIVE  BARNES CITY, IA</t>
  </si>
  <si>
    <t>13056  WINFIELD SOLUTIONS LLC  ST PAUL, MN</t>
  </si>
  <si>
    <t>13075  NORTH CENTRAL COOPERATIVE  CLARION, IA</t>
  </si>
  <si>
    <t>13080  MAXYIELD COOPERATIVE  EMMETSBURG, IA</t>
  </si>
  <si>
    <t>13956  MICHIGAN PEAT CO  HOUSTON, TX</t>
  </si>
  <si>
    <t>13960  VISION AG LLC  BATAVIA, IA</t>
  </si>
  <si>
    <t>13375  CITY OF OMAHA QUALITY CONTROL DIV  OMAHA, NE</t>
  </si>
  <si>
    <t>13389  21ST CENTURY COOP  FONTANELLE, IA</t>
  </si>
  <si>
    <t>13393  HALL ROBERTS SON INC  POSTVILLE, IA</t>
  </si>
  <si>
    <t>13126  QUALITY AG SERVICES OF IOWA INC  MELROSE, IA</t>
  </si>
  <si>
    <t>13127  MONTYS PLANT FOOD CO INC  LOUISVILLE, KY</t>
  </si>
  <si>
    <t>13131  O GRADY CHEMICAL CORP  KEYSTONE, IA</t>
  </si>
  <si>
    <t>13134  GAVILON FERTILIZER LLC  DUBUQUE, IA</t>
  </si>
  <si>
    <t>13145  HEARTLAND CO-OP  RIPPEY, IA</t>
  </si>
  <si>
    <t>13146  HEARTLAND CO-OP  WAUKEE, IA</t>
  </si>
  <si>
    <t>13148  HEARTLAND CO-OP  WINTERSET, IA</t>
  </si>
  <si>
    <t>13156  AVOCA SEED &amp; CHEMICAL INC  AVOCA, IA</t>
  </si>
  <si>
    <t>13159  SILVEREDGE COOPERATIVE  STRAWBERRY PT, IA</t>
  </si>
  <si>
    <t>13173  NEW ENGLAND FERTILIZER CO  SHAKOPEE, MN</t>
  </si>
  <si>
    <t>13195  AGVANTAGE FS A DIV OF GROWMARK INC  WEST BRANCH, IA</t>
  </si>
  <si>
    <t>13203  BEN-TREI FERTILIZER CO L L C  TULSA, OK</t>
  </si>
  <si>
    <t>13211  LIQUI-GROW TRIOAK LLC  MORNING SUN, IA</t>
  </si>
  <si>
    <t>14172  THE FERTRELL COMPANY  BAINBRIDGE, PA</t>
  </si>
  <si>
    <t>14196  MARLOW AG SERVICES  EMMETSBURG, IA</t>
  </si>
  <si>
    <t>14207  C &amp; J AG SUPPLY INC  ELLIOTT, IA</t>
  </si>
  <si>
    <t>14211  FRICK SERVICES INC  WAWAKA, IN</t>
  </si>
  <si>
    <t>14326  WILBUR ELLIS CO  YAKIMA, WA</t>
  </si>
  <si>
    <t>14334  SOIL WORKS LLC  YANKTON, SD</t>
  </si>
  <si>
    <t>14899  AGVANTAGE FS A DIV OF GROWMARK INC  ACKLEY, IA</t>
  </si>
  <si>
    <t>14238  JR SIMPLOT CO DBA SIMPLOT GROWER SOLUTIONS  HATFIELD, MN</t>
  </si>
  <si>
    <t>14324  REMBRANDT ENTERPRISES INC  REMBRANDT, IA</t>
  </si>
  <si>
    <t>14395  MASTERBLEND INTERNATIONAL  MORRIS, IL</t>
  </si>
  <si>
    <t xml:space="preserve">14423  KOCH FERTILIZER CANADA ULC  BRANDON MANITOBA, </t>
  </si>
  <si>
    <t>14427  BIO-MASS RENEWABLE TECHNOLOGIES INC  LADORA, IA</t>
  </si>
  <si>
    <t>14435  FARM SERVICE COOPERATIVE  MOOREHEAD, IA</t>
  </si>
  <si>
    <t>14758  SUNSHINE PAPER COMPANY LLC  AURORA, CO</t>
  </si>
  <si>
    <t>14609  BIG COUNTRY SEEDS INC  TIFFIN, IA</t>
  </si>
  <si>
    <t>14784  KEY COOPERATIVE  ROLAND, IA</t>
  </si>
  <si>
    <t>14902  CHS INC CROP NUTIRENTS  INVER GROVE HEIGHTS, MN</t>
  </si>
  <si>
    <t>14910  SEVEN SONS AG LLC  CLARKSVILLE, IA</t>
  </si>
  <si>
    <t>14958  SPRING VALLEY AG SUPPLY LLC  MOORHEAD, IA</t>
  </si>
  <si>
    <t>14342  MAASSEN DISTRIBUTING CO  MASON CITY, IA</t>
  </si>
  <si>
    <t>15651  CROFTON ELEVATOR INC  CROFTON, NE</t>
  </si>
  <si>
    <t>14880  CHAMNESS TECHNOLOGY INC  BLAIRSBURG, IA</t>
  </si>
  <si>
    <t>14911  SEVEN SONS AG LLC  CLARKSVILLE, IA</t>
  </si>
  <si>
    <t>14944  AG CONCEPTS CORP  BLISS, ID</t>
  </si>
  <si>
    <t>14903  CHS INC  MUSCATINE, IA</t>
  </si>
  <si>
    <t>14976  DREXEL CHEMICAL COMPANY  MEMPHIS, TN</t>
  </si>
  <si>
    <t>14979  ROBINSON AG LLC  MELBOURNE, IA</t>
  </si>
  <si>
    <t>15028  DAYTON AG SALES  DAYTON, IA</t>
  </si>
  <si>
    <t>15030  KEVIN LAMBERT FARMS  DAYTON, IA</t>
  </si>
  <si>
    <t>15019  WIEDERIN INC  CARROLL, IA</t>
  </si>
  <si>
    <t>15043  UPPER IOWA COOPERATIVE  POSTVILLE, IA</t>
  </si>
  <si>
    <t>15064  LARRY REGENNITER  WEST LIBERTY, IA</t>
  </si>
  <si>
    <t>15067  CUSTOM APPLICATORS  WILTON, IA</t>
  </si>
  <si>
    <t>15069  BEAVER CREEK TRANSPORT INC  OLIVIA, MN</t>
  </si>
  <si>
    <t>15111  CARBO TECH AMERICA LLC  PAULLINA, IA</t>
  </si>
  <si>
    <t>15113  CROWN TECHNOLOGY INC  INDIANAPOLIS, IN</t>
  </si>
  <si>
    <t>15142  DAVID DVORAK  WEST LIBERTY, IA</t>
  </si>
  <si>
    <t>15144  CFS SPECIALTIES INC CASHTON FARM SUPPLY  CASHTON, WI</t>
  </si>
  <si>
    <t>15172  EICKHOFF FERTILIZER INC  FOUNTAIN, MN</t>
  </si>
  <si>
    <t>15183  STATELINE AG LLC  NORTHWOOD, IA</t>
  </si>
  <si>
    <t>14419  SMITH FERTILIZER AND GRAIN  CENTERVILLE, IA</t>
  </si>
  <si>
    <t>14431  VALLEY ROAD SEEDS  MONTICELLO, IA</t>
  </si>
  <si>
    <t>14629  NORTH AMERICAN FERTILIZER LLC  BENSON, MN</t>
  </si>
  <si>
    <t>14956  SPINNER AG INC  ZIONSVILLE, IN</t>
  </si>
  <si>
    <t>15185  RONNY ENNEN  BUFFALO CENTER, IA</t>
  </si>
  <si>
    <t>15188  MIDWEST FARMERS COOPERATIVE  ELMWOOD, NE</t>
  </si>
  <si>
    <t>15205  RICHLAND CROP SERVICES  GLIDDEN, IA</t>
  </si>
  <si>
    <t>15219  OLDCASTLE LAWN AND GARDEN INC  ATLANTA, GA</t>
  </si>
  <si>
    <t>15243  LIVE EARTH PRODUCTS  EMERY, UT</t>
  </si>
  <si>
    <t>15245  LUDLOW CROP SERVICES LLC  WAUKON, IA</t>
  </si>
  <si>
    <t>15281  CARDEN SEED CO  DUCOMBE, IA</t>
  </si>
  <si>
    <t>15296  CRESTON FERTILIZER CO INC  CRESTON, NE</t>
  </si>
  <si>
    <t>15320  WAUKON FEED RANCH INC  WAUKON, IA</t>
  </si>
  <si>
    <t>15328  BIO SI TECHNOLOGY LLC  ARGYLE, TX</t>
  </si>
  <si>
    <t>15329  QUEST PRODUCTS CORPORATION  LINWOOD, KS</t>
  </si>
  <si>
    <t>14957  AGPRO SYSTEMS INC  BIG SANDY, TX</t>
  </si>
  <si>
    <t>14975  DREXEL CHEMICAL COMPANY  MEMPHIS, TN</t>
  </si>
  <si>
    <t>14977  NAGEL GRAIN INC  PRAIRIEBURG, IA</t>
  </si>
  <si>
    <t>14978  RON HEINS FARMS  VINTON, IA</t>
  </si>
  <si>
    <t>14991  MK MINERALS INC  WATHENA, KS</t>
  </si>
  <si>
    <t>15021  MILLAGE BROTHERS INC  WEST LIBERTY, IA</t>
  </si>
  <si>
    <t>15027  CARSO INC  CAMARGO, IL</t>
  </si>
  <si>
    <t>15036  JOHN G JENSEN  ANKENY, IA</t>
  </si>
  <si>
    <t>15180  DISTRIBUTORS PROCESSING INC  PORTERVILLE, CA</t>
  </si>
  <si>
    <t>15333  SICKELKA AG SERVICE  SUTHERLAND, IA</t>
  </si>
  <si>
    <t>15345  ARBORJET INC  WOBURN, MA</t>
  </si>
  <si>
    <t>15352  TEMPLETON FAMILY FARMS GP  TEMPLETON, IA</t>
  </si>
  <si>
    <t>15361  CK LIFE SCIENCES PRODUCTS C/O LIDOCHEM  HAZLET, NJ</t>
  </si>
  <si>
    <t>15376  MAXYIELD COOPERATIVE  MERSERVEY, IA</t>
  </si>
  <si>
    <t>15378  ASPINWALL COOPERATIVE COMPANY  ASPINWALL, IA</t>
  </si>
  <si>
    <t>15390  CAMERON CHEMICALS INC  SUFFOLK, VA</t>
  </si>
  <si>
    <t>15394  BANWART AG ENTERPRISE  WEST BEND, IA</t>
  </si>
  <si>
    <t>15405  SJ ENTERPRISES PTY LTD C/O TSG  DAVIS, CA</t>
  </si>
  <si>
    <t>15406  CROP RITE INC  MARSHALLTOWN, IA</t>
  </si>
  <si>
    <t>15407  EARTHGREEN PRODUCTS INC  DALLAS, TX</t>
  </si>
  <si>
    <t>15411  PRYOR CHEMICAL COMPANY  ROCKWALL, TX</t>
  </si>
  <si>
    <t>15419  JOHN SCHOTT  POCAHONTAS, IA</t>
  </si>
  <si>
    <t>15425  DURICK LLC  COUNCIL BLUFFS, IA</t>
  </si>
  <si>
    <t>15426  WINFIELD SOLUTIONS  SPENCER, IA</t>
  </si>
  <si>
    <t>15446  OAKLEY FERTILIZER INC  CARUTHERSVILLE, MO</t>
  </si>
  <si>
    <t>15450  MITCHELL PRODUCTS  MILLVILLE, NJ</t>
  </si>
  <si>
    <t>15451  BIEN CORP  PORTLAND, OR</t>
  </si>
  <si>
    <t>15452  AMERICAN PLANT FOOD CORPORATION  GALENA PARK, TX</t>
  </si>
  <si>
    <t>15466  SHELL ROCK AG INC  HAYWARD, MN</t>
  </si>
  <si>
    <t>15105  ROBERT WELSH  WILLIAMSBURG, IA</t>
  </si>
  <si>
    <t>15109  CYCLONE SEED &amp; CHEMICAL  HARLAN, IA</t>
  </si>
  <si>
    <t>15112  CARBO TECH AMERICA LLC  DECKER, IN</t>
  </si>
  <si>
    <t>15317  AG DISTRIBUTORS  NASHVILLE, TN</t>
  </si>
  <si>
    <t>15448  OAKLEY FERTILZER INC  DUMAS, AR</t>
  </si>
  <si>
    <t>15467  MARK L STEINKE  GIBSON, IA</t>
  </si>
  <si>
    <t>15471  GLENWOOD ELEVATOR INC  GLENWWOD, IA</t>
  </si>
  <si>
    <t>15491  KOCH AGRONOMIC SERVICES LLC  WICHITA, KS</t>
  </si>
  <si>
    <t>15492  AQUA AID INC  ROCKY MOUNT, NC</t>
  </si>
  <si>
    <t>15500  MIDWEST SOIL NUTRIENTS  ARMSTRONG, IA</t>
  </si>
  <si>
    <t>15585  HEFTY SEED CO OF LEROY  LEROY, MN</t>
  </si>
  <si>
    <t>15616  AGRILAND FS INC  PANORA, IA</t>
  </si>
  <si>
    <t>11735  RIVER VALLEY COOPERATIVE  LOST NATION, IA</t>
  </si>
  <si>
    <t>11738  NEW COOP INC  HUMBOLDT, IA</t>
  </si>
  <si>
    <t>11740  VOGEL SEED &amp; FERTILIZER  JACKSON, WI</t>
  </si>
  <si>
    <t>13720  KRISTOPHER HASKOVEC  CRESCO, IA</t>
  </si>
  <si>
    <t xml:space="preserve">11756  ACADIAN SEAPLANTS LTD  DARTMOUTH, </t>
  </si>
  <si>
    <t>11757  INNOVATIVE AG SERVICES CO  UNION, IA</t>
  </si>
  <si>
    <t>11758  INNOVATIVE AG SERVICES CO  NEW PROVIDENCE, IA</t>
  </si>
  <si>
    <t>11759  MIRACLE-GRO LAWN PRODUCTS INC  MARYSVILLE, OH</t>
  </si>
  <si>
    <t>11760  VISION AG LLC  AINSWORTH, IA</t>
  </si>
  <si>
    <t>11761  MAXYIELD COOPERATIVE  ALGONA, IA</t>
  </si>
  <si>
    <t>11771  NORTH IOWA COOP ELEVATOR  THORNTON, IA</t>
  </si>
  <si>
    <t>11772  NORTH IOWA COOP ELEV  SWALEDALE, IA</t>
  </si>
  <si>
    <t>11778  SOUTH CENTRAL COOP  COLUMBIA, IA</t>
  </si>
  <si>
    <t>11781  AGVANTAGE FS A DIV OF GROWMARK INC  LONE TREE, IA</t>
  </si>
  <si>
    <t>11782  AGVANTAGE FS A DIV OF GROWMARK INC  OXFORD, IA</t>
  </si>
  <si>
    <t>11790  AGVANTAGE FS A DIV OF GROWMARK INC  ALBURNETT, IA</t>
  </si>
  <si>
    <t>11791  FIVE STAR COOPERATIVE  VENTURA, IA</t>
  </si>
  <si>
    <t>11792  ADVANCED MICROBIAL SOLUTIONS  PILOT POINT, TX</t>
  </si>
  <si>
    <t>11795  EBERHART FARM CENTER INC  MAQUOKETA, IA</t>
  </si>
  <si>
    <t>13830  COFFEYVILLE RESOURCES NITROGEN FERTILIZERS L L C  KANSAS CITY, KS</t>
  </si>
  <si>
    <t>11805  HEARTLAND CO-OP  CONROY, IA</t>
  </si>
  <si>
    <t>11806  HEARTLAND CO-OP  MALCOM, IA</t>
  </si>
  <si>
    <t>11809  RIVER VALLEY COOPERATIVE  WALCOTT, IA</t>
  </si>
  <si>
    <t>11811  RIVER VALLEY COOPERATIVE  DURANT, IA</t>
  </si>
  <si>
    <t>11813  RIVER VALLEY COOPERATIVE  WILTON, IA</t>
  </si>
  <si>
    <t>11815  FIVE STAR COOPERATIVE  HANLONTOWN, IA</t>
  </si>
  <si>
    <t>11816  LEBANON SEABOARD CORP  LEBANON, PA</t>
  </si>
  <si>
    <t>14879  AG LOGIC DISTRIBUTORS LLC  CONRAD, IA</t>
  </si>
  <si>
    <t>11825  EAST CENTRAL IOWA COOPERATIVE  HUDSON, IA</t>
  </si>
  <si>
    <t>11826  EAST CENTRAL IOWA COOPERATIVE  HUDSON, IA</t>
  </si>
  <si>
    <t>11827  EAST CENTRAL IOWA COOPERATIVE  JESUP, IA</t>
  </si>
  <si>
    <t>11828  EAST CENTRAL IOWA COOPERATIVE  CEDAR FALLS, IA</t>
  </si>
  <si>
    <t>11830  FARMERS COOPERATIAVE ELEVATOR  ALGONA, IA</t>
  </si>
  <si>
    <t>13309  LAWN AND GARDEN PRODUCTS INC  FRESNO, CA</t>
  </si>
  <si>
    <t>11832  GOLD-EAGLE COOPERATIVE  CORWITH, IA</t>
  </si>
  <si>
    <t>11833  FIVE STAR CO-OP  BURCHINAL, IA</t>
  </si>
  <si>
    <t>11836  AGVANTAGE FS A DIV OF GROWMARK INC  LOWDEN, IA</t>
  </si>
  <si>
    <t>13374  CITY OF OMAHA COMPOSTING FACILITY (OMA-GRO)  BELLEVUE, NE</t>
  </si>
  <si>
    <t>14927  NUTRIENTS PLUS LLC  VIRGINIA BEACH, VA</t>
  </si>
  <si>
    <t>15068  BEAVER CREEK TRANSPORT INC  OLIVIA, MN</t>
  </si>
  <si>
    <t>15070  KJ'S AG SERVICE LLC  CLERMONT, IA</t>
  </si>
  <si>
    <t>11860  VIAFIELD  RUDD, IA</t>
  </si>
  <si>
    <t>11875  PRAIRIE FARM SERVICE  SALIX, IA</t>
  </si>
  <si>
    <t>11876  VAN MAANEN SEED &amp; CHEMICAL  LEIGHTON, IA</t>
  </si>
  <si>
    <t>11892  NORTH CENTRAL COOPERATIVE  CLARION, IA</t>
  </si>
  <si>
    <t>11893  NORTH CENTRAL COOPERATIVE  CLARION, IA</t>
  </si>
  <si>
    <t>11895  NORTH CENTRAL COOPERATIVE  KANAWHA, IA</t>
  </si>
  <si>
    <t>11898  CEDAR COUNTY COOPERATIVE  WEST BRANCH, IA</t>
  </si>
  <si>
    <t>11899  MID-IOWA COOPERATIVE  BEAMAN, IA</t>
  </si>
  <si>
    <t>11905  MID-IOWA COOPERATIVE  GREEN MT, IA</t>
  </si>
  <si>
    <t>11906  MID-IOWA COOPERATIVE  CONRAD, IA</t>
  </si>
  <si>
    <t>11908  GROWMARK INC DBA NEW CENTURY FS  GRINNELL, IA</t>
  </si>
  <si>
    <t>11910  GROWMARK INC DBA NEW CENTURY FS  NEWTON, IA</t>
  </si>
  <si>
    <t>11911  GROWMARK INC DBA NEW CENTURY FS  NEWTON, IA</t>
  </si>
  <si>
    <t>11912  GROWMARK INC DBA NEW CENTURY FS  BROOKLYN, IA</t>
  </si>
  <si>
    <t>11913  GROWMARK INC DBA NEW CENTURY FS  GLADBROOK, IA</t>
  </si>
  <si>
    <t>11914  GROWMARK INC DBA NEW CENTURY FS  GARWIN, IA</t>
  </si>
  <si>
    <t>11916  GROWMARK INC DBA NEW CENTURY FS  MELBOURNE, IA</t>
  </si>
  <si>
    <t>11918  GROWMARK INC DBA NEW CENTURY FS  ALBION, IA</t>
  </si>
  <si>
    <t>11919  GROWMARK INC DBA NEW CENTURY FS  TOLEDO, IA</t>
  </si>
  <si>
    <t>11920  GROWMARK INC NEW CENTURY FS  TRAER, IA</t>
  </si>
  <si>
    <t>11921  FARLEY FERTILIZER INC  FARLEY, IA</t>
  </si>
  <si>
    <t>11922  STATELINE COOPERATIVE  BURT, IA</t>
  </si>
  <si>
    <t>11923  STATELINE COOPERATIVE  ARMSTRONG, IA</t>
  </si>
  <si>
    <t>11925  STATELINE COOPERATIVE  LEDYARD, IA</t>
  </si>
  <si>
    <t>11926  STATELINE COOPERATIVE  FENTON, IA</t>
  </si>
  <si>
    <t>11927  STATELINE COOPERATIVE  LONE ROCK, IA</t>
  </si>
  <si>
    <t>11928  STATELINE COOPERATIVE  RINGSTED, IA</t>
  </si>
  <si>
    <t>11931  LOW MOOR AG SERVICE INC  LOW MOOR, IA</t>
  </si>
  <si>
    <t>11933  OEHLERKING FERTILIZER INC  SERGEANT BLFF, IA</t>
  </si>
  <si>
    <t>11935  BORCHERS SUPPLY  HAWARDEN, IA</t>
  </si>
  <si>
    <t>15412  PRYOR CHEMICAL COMPANY  PRYOR, OK</t>
  </si>
  <si>
    <t>11996  FARMERS COOP ELEVATOR CO  WESTSIDE, IA</t>
  </si>
  <si>
    <t>12000  FARM SERVICE COOP  ATLANTIC, IA</t>
  </si>
  <si>
    <t>12002  QUALITY AG SERVICES OF IOWA INC  ALBIA, IA</t>
  </si>
  <si>
    <t>12004  AG PARTNERS LLC  SHELDON, IA</t>
  </si>
  <si>
    <t>12007  AG PARTNERS LLC  ALTON, IA</t>
  </si>
  <si>
    <t>12010  LIDOCHEM INC  HAZLET, NJ</t>
  </si>
  <si>
    <t>12024  HEARTLAND CO-OP  ELKHART, IA</t>
  </si>
  <si>
    <t>14774  FB SCIENCES INC  COLLIERVILLE, TN</t>
  </si>
  <si>
    <t>12037  FIRST COOPERATIVE ASSOCIATION  CLEGHORN, IA</t>
  </si>
  <si>
    <t>12039  FIRST COOPERATIVE ASSOCIATION  LINN GROVE, IA</t>
  </si>
  <si>
    <t>12040  FIRST COOPERATIVE ASSOCIATION  PETERSON, IA</t>
  </si>
  <si>
    <t>12041  FIRST COOPERATIVE ASSOCIATION  MARATHON, IA</t>
  </si>
  <si>
    <t>12042  FIRST COOPERATIVE ASSOCIATION  LAURENS, IA</t>
  </si>
  <si>
    <t>12043  FIRST COOPERATIVE ASSOCIATION  WEBB, IA</t>
  </si>
  <si>
    <t>12045  FIRST COOPERATIVE ASSOCIATION  ALTA, IA</t>
  </si>
  <si>
    <t>12046  FIRST COOPERATIVE ASSOCIATION  SCHALLER, IA</t>
  </si>
  <si>
    <t>12047  FIRST COOPERATIVE ASSOCIATION  AURELIA, IA</t>
  </si>
  <si>
    <t>12060  VISION AG LLC  LIBERTYVILLE, IA</t>
  </si>
  <si>
    <t>12061  VISION AG LLC  STOCKPORT, IA</t>
  </si>
  <si>
    <t>12089  VITECH INDUSTRIES INC  MARICOPA, AZ</t>
  </si>
  <si>
    <t>12094  R &amp; R AG SERVICES INC  SPRINGVILLE, IA</t>
  </si>
  <si>
    <t>14797  AGRIENERGY RESOURCES  PRINCETON, IL</t>
  </si>
  <si>
    <t>12131  FARMERS COOP SOCIETY  BOYDEN, IA</t>
  </si>
  <si>
    <t>12132  FARMERS COOP SOCIETY  SHELDON, IA</t>
  </si>
  <si>
    <t>12134  FARMERS COOP SOCIETY  SANBORN, IA</t>
  </si>
  <si>
    <t>12137  FARMERS COOP ELEVATOR CO  SCHLESWIG, IA</t>
  </si>
  <si>
    <t>12151  HEARTLAND CO-OP  ZEARING, IA</t>
  </si>
  <si>
    <t xml:space="preserve">13746  BRADEX INC  BRADFORD, </t>
  </si>
  <si>
    <t>12157  AG PARTNERS L L C  HARTLEY, IA</t>
  </si>
  <si>
    <t>12159  AG PARTNERS L L C  FONDA, IA</t>
  </si>
  <si>
    <t>12160  AG PARTNERS L L C  FONDA, IA</t>
  </si>
  <si>
    <t>12161  AG PARTNERS L L C  ROYAL, IA</t>
  </si>
  <si>
    <t>12162  AG PARTNERS L L C  EMMETSBURG, IA</t>
  </si>
  <si>
    <t>12176  AG PARTNERS L L C  ALTA, IA</t>
  </si>
  <si>
    <t>12182  MEARS FERTILIZER INC  EL DORADO, KS</t>
  </si>
  <si>
    <t>12185  SILVEREDGE COOPERATIVE  EDGEWOOD, IA</t>
  </si>
  <si>
    <t>12186  SILVEREDGE COOPERATIVE  DELHI, IA</t>
  </si>
  <si>
    <t>12189  DON POTTEBAUM  EARLVILLE, IA</t>
  </si>
  <si>
    <t>12199  OCEAN CREST SEAFOODS INC  GLOUCESTER, MA</t>
  </si>
  <si>
    <t>12201  SOUTH CENTRAL COOP  HUMESTON, IA</t>
  </si>
  <si>
    <t>12203  TRI-STATE AG CORP  HULL, IA</t>
  </si>
  <si>
    <t>12207  FLOYD CO AG CENTER  CHARLES CITY, IA</t>
  </si>
  <si>
    <t>13333  AQUATROLS CORP  PAULSBORO, NJ</t>
  </si>
  <si>
    <t>12215  VISION AG LLC  WEST CHESTER, IA</t>
  </si>
  <si>
    <t>14531  CARLSON BROS  JEWELL, IA</t>
  </si>
  <si>
    <t>12244  INNOVATIVE AG SERVICES CO  ALDEN, IA</t>
  </si>
  <si>
    <t>12249  P C S NITROGEN FERTILZER L P  GEISMAR, LA</t>
  </si>
  <si>
    <t>14729  NEW VISION COOP  LISMORE, MN</t>
  </si>
  <si>
    <t>12267  STATELINE COOPERATIVE  BANCROFT, IA</t>
  </si>
  <si>
    <t>12268  STATELINE COOPERATIVE  BURT, IA</t>
  </si>
  <si>
    <t>14762  EARTHSOILS INC  ELLENDALE, MN</t>
  </si>
  <si>
    <t>12294  21ST CENTURY COOPERATIVE  MASSENA, IA</t>
  </si>
  <si>
    <t>12295  21ST CENTURY COOP  CUMBERLAND, IA</t>
  </si>
  <si>
    <t>13554  ROTTINGHAUS FERTILIZER  WATERLOO, IA</t>
  </si>
  <si>
    <t>13775  MANILDRA MILLING CORP  HAMBURG, IA</t>
  </si>
  <si>
    <t>15017  JOHNSON LAND CO  PERRY, IA</t>
  </si>
  <si>
    <t>12331  NEW ENGLAND FERTILIZER  QUINCY, MA</t>
  </si>
  <si>
    <t>14228  TURF CARE SUPPLY CORP  BRUNSWICK, OH</t>
  </si>
  <si>
    <t>13627  T AND N INC  FORISTELL, MO</t>
  </si>
  <si>
    <t>12374  INNOVATIVE AG SERVICES CO  WILLIAMS, IA</t>
  </si>
  <si>
    <t>12375  INNOVATIVE AG SERVICES CO  ELLSWORTH, IA</t>
  </si>
  <si>
    <t>12379  HEARTLAND CO-OP  MELBOURNE, IA</t>
  </si>
  <si>
    <t>12384  LE MARS AGRI-CENTER  LE MARS, IA</t>
  </si>
  <si>
    <t>13638  CHEMSICO-DIV OF UNITED INDUSTRIES  ST LOUIS, MO</t>
  </si>
  <si>
    <t>11001  TWIN STATE INC  DAVENPORT, IA</t>
  </si>
  <si>
    <t>13822  CREEKSIDE SOILS  HUTCHINSON, MN</t>
  </si>
  <si>
    <t>12403  NORTH CENTRAL COOPERATIVE  WODEN, IA</t>
  </si>
  <si>
    <t>12404  NORTH CENTRAL COOPERATIVE  BRITT, IA</t>
  </si>
  <si>
    <t>12412  INNOVATIVE AG SERVICES CO  WINTHROP, IA</t>
  </si>
  <si>
    <t>12413  INNOVATIVE AG SERVICES CO  INDEPENDENCE, IA</t>
  </si>
  <si>
    <t>15167  BERRY FARMS LTD  IOWA CITY, IA</t>
  </si>
  <si>
    <t>15196  FARMERS AG CENTER LLC  MADISON, SD</t>
  </si>
  <si>
    <t>12437  KEY COOPERATIVE  KELLEY, IA</t>
  </si>
  <si>
    <t>12445  KEY COOPERATIVE  GRINNELL, IA</t>
  </si>
  <si>
    <t>14499  TEAM LABORATORY CHEMICAL CORPORATION  DETROIT LAKE, MN</t>
  </si>
  <si>
    <t>12485  WINFIELD SOLUTIONS LLC  SHOREVIEW, MN</t>
  </si>
  <si>
    <t>12502  GROWTH PRODUCTS LTD  WHITE PLAINS, NY</t>
  </si>
  <si>
    <t>12521  MERSCHMAN FERTILIZER L L C  MONTROSE, IA</t>
  </si>
  <si>
    <t>12522  MERSCHMAN FERTILIZER L L C  BURLINGTON, IA</t>
  </si>
  <si>
    <t>12523  MERSCHMAN FERTILIZER L L C  FT MADISON, IA</t>
  </si>
  <si>
    <t>12531  VAN DIEST SUPPLY CO  HARLAN, IA</t>
  </si>
  <si>
    <t>12532  VAN DIEST SUPPLY CO  BOONE, IA</t>
  </si>
  <si>
    <t>14566  CXI  COPPELL, TX</t>
  </si>
  <si>
    <t>12892  AGRILAND FS INC  FAIRFIELD, IA</t>
  </si>
  <si>
    <t>10309  TROY ELEVATOR INC  BLOOMFIELD, IA</t>
  </si>
  <si>
    <t>13680  MISSISSIPPI TOPSOILS INC  COLD SPRING, MN</t>
  </si>
  <si>
    <t xml:space="preserve">12558  AGRIUM U S INC  CALGARY, </t>
  </si>
  <si>
    <t>12560  AGRIUM U S INC  BEATRICE, NE</t>
  </si>
  <si>
    <t xml:space="preserve">12561  AGRIUM U S INC  VANSCOY, </t>
  </si>
  <si>
    <t xml:space="preserve">12564  AGRIUM U S INC  REDWATER, </t>
  </si>
  <si>
    <t>14444  HAIFA NORTH AMERICA INC  ALTAMONTE SPRINGS, FL</t>
  </si>
  <si>
    <t>12598  AGVANTAGE FS A DIV OF GROWMARK INC  WHEATLAND, IA</t>
  </si>
  <si>
    <t>12600  AGVANTAGE FS A DIV OF GROWMARK INC  LA MOTTE, IA</t>
  </si>
  <si>
    <t>12601  AGVANTAGE FS A DIV OF GROWMARK INC  LOW MOOR, IA</t>
  </si>
  <si>
    <t>12603  AGVANTAGE FS A DIV OF GROWMARK INC  MAQUOKETA, IA</t>
  </si>
  <si>
    <t>12604  AGVANTAGE FS A DIV OF GROWMARK INC  DEWITT, IA</t>
  </si>
  <si>
    <t>12605  AGVANTAGE FS A DIV OF GROWMARK INC  MILES, IA</t>
  </si>
  <si>
    <t>12607  XYLEM LTD  CORDOVA, IL</t>
  </si>
  <si>
    <t>13301  MANSON AG SERVICES INC  MANSON, IA</t>
  </si>
  <si>
    <t xml:space="preserve">12637  KEG RIVER CHEMICAL CORP  EDMONTON, </t>
  </si>
  <si>
    <t>12638  CROWN TECHNOLOGY INC  INDIANAPOLIS, IN</t>
  </si>
  <si>
    <t>12669  GAVILON FERT LLC  EAST PEORIA, IL</t>
  </si>
  <si>
    <t>12672  GOLD-EAGLE COOPERATIVE  TITONKA, IA</t>
  </si>
  <si>
    <t>14918  WALNUT CREST ACRES LTD  WELLMAN, IA</t>
  </si>
  <si>
    <t>12689  VIAFIELD  GRAFTON, IA</t>
  </si>
  <si>
    <t>12692  STATELINE COOPERATIVE  SWEA CITY, IA</t>
  </si>
  <si>
    <t>12693  STATELINE COOPERATIVE  LAKOTA, IA</t>
  </si>
  <si>
    <t>12694  STATELINE COOPERATIVE  BUFFALO CENTER, IA</t>
  </si>
  <si>
    <t>12719  RIVER VALLEY COOPERATIVE  ELDRIDGE, IA</t>
  </si>
  <si>
    <t>12720  RIVER VALLEY COOPERATIVE  ELDRIDGE, IA</t>
  </si>
  <si>
    <t>12725  GAVILON FERTILIZER LLC  DENISON, IA</t>
  </si>
  <si>
    <t>15136  BAICOR LC  LOGAN, UT</t>
  </si>
  <si>
    <t>12820  AGVANTAGE FS A DIV OF GROWMARK INC  HAZLETON, IA</t>
  </si>
  <si>
    <t>12822  AGVANTAGE FS A DIV OF GROWMARK INC  WEST UNION, IA</t>
  </si>
  <si>
    <t>12823  AGVANTAGE FS A DIV OF GROWMARK INC  HAWKEYE, IA</t>
  </si>
  <si>
    <t>12824  AGVANTAGE FS A DIV OF GROWMARK INC  WINTHROP, IA</t>
  </si>
  <si>
    <t>12825  AGVANTAGE FS A DIV OF GROWMARK INC  MAYNARD, IA</t>
  </si>
  <si>
    <t>12827  AGVANTAGE FS A DIV OF GROWMARK INC  DEWAR, IA</t>
  </si>
  <si>
    <t>12836  AGVANTAGE FS A DIV OF GROWMARK INC  WAUKON, IA</t>
  </si>
  <si>
    <t>12847  ST OLAF AG SALES &amp; SERVICE INC  ST OLAF, IA</t>
  </si>
  <si>
    <t>13222  AGRINEED INC  MONTROSE, IA</t>
  </si>
  <si>
    <t>13589  GELITA USA INC - SIOUX CITY  SIOUX CITY, IA</t>
  </si>
  <si>
    <t>13229  AGVANTAGE FS A DIV OF GROWMARK INC  CHARLES CITY, IA</t>
  </si>
  <si>
    <t>13232  WESTBRIDGE AG PRODUCTS  VISTA, CA</t>
  </si>
  <si>
    <t>13236  PEVE CROP SERVICE  BEDFORD, IA</t>
  </si>
  <si>
    <t>15173  GROW GREEN LLC  ROCK VALLEY, IA</t>
  </si>
  <si>
    <t>13251  FEED ENERGY COMPANY  DES MOINES, IA</t>
  </si>
  <si>
    <t>13253  EAST CENTRAL IOWA COOPERATIVE  LAPORTE CITY, IA</t>
  </si>
  <si>
    <t>15001  JERRY MAROLF &amp; SONS INC  MOSCOW, IA</t>
  </si>
  <si>
    <t>13662  NEW COOPERATIVE INC  POMEROY, IA</t>
  </si>
  <si>
    <t>13316  FEED ENERGY COMPANY  PACIFIC JCT, IA</t>
  </si>
  <si>
    <t>13331  LIEBE CUSTOM FARMING  CENTER POINT, IA</t>
  </si>
  <si>
    <t>13390  21ST CENTURY COOP  GREENFIELD, IA</t>
  </si>
  <si>
    <t>13432  DUBUQUE METROPOLITAN AREA SOLID WASTE AGENCY  DUBUQUE, IA</t>
  </si>
  <si>
    <t>13510  LINN COOP OIL CO  SPRINGVILLE, IA</t>
  </si>
  <si>
    <t>15293  CARLSON SEED  BLANCHARD, IA</t>
  </si>
  <si>
    <t>13558  R W H FARMS D B A   R W MILLING COMPANY  WAMEGO, KS</t>
  </si>
  <si>
    <t>13898  YARA NORTH AMERICA INC  TAMPA, FL</t>
  </si>
  <si>
    <t>14933  KUGLER OIL COMPANY  MCCOOK, NE</t>
  </si>
  <si>
    <t>14014  MO VALLEY AGRI SERVICE  ROCK PORT, MO</t>
  </si>
  <si>
    <t>15129  ATLANTIC PACIFIC CO  GRAHAM, NC</t>
  </si>
  <si>
    <t>13517  MOBREN TRANSPORT INC  SIOUX CITY, IA</t>
  </si>
  <si>
    <t>14728  NEW VISION COOP  LISMORE, MN</t>
  </si>
  <si>
    <t>14500  TEAM LABORATORY CHEMICAL CO  DETROIT LAKES, MN</t>
  </si>
  <si>
    <t>13521  BACK TO NATURE INC  SLATON, TX</t>
  </si>
  <si>
    <t>15544  NOVOZYMES BIO AG INC  MILWAUKEE, WI</t>
  </si>
  <si>
    <t>15202  TITAN PRO SCI INC  CLEAR LAKE, IA</t>
  </si>
  <si>
    <t>13528  BRIAN ULCH  SOLON, IA</t>
  </si>
  <si>
    <t>13946  BRAD BROWN TRUCKING &amp; FERTILIZER  WEBB, IA</t>
  </si>
  <si>
    <t>14581  COMPASS UNLIMITED INC  PRYOR, OK</t>
  </si>
  <si>
    <t>15242  LIVE EARTH PRODUCTS  EMERY, UT</t>
  </si>
  <si>
    <t>13734  ALLAN SCHMITT FERTILIZER  OSSIAN, IA</t>
  </si>
  <si>
    <t>13789  MAXIMUM AG SERVICE  MAXWELL, IA</t>
  </si>
  <si>
    <t>13873  INNOVATIVE AG SERVICES CO  ELDORA, IA</t>
  </si>
  <si>
    <t xml:space="preserve">13921  P C S POTASH CORY DIVISION  SASKATOON, </t>
  </si>
  <si>
    <t>15614  AGVANTAGE FS A DIVISION OF GROWMARK INC  WILTON, IA</t>
  </si>
  <si>
    <t>11065  P B I GORDON CORPORATION  KANSAS CITY, KS</t>
  </si>
  <si>
    <t>11066  P B I GORDON CORPORATION  CRESTLINE, KS</t>
  </si>
  <si>
    <t xml:space="preserve">13747  BRADEX INC  BRADFORD, </t>
  </si>
  <si>
    <t>14674  KEY PLEX  WINTER PARK, FL</t>
  </si>
  <si>
    <t>14741  ROSENS INC  FAIRMONT, MN</t>
  </si>
  <si>
    <t>13582  RIVER VALLEY COOPERATIVE  ELDRIDGE, IA</t>
  </si>
  <si>
    <t>11123  PRODUCERS COOP CO  GAZA, IA</t>
  </si>
  <si>
    <t>13290  METRO PARK EAST LANDFILL  MITCHELLVILLE, IA</t>
  </si>
  <si>
    <t>14623  FEEDLOT SERVICE CO  NEOLA, IA</t>
  </si>
  <si>
    <t>11165  NICK GOSLAR  UTE, IA</t>
  </si>
  <si>
    <t>11206  HATCH MACHINE  HILLSBORO, IA</t>
  </si>
  <si>
    <t>14327  NATURES BEST LLC  INWOOD, IA</t>
  </si>
  <si>
    <t>11313  MAXIGRO DISTRIBUTORS  FAYETTE, IA</t>
  </si>
  <si>
    <t>11316  B &amp; A FERTILIZER CO  IDA GROVE, IA</t>
  </si>
  <si>
    <t>13334  PROSOURCE ONE  SIOUX CITY, IA</t>
  </si>
  <si>
    <t>14240  HAYS FERTILIZER &amp; CHEMICAL CAL INC  MALVERN, IA</t>
  </si>
  <si>
    <t>11336  MARTH FERTILIZER &amp; CHEMICAL  ROCKFORD, IA</t>
  </si>
  <si>
    <t>11347  PAUL MEYER CHEMICALS INC  WALCOTT, IA</t>
  </si>
  <si>
    <t>11354  AGVANTAGE FS A DIV OF GROWMARK INC  GARNER, IA</t>
  </si>
  <si>
    <t>11374  STONER BROS PARTNERSHIP  MT VERNON, IA</t>
  </si>
  <si>
    <t>13782  SIOUX PHARM INC  SIOUX CENTER, IA</t>
  </si>
  <si>
    <t>11387  MIDWESTERN BIO AG  BLUE MOUNDS, WI</t>
  </si>
  <si>
    <t>11390  WRIGHT FERTILIZER  WOODBURN, IA</t>
  </si>
  <si>
    <t>11399  BOSWELL BROTHERS ELEVATOR  DAVIS CITY, IA</t>
  </si>
  <si>
    <t>11404  WAUCOMA GRAIN INC  ALPHA, IA</t>
  </si>
  <si>
    <t>15056  KAYLON INC  NICHOLS, IA</t>
  </si>
  <si>
    <t>11409  CLINTON FEED &amp; GRAIN  CLINTON, IA</t>
  </si>
  <si>
    <t>11413  ALLA-CLAY FARMACY INC  MONONA, IA</t>
  </si>
  <si>
    <t>11419  EWING ENTERPRISES INC  CLIO, IA</t>
  </si>
  <si>
    <t>11420  DAVENPORT COMPOST FACILITY  DAVENPORT, IA</t>
  </si>
  <si>
    <t>11427  VER STEEGH BROS FARMS PTR  EDDYVILLE, IA</t>
  </si>
  <si>
    <t>14937  HERBERS SEED &amp; CONSULTING INC  AUDUBON, IA</t>
  </si>
  <si>
    <t>12036  FIRST COOPERATIVE ASSOCIATION  CHEROKEE, IA</t>
  </si>
  <si>
    <t>11439  NICHOLS AGRISERVICE LLC  NICHOLS, IA</t>
  </si>
  <si>
    <t>15552  UPPER IOWA ORGANICS LLC  DECORAH, IA</t>
  </si>
  <si>
    <t>13348  CHEM GRO OLDS  MT PLEASANT, IA</t>
  </si>
  <si>
    <t>11497  NEW COOP INC  PALMER, IA</t>
  </si>
  <si>
    <t>11499  VIAFIELD  LAMONT, IA</t>
  </si>
  <si>
    <t>11513  NEW COOP INC  POMEROY, IA</t>
  </si>
  <si>
    <t>15094  NORTH AMERICAN INDUSTRIES  HUMBOLDT, AZ</t>
  </si>
  <si>
    <t>11525  WILLENBORG AG SERVICE  NEW VIENNA, IA</t>
  </si>
  <si>
    <t>11531  GOLD-EAGLE COOPERATIVE  LIVERMORE, IA</t>
  </si>
  <si>
    <t>11610  HEARTLAND CO-OP  W DES MOINES, IA</t>
  </si>
  <si>
    <t>11537  SHELLSBURG ELEVATOR  SHELLSBURG, IA</t>
  </si>
  <si>
    <t>11544  BUENA VISTA CO RECYCLE CENTER  STORM LAKE, IA</t>
  </si>
  <si>
    <t>11545  KOSTER GRAIN INC  CARROLL, IA</t>
  </si>
  <si>
    <t>11548  TROY ELEVATOR  BLOOMFIELD, IA</t>
  </si>
  <si>
    <t>11549  EDLER - EGGERS FERTILIZER  STATE CENTER, IA</t>
  </si>
  <si>
    <t>11550  CHANDLER INC  VINEYARD, UT</t>
  </si>
  <si>
    <t>11551  RAWHIDE CHEMOIL INC  FREMONT, NE</t>
  </si>
  <si>
    <t>11554  HEUSS DISTRIBUTING  AUDUBON, IA</t>
  </si>
  <si>
    <t>11555  KROWN INC DBA HI YIELD PRODUCTS  HARTLAND, MN</t>
  </si>
  <si>
    <t>11558  GRO TEC INC  MADISON, GA</t>
  </si>
  <si>
    <t>11562  LIQUI-GROW  TRAER, IA</t>
  </si>
  <si>
    <t>11564  NEW COOPERATIVE INC  LUVERNE, IA</t>
  </si>
  <si>
    <t>11571  WILES BROS FERTILIZER INC  PLATTSMOUTH, NE</t>
  </si>
  <si>
    <t>11574  HEARTLAND CO-OP  COLO, IA</t>
  </si>
  <si>
    <t>11589  CARSON GRAIN CO-WALKER  TROY MILLS, IA</t>
  </si>
  <si>
    <t>11591  MAXYIELD COOPERATIVE  WHITTEMORE, IA</t>
  </si>
  <si>
    <t>11596  PRO COOPERATIVE  TERRIL, IA</t>
  </si>
  <si>
    <t>11597  PRO COOPERATIVE  WALLINGFORD, IA</t>
  </si>
  <si>
    <t>11598  PRO COOPERATIVE  GRAETTINGER, IA</t>
  </si>
  <si>
    <t>11602  HEARTLAND CO-OP  CAMBRIDGE, IA</t>
  </si>
  <si>
    <t>11603  HEARTLAND CO-OP  MINBURN, IA</t>
  </si>
  <si>
    <t>11604  HEARTLAND CO-OP  DALLAS CENTER, IA</t>
  </si>
  <si>
    <t>11605  HEARTLAND CO-OP  BOONEVILLE, IA</t>
  </si>
  <si>
    <t>11606  HEARTLAND CO-OP  INDIANOLA, IA</t>
  </si>
  <si>
    <t>11607  HEARTLAND CO-OP  PANORA, IA</t>
  </si>
  <si>
    <t>11608  HEARTLAND CO-OP  MITCHELLVILLE, IA</t>
  </si>
  <si>
    <t>11612  SMITH FERTILIZER AND GRAIN  PLEASANTVILLE, IA</t>
  </si>
  <si>
    <t>11614  RIVER VALLEY COOPERATIVE  DIXON, IA</t>
  </si>
  <si>
    <t>11616  VISION AG LLC  KALONA, IA</t>
  </si>
  <si>
    <t>11618  VISION AG LLC  SIGOURNEY, IA</t>
  </si>
  <si>
    <t>11619  VISION AG LLC  BATAVIA, IA</t>
  </si>
  <si>
    <t>11620  VISION AG LLC  FREMONT, IA</t>
  </si>
  <si>
    <t>11622  HEARTLAND CO-OP  SLATER, IA</t>
  </si>
  <si>
    <t>11623  KEY COOPERATIVE  MARSHALLTOWN, IA</t>
  </si>
  <si>
    <t>11635  VISION AG LLC  HEDRICK, IA</t>
  </si>
  <si>
    <t>11639  CROP SERVICES INC  DRAKESVILLE, IA</t>
  </si>
  <si>
    <t>13354  SMITHS AG SUPPLY - GARY SMITH  SUMNER, IA</t>
  </si>
  <si>
    <t>11643  INNOVATIVE AG SERVICES CO  MONONA, IA</t>
  </si>
  <si>
    <t>11654  PRAIRIEVIEW AG SERVICE  MONTICELLO, IA</t>
  </si>
  <si>
    <t>11656  SPECTRUM GROUP-DIV UNITED IND ATTN LORI PATTISON  ST LOUIS, MO</t>
  </si>
  <si>
    <t>11662  HEARTLAND CO-OP  INDIANOLA, IA</t>
  </si>
  <si>
    <t>13688  PRAIRIE FARM SERVICE  SERGEANT BLUFFS, IA</t>
  </si>
  <si>
    <t>11669  DENLY AGRI SERVICE  FARMINGTON, IA</t>
  </si>
  <si>
    <t>11689  FARMERS UNION COOPERATIVE  FT ATKINSON, IA</t>
  </si>
  <si>
    <t>11693  STOLLER ENTERPRISES INC  HOUSTON, TX</t>
  </si>
  <si>
    <t>11695  SOUTH CENTRAL COOP  KNOXVILLE, IA</t>
  </si>
  <si>
    <t>11704  UNITED COOPERATIVE  STRATFORD, IA</t>
  </si>
  <si>
    <t>15632  HORIZON AG PRODUCTS  ONAWA, IA</t>
  </si>
  <si>
    <t>11709  FIVE STAR COOPERATIVE  JOICE, IA</t>
  </si>
  <si>
    <t>11710  FIVE STAR COOPERATIVE  SCARVILLE, IA</t>
  </si>
  <si>
    <t>11711  FIVE STAR COOPERATIVE  LAKE MILLS, IA</t>
  </si>
  <si>
    <t>15120  FIRST COOPERATIVE ASSOCIATION  CHEROKEE, IA</t>
  </si>
  <si>
    <t>15123  SCOTTS MIRACLE GRO PRODUCTS INC  MARYSVILLE, OH</t>
  </si>
  <si>
    <t>13711  SCHMIDT AGRICULTURAL SERVICES INC  DEWITT, IA</t>
  </si>
  <si>
    <t>15055  PENNINGTON SEED INC C/O KELLY REGISTRATION  COVINGTON, GA</t>
  </si>
  <si>
    <t>15065  TODD MULLIS  EARLVILLE, IA</t>
  </si>
  <si>
    <t>15103  SUPERSEDE LLC  ATLANTIC, IA</t>
  </si>
  <si>
    <t>15135  BAICOR LC  LOGAN, UT</t>
  </si>
  <si>
    <t>15553  LENZ POULTRY INC  PALMER, IA</t>
  </si>
  <si>
    <t>15237  SCHNEIDERS MILLING INC  TRIPOLI, IA</t>
  </si>
  <si>
    <t>15408  EARTHGREEN PRODUCTS INC  DALLAS, TX</t>
  </si>
  <si>
    <t>15315  UNIVERSITY COMPOST FACILITY  AMES, IA</t>
  </si>
  <si>
    <t>15468  CIRCLE U AG SERVICES  MALCOLM, IA</t>
  </si>
  <si>
    <t>15647  HYDRITE CHEMICAL CO  WATERLOO, IA</t>
  </si>
  <si>
    <t>15447  OAKLEY FERTILIZER INC  NORTH LITTLE ROCK, AR</t>
  </si>
  <si>
    <t>15449  OAKLEY FERTILIZER INC  NORTH LITTLE ROCK, AR</t>
  </si>
  <si>
    <t>15514  WORTH COUNTY MFA  SHERIDAN, MO</t>
  </si>
  <si>
    <t>15563  STORM WATER SUPPLY LLC  DAVENPORT, IA</t>
  </si>
  <si>
    <t>15587  COLD SPRING EGG FARM INC  PALMYRA, WI</t>
  </si>
  <si>
    <t>15433  WINFIELD SOLUTIONS LLC  STORY CITY, IA</t>
  </si>
  <si>
    <t>15586  AGROPLANTAE INC  CLOVIS, CA</t>
  </si>
  <si>
    <t>15588  COLD SPRING EGG FARM INC  WHITEWATER, WI</t>
  </si>
  <si>
    <t>15562  HUITT FARMS INC  PERRY, IA</t>
  </si>
  <si>
    <t>15383  TRI CITY AG SUPPLY  DALLAS CENTER, IA</t>
  </si>
  <si>
    <t>15592  FARMERS FEED AND GRAIN CO INC  ST ANSGAR, IA</t>
  </si>
  <si>
    <t>15635  EVERRIS NA INC  DUBLIN, OH</t>
  </si>
  <si>
    <t>10002  HEARTLAND CO-OP  LUTHER, IA</t>
  </si>
  <si>
    <t>10004  VIAFIELD  ARLINGTON, IA</t>
  </si>
  <si>
    <t>10005  VALLEY AG INC  NEW ALBIN, IA</t>
  </si>
  <si>
    <t>10006  AGVANTAGE FS A DIV OF GROWMARK INC  NEW HAMPTON, IA</t>
  </si>
  <si>
    <t>10007  AGVANTAGE FS A DIV OF GROWMARK INC  JANESVILLE, IA</t>
  </si>
  <si>
    <t>10009  AGVANTAGE FS A DIV OF GROWMARK INC  SUMNER, IA</t>
  </si>
  <si>
    <t>10010  AGVANTAGE FS A DIV OF GROWMARK INC  LIME SPRINGS, IA</t>
  </si>
  <si>
    <t>10013  AGVANTAGE FS A DIV OF GROWMARK INC  NORA SPRINGS, IA</t>
  </si>
  <si>
    <t>10014  AGVANTAGE FS A DIV OF GROWMARK INC  LYLE, MN</t>
  </si>
  <si>
    <t>10015  AGVANTAGE FS A DIV OF GROWMARK INC  GRUNDY CENTER, IA</t>
  </si>
  <si>
    <t>10016  AGVANTAGE FS A DIV OF GROWMARK INC  APLINGTON, IA</t>
  </si>
  <si>
    <t>10017  AGVANTAGE FS A DIV OF GROWMARK INC  ALLISON, IA</t>
  </si>
  <si>
    <t>10018  CANTON MILLS INC  MINNESOTA CTY, MN</t>
  </si>
  <si>
    <t>10020  AGRIUM U S INC  EARLY, IA</t>
  </si>
  <si>
    <t>10021  AGRIUM U S INC  GARNER, IA</t>
  </si>
  <si>
    <t>10034  FARM SERVICE COOP  HARLAN, IA</t>
  </si>
  <si>
    <t>10035  FARM SERVICE COOP  DENISON, IA</t>
  </si>
  <si>
    <t>10037  FARM SERVICE COOP  OAKLAND, IA</t>
  </si>
  <si>
    <t>10039  FARM SERVICE COOP  SHELBY, IA</t>
  </si>
  <si>
    <t>15504  TETRA TECHNOLOGIES INC  THE WOODLANDS, TX</t>
  </si>
  <si>
    <t>10042  FARM SERVICE COOP  DEFIANCE, IA</t>
  </si>
  <si>
    <t>10043  FARM SERVICE COOP  IRWIN, IA</t>
  </si>
  <si>
    <t>10045  FARM SERVICE COOP  SCHLESWIG, IA</t>
  </si>
  <si>
    <t>10065  SOUTH CENTRAL COOP  LAMONI, IA</t>
  </si>
  <si>
    <t>10066  TWO RIVERS COOP  OTLEY, IA</t>
  </si>
  <si>
    <t>10067  FARMERS COOPERATIVE ELEVATOR  OTTOSEN, IA</t>
  </si>
  <si>
    <t>10074  LINN COOP OIL CO  MARION, IA</t>
  </si>
  <si>
    <t>10075  LINN COOP OIL CO  NEWHALL, IA</t>
  </si>
  <si>
    <t>10076  LINN COOP OIL CO  ALBURNETT, IA</t>
  </si>
  <si>
    <t>10077  LINN COOP OIL CO  SPRINGVILLE, IA</t>
  </si>
  <si>
    <t>10083  OSAGE COOP ELEVATOR  OSAGE, IA</t>
  </si>
  <si>
    <t>10084  NORTH IOWA COOP ELEVATOR  MASON CITY, IA</t>
  </si>
  <si>
    <t>10085  NORTH IOWA COOP ELEVATOR  MASON CITY, IA</t>
  </si>
  <si>
    <t>10086  TROY ELEVATOR  BLAKESBURG, IA</t>
  </si>
  <si>
    <t>10087  SMITH FERTILIZER &amp; GRAIN  ALBIA, IA</t>
  </si>
  <si>
    <t>OOB</t>
  </si>
  <si>
    <t>OOB Date</t>
  </si>
  <si>
    <t>LicenseType</t>
  </si>
  <si>
    <t>County</t>
  </si>
  <si>
    <t>C</t>
  </si>
  <si>
    <t>LIESER FARMS</t>
  </si>
  <si>
    <t>PASADENA</t>
  </si>
  <si>
    <t>ARISPE</t>
  </si>
  <si>
    <t>DAVES FEED STORE INC</t>
  </si>
  <si>
    <t>AGROPLUS OPERATING LP</t>
  </si>
  <si>
    <t>FULTON FERTILIZER</t>
  </si>
  <si>
    <t>SOLUTIONS 4 EARTH LLC</t>
  </si>
  <si>
    <t>WELLS AG SUPPLY</t>
  </si>
  <si>
    <t>CONSUMERS SUPPLY DISTRIBUTING</t>
  </si>
  <si>
    <t>GREEN FIELD FARMS</t>
  </si>
  <si>
    <t>WOOSTER</t>
  </si>
  <si>
    <t>BIRMINGHMA</t>
  </si>
  <si>
    <t>WOOKEY INC</t>
  </si>
  <si>
    <t>WSA DBA NUTRIENT AGRI PRODUCTS</t>
  </si>
  <si>
    <t>PAPILLION</t>
  </si>
  <si>
    <t>NUWAY COOPERATIVE</t>
  </si>
  <si>
    <t>ORMSBY</t>
  </si>
  <si>
    <t>WELCOME</t>
  </si>
  <si>
    <t>DUNNELL</t>
  </si>
  <si>
    <t>SOLCE FERTILIZER CO LLC</t>
  </si>
  <si>
    <t>BUFFALO CTR</t>
  </si>
  <si>
    <t>QUALITY BORATE COMPANY</t>
  </si>
  <si>
    <t>EAST DUBUQUE</t>
  </si>
  <si>
    <t>GRAND MEADOW</t>
  </si>
  <si>
    <t>WILLOW CREEK CUSTOM INC</t>
  </si>
  <si>
    <t>WILLETT SPRAYING</t>
  </si>
  <si>
    <t>THAYER</t>
  </si>
  <si>
    <t>TRIPOLI FARM SUPPLY LLC</t>
  </si>
  <si>
    <t>GRAYLING</t>
  </si>
  <si>
    <t>ARYSTA LIFESCIENCE NORTH AMERICA LLC</t>
  </si>
  <si>
    <t>CARY</t>
  </si>
  <si>
    <t>AZOMITE MINERAL PRODUCTS INC</t>
  </si>
  <si>
    <t>NEPHI</t>
  </si>
  <si>
    <t>NATURYM LLC C/O WAGNER REGULATORY ASSOC INC</t>
  </si>
  <si>
    <t>HOCKESSIN</t>
  </si>
  <si>
    <t>GAHANNA</t>
  </si>
  <si>
    <t>OBERBROECKING FAMILY FARMS LTD</t>
  </si>
  <si>
    <t>CJ BIO AMERICA INC</t>
  </si>
  <si>
    <t>CM</t>
  </si>
  <si>
    <t>FRANKLIN</t>
  </si>
  <si>
    <t>BONHAM</t>
  </si>
  <si>
    <t>TALON TERRA LLC</t>
  </si>
  <si>
    <t>NICHOLASVILLE</t>
  </si>
  <si>
    <t>M</t>
  </si>
  <si>
    <t>EASY GARDENER INC</t>
  </si>
  <si>
    <t>WACO</t>
  </si>
  <si>
    <t>PROVEN WINNERS NORTH AMERICA LLC</t>
  </si>
  <si>
    <t>PLANT MARVEL LABORATORIES INC</t>
  </si>
  <si>
    <t>CHICAGO HGHTS</t>
  </si>
  <si>
    <t>CYTOZYME LABORATORIES INC</t>
  </si>
  <si>
    <t>SALT LAKE CTY</t>
  </si>
  <si>
    <t>CREATIVE SALES INC</t>
  </si>
  <si>
    <t>OMNIUM</t>
  </si>
  <si>
    <t>DOMESTIC FERTILIZER INC</t>
  </si>
  <si>
    <t>VOLUNTARY PURCHASING GROUPS INC</t>
  </si>
  <si>
    <t>SUN GRO HORTICULTURE DISTRIBUTION INC</t>
  </si>
  <si>
    <t>GOOD EARTH HORTICULTURE % A H HOFFMAN</t>
  </si>
  <si>
    <t>LANCASTER</t>
  </si>
  <si>
    <t>MENDOTA</t>
  </si>
  <si>
    <t>PIN OAK TREE SPECIALIST</t>
  </si>
  <si>
    <t>AGRI-GRO MARKETING INC</t>
  </si>
  <si>
    <t>DONIPHAN</t>
  </si>
  <si>
    <t>THE ULTIMATE FERTILIZER CO</t>
  </si>
  <si>
    <t>OBERLIN</t>
  </si>
  <si>
    <t>AG NATION PRODUCTS</t>
  </si>
  <si>
    <t>EAST CANTON</t>
  </si>
  <si>
    <t>EARL MAY SEED &amp; NURSERY</t>
  </si>
  <si>
    <t>ACCESS BUSINESS GROUP INTL LLC</t>
  </si>
  <si>
    <t>ADA</t>
  </si>
  <si>
    <t>VITAL EARTH RESOURCES</t>
  </si>
  <si>
    <t>GLADEWATER</t>
  </si>
  <si>
    <t>THE SCOTTS CO</t>
  </si>
  <si>
    <t>BONIDE PRODUCTS INC</t>
  </si>
  <si>
    <t>ORISKANY</t>
  </si>
  <si>
    <t>AGAWAM</t>
  </si>
  <si>
    <t>THE ORTHO GROUP</t>
  </si>
  <si>
    <t>ALLENTOWN</t>
  </si>
  <si>
    <t>MARS FISHCARE NORTH AMERICA INC</t>
  </si>
  <si>
    <t>CHALFONT</t>
  </si>
  <si>
    <t>SEACHEM LABORATORIES INC</t>
  </si>
  <si>
    <t>DRAMM CORPORATION-TIM TETZLAFF</t>
  </si>
  <si>
    <t>MANITOWOC</t>
  </si>
  <si>
    <t>ARBORSYSTEMS</t>
  </si>
  <si>
    <t>BAYER ADVANCED BUSINESS UNIT OF BAYER CROP SCIENCE</t>
  </si>
  <si>
    <t>RESEARCH TRIANGLE PK</t>
  </si>
  <si>
    <t>REVIVE INC</t>
  </si>
  <si>
    <t>WESTMINSTER</t>
  </si>
  <si>
    <t>HANOVER</t>
  </si>
  <si>
    <t>BAYER ENVIRONMENTAL SCIENCE A BUSINESS GROUP OF</t>
  </si>
  <si>
    <t>BOMGAARS SUPPLY INC</t>
  </si>
  <si>
    <t>RAINBOW TREECARE SCIENTIFIC  ADVANCEMENTS</t>
  </si>
  <si>
    <t>MINNETONKA</t>
  </si>
  <si>
    <t>SALEM</t>
  </si>
  <si>
    <t>LILLY MILLER C/O REGISTRATIONS BY DESIGN</t>
  </si>
  <si>
    <t>MOUNTAIN WEST PRODUCTS</t>
  </si>
  <si>
    <t>REXBURG</t>
  </si>
  <si>
    <t>AMTURF ENTERPRISES LLC</t>
  </si>
  <si>
    <t>BLACK GOLD ENVIROSAFE INC</t>
  </si>
  <si>
    <t>WILLMAR</t>
  </si>
  <si>
    <t>GLOBAL ORGANICS LLC</t>
  </si>
  <si>
    <t>GOODYEAR</t>
  </si>
  <si>
    <t>AGRIGUARDIAN MARKETING LLC</t>
  </si>
  <si>
    <t>ATHENS</t>
  </si>
  <si>
    <t>CENTRAL AQUATICS A DIV OF CENTRAL GARDEN AND PET</t>
  </si>
  <si>
    <t>BAILEY NURSERIES INC</t>
  </si>
  <si>
    <t>PLANT HEALTH CARE INC</t>
  </si>
  <si>
    <t>WILLEMSTAD CURACO</t>
  </si>
  <si>
    <t>ALPHA BIO SYSTEMS INC</t>
  </si>
  <si>
    <t>SUPERIOR CROP PRODUCTS LLC</t>
  </si>
  <si>
    <t>AQUASCAPE INC</t>
  </si>
  <si>
    <t>ST CHARLES</t>
  </si>
  <si>
    <t>HUNTERS SPECIALTIES INC</t>
  </si>
  <si>
    <t>FULL SIRCLE PRODUCTS</t>
  </si>
  <si>
    <t>STARK BROS NURSERIES &amp; ORCHARD COMPANY</t>
  </si>
  <si>
    <t>WAENBRO</t>
  </si>
  <si>
    <t>UNITED COMPOST &amp; ORGANICS INC DBA FOX FARM SOIL</t>
  </si>
  <si>
    <t>SAMOA</t>
  </si>
  <si>
    <t>FORT WAYNE</t>
  </si>
  <si>
    <t>OUTSIDEPRIDE.COM INC</t>
  </si>
  <si>
    <t>PLANTABBS PRODUCTS</t>
  </si>
  <si>
    <t>BARENBRUG USA INC</t>
  </si>
  <si>
    <t>TANGENT</t>
  </si>
  <si>
    <t>THE GARDEN PATCH</t>
  </si>
  <si>
    <t>ST PETERSBURG</t>
  </si>
  <si>
    <t>RAPIDGROW INDUSTRIES INC</t>
  </si>
  <si>
    <t>MAPLE RIDGE</t>
  </si>
  <si>
    <t>NUTRIAG LTD</t>
  </si>
  <si>
    <t>TORONTO</t>
  </si>
  <si>
    <t>ALBUQUERQUE</t>
  </si>
  <si>
    <t>BRAMPTON</t>
  </si>
  <si>
    <t>BFG SUPPLY COMPANY</t>
  </si>
  <si>
    <t>BURTON</t>
  </si>
  <si>
    <t>PLANTATION PRODUCTS LLC</t>
  </si>
  <si>
    <t>NORTON</t>
  </si>
  <si>
    <t>JIGSAW MARKETING &amp; MEDIA LTD</t>
  </si>
  <si>
    <t>ECOLOGICAL LABORATORIES INC</t>
  </si>
  <si>
    <t>CAPE COLRAL</t>
  </si>
  <si>
    <t>WORM POWER</t>
  </si>
  <si>
    <t>D M A S W A C/O PUBLIC WORKS</t>
  </si>
  <si>
    <t>MONSEY</t>
  </si>
  <si>
    <t>OBERBROECKLING FAMILY FARMS LTD</t>
  </si>
  <si>
    <t>10180  FARMERS COOP ELEVATOR CO  ARCADIA, IA</t>
  </si>
  <si>
    <t>14308  LIESER FARMS  TIPTON, IA</t>
  </si>
  <si>
    <t>10493  DAVES FEED STORE INC  EPWORTH, IA</t>
  </si>
  <si>
    <t>10555  AGROPLUS OPERATING LP  HAWKINS, TX</t>
  </si>
  <si>
    <t>12325  FULTON FERTILIZER  FULTON, IL</t>
  </si>
  <si>
    <t>14170  DAVES FEED STORE INC  SHERRILL, IA</t>
  </si>
  <si>
    <t>14920  WELLS AG SUPPLY  FONDA, IA</t>
  </si>
  <si>
    <t>15161  SOLUTIONS 4 EARTH LLC  GRACE, ID</t>
  </si>
  <si>
    <t>15483  CONSUMERS SUPPLY DISTRIBUTING  SIOUX CITY, IA</t>
  </si>
  <si>
    <t>15484  CONSUMERS SUPPLY DISTRIBUTING  MARION, IA</t>
  </si>
  <si>
    <t>15507  GREEN FIELD FARMS  WOOSTER, OH</t>
  </si>
  <si>
    <t>15610  FARMERS FEED AND GRAIN CO INC  ST ANSGAR, IA</t>
  </si>
  <si>
    <t>15671  WOOKEY INC  RED OAK, IA</t>
  </si>
  <si>
    <t>15674  WSA DBA NUTRIENT AGRI PRODUCTS  PAPILLION, NE</t>
  </si>
  <si>
    <t>15680  NUWAY COOPERATIVE  WELCOME, MN</t>
  </si>
  <si>
    <t>15681  NUWAY COOPERATIVE  DUNNELL, MN</t>
  </si>
  <si>
    <t>15682  SOLCE FERTILIZER CO LLC  CHARLESTON, SC</t>
  </si>
  <si>
    <t>15692  QUALITY BORATE COMPANY  CLEVELAND, OH</t>
  </si>
  <si>
    <t>15694  KOCH AGRONOMIC SERVICES LLC  ST LOUIS, MO</t>
  </si>
  <si>
    <t>15695  KOCH AGRONOMIC SERVICES LLC  EAST DUBUQUE, IL</t>
  </si>
  <si>
    <t>15696  CHS INC  GRAND MEADOW, MN</t>
  </si>
  <si>
    <t>15700  WILLOW CREEK CUSTOM INC  BAYARD, IA</t>
  </si>
  <si>
    <t>15701  WILLETT SPRAYING  THAYER, IA</t>
  </si>
  <si>
    <t>15702  ROHRER BROS INC  MARENGO, IA</t>
  </si>
  <si>
    <t>15711  KOCH AGRONOMIC SERVICES LLC  GRAYLING, MI</t>
  </si>
  <si>
    <t>15758  ARYSTA LIFESCIENCE NORTH AMERICA LLC  CARY, NC</t>
  </si>
  <si>
    <t>15771  AZOMITE MINERAL PRODUCTS INC  NEPHI, UT</t>
  </si>
  <si>
    <t>15774  NATURYM LLC C/O WAGNER REGULATORY ASSOC INC  HOCKESSIN, DE</t>
  </si>
  <si>
    <t>15775  NATURYM LLC C/O WAGNER REGULATORY ASSOC INC  GAHANNA, OH</t>
  </si>
  <si>
    <t>15791  OBERBROECKING FAMILY FARMS LTD  GARNAVILLO, IA</t>
  </si>
  <si>
    <t>15792  CJ BIO AMERICA INC  FORT DODGE, IA</t>
  </si>
  <si>
    <t>10687  HOWARD JOHNSONS ENTERPRISES INC  FRANKLIN, WI</t>
  </si>
  <si>
    <t>14590  TERRAMAX INC  BLOOMINGTON, MN</t>
  </si>
  <si>
    <t>12660  EASY GARDENER INC  WACO, TX</t>
  </si>
  <si>
    <t>10327  PLANT MARVEL LABORATORIES INC  CHICAGO HGHTS, IL</t>
  </si>
  <si>
    <t>10511  CYTOZYME LABORATORIES INC  SALT LAKE CTY, UT</t>
  </si>
  <si>
    <t>10654  CREATIVE SALES INC  FREMONT, NE</t>
  </si>
  <si>
    <t>10671  OMNIUM  HAMPTON, IA</t>
  </si>
  <si>
    <t>10674  DOMESTIC FERTILIZER INC  PARIS, KY</t>
  </si>
  <si>
    <t>10686  VOLUNTARY PURCHASING GROUPS INC  BONHAM, TX</t>
  </si>
  <si>
    <t>10773  GOOD EARTH HORTICULTURE % A H HOFFMAN  LANCASTER, NY</t>
  </si>
  <si>
    <t>11384  PIN OAK TREE SPECIALIST  OMAHA, NE</t>
  </si>
  <si>
    <t>11688  AGRI-GRO MARKETING INC  DONIPHAN, MO</t>
  </si>
  <si>
    <t>11891  THE ULTIMATE FERTILIZER CO  OBERLIN, KS</t>
  </si>
  <si>
    <t>11973  AG NATION PRODUCTS  EAST CANTON, OH</t>
  </si>
  <si>
    <t>12050  ROOTBLAST INTERNATIONAL INC  CANTON, OH</t>
  </si>
  <si>
    <t>12394  EARL MAY SEED &amp; NURSERY  SHENANDOAH, IA</t>
  </si>
  <si>
    <t>12447  ACCESS BUSINESS GROUP INTL LLC  ADA, MI</t>
  </si>
  <si>
    <t>12480  VITAL EARTH RESOURCES  GLADEWATER, TX</t>
  </si>
  <si>
    <t>12481  THE SCOTTS CO  FORT MADISON, IA</t>
  </si>
  <si>
    <t>12565  BONIDE PRODUCTS INC  ORISKANY, NY</t>
  </si>
  <si>
    <t>13143  THE ORTHO GROUP  MARYSVILLE, OH</t>
  </si>
  <si>
    <t>13418  MARS FISHCARE NORTH AMERICA INC  CHALFONT, PA</t>
  </si>
  <si>
    <t>13569  SEACHEM LABORATORIES INC  MADISON, GA</t>
  </si>
  <si>
    <t>13689  DRAMM CORPORATION-TIM TETZLAFF  MANITOWOC, WI</t>
  </si>
  <si>
    <t>13706  ARBORSYSTEMS  OMAHA, NE</t>
  </si>
  <si>
    <t>13770  BAYER ADVANCED BUSINESS UNIT OF BAYER CROP SCIENCE  RESEARCH TRIANGLE PK, NC</t>
  </si>
  <si>
    <t>13780  REVIVE INC  WESTMINSTER, CO</t>
  </si>
  <si>
    <t>13984  BAYER ENVIRONMENTAL SCIENCE A BUSINESS GROUP OF  RESEARCH TRIANGLE PK, NC</t>
  </si>
  <si>
    <t>14117  BOMGAARS SUPPLY INC  SIOUX CITY, IA</t>
  </si>
  <si>
    <t>14174  RAINBOW TREECARE SCIENTIFIC  ADVANCEMENTS  MINNETONKA, MN</t>
  </si>
  <si>
    <t>14235  LILLY MILLER C/O REGISTRATIONS BY DESIGN  ATLANTA, GA</t>
  </si>
  <si>
    <t>14236  MOUNTAIN WEST PRODUCTS  REXBURG, ID</t>
  </si>
  <si>
    <t>14434  BLACK GOLD ENVIROSAFE INC  OXFORD, FL</t>
  </si>
  <si>
    <t>14506  GLOBAL ORGANICS LLC  GOODYEAR, AZ</t>
  </si>
  <si>
    <t>14576  AGRIGUARDIAN MARKETING LLC  ATHENS, GA</t>
  </si>
  <si>
    <t>14721  CENTRAL AQUATICS A DIV OF CENTRAL GARDEN AND PET  FRANKLIN, WI</t>
  </si>
  <si>
    <t>15012  BAILEY NURSERIES INC  ST PAUL, MN</t>
  </si>
  <si>
    <t>15190  ALPHA BIO SYSTEMS INC  WICHITA, KS</t>
  </si>
  <si>
    <t>15227  SUPERIOR CROP PRODUCTS LLC  LINN GROVE, IA</t>
  </si>
  <si>
    <t>15251  AQUASCAPE INC  ST CHARLES, IL</t>
  </si>
  <si>
    <t>15263  HUNTERS SPECIALTIES INC  CEDAR RAPIDS, IA</t>
  </si>
  <si>
    <t>15336  FULL SIRCLE PRODUCTS  GARNAVILLO, IA</t>
  </si>
  <si>
    <t>15347  STARK BROS NURSERIES &amp; ORCHARD COMPANY  LOUISIANA, MO</t>
  </si>
  <si>
    <t>15459  UNITED COMPOST &amp; ORGANICS INC DBA FOX FARM SOIL  SAMOA, CA</t>
  </si>
  <si>
    <t>15536  OUTSIDEPRIDE.COM INC  INDEPENDENCE, OR</t>
  </si>
  <si>
    <t>15570  BARENBRUG USA INC  TANGENT, OR</t>
  </si>
  <si>
    <t>15584  THE GARDEN PATCH  ST PETERSBURG, FL</t>
  </si>
  <si>
    <t xml:space="preserve">15594  RAPIDGROW INDUSTRIES INC  MAPLE RIDGE, </t>
  </si>
  <si>
    <t xml:space="preserve">15626  NUTRIAG LTD  TORONTO, </t>
  </si>
  <si>
    <t>15665  BFG SUPPLY COMPANY  BURTON, OH</t>
  </si>
  <si>
    <t>15751  JIGSAW MARKETING &amp; MEDIA LTD  ALLENTOWN, PA</t>
  </si>
  <si>
    <t>15765  ECOLOGICAL LABORATORIES INC  CAPE COLRAL, FL</t>
  </si>
  <si>
    <t>13433  D M A S W A C/O PUBLIC WORKS  DUBUQUE, IA</t>
  </si>
  <si>
    <t>15790  OBERBROECKLING FAMILY FARMS LTD  GARNAVILLO, IA</t>
  </si>
  <si>
    <t>SAMS WEST INC DBA SAMS CLUB #6979</t>
  </si>
  <si>
    <t>3 D AG INC</t>
  </si>
  <si>
    <t>3D AG INC</t>
  </si>
  <si>
    <t>3H FARMS LLC DBA 3H CUSTOMS</t>
  </si>
  <si>
    <t>3H TRADING COMPANY LLC</t>
  </si>
  <si>
    <t>A Z E INC /ORGANIC AG PRODUCTS</t>
  </si>
  <si>
    <t>ARROYO GRANDE</t>
  </si>
  <si>
    <t>A-P FERTILIZER</t>
  </si>
  <si>
    <t>ABLE AG SOLUTIONS, LLC</t>
  </si>
  <si>
    <t>ST AUGUSTINE</t>
  </si>
  <si>
    <t>ACADEMY IRRIGATION, LLC</t>
  </si>
  <si>
    <t>ACE HARDWARE</t>
  </si>
  <si>
    <t>ACE HARDWARE OF ALTOONA INC</t>
  </si>
  <si>
    <t>ACE HOMEWORKS INC</t>
  </si>
  <si>
    <t>ACE/L J J HARDWARE</t>
  </si>
  <si>
    <t>ACELA BIOTEK</t>
  </si>
  <si>
    <t>ACG MATERIALS</t>
  </si>
  <si>
    <t>ACKLEY FERTILIZER SALES INC</t>
  </si>
  <si>
    <t>ACTAGRO LLC</t>
  </si>
  <si>
    <t>ACTIVE AGRISCIENCE INC</t>
  </si>
  <si>
    <t>ABBOTSFORD</t>
  </si>
  <si>
    <t>ADVANCED BIOLOGICAL MARKETING INC</t>
  </si>
  <si>
    <t>VAN WERT</t>
  </si>
  <si>
    <t>ADVANCED MARINE TECHNOLOGIES</t>
  </si>
  <si>
    <t>NEW BEDFORD</t>
  </si>
  <si>
    <t>ADVANCED MICRONUTRIENT PRODUCTS INC</t>
  </si>
  <si>
    <t>ADVANCED NUTRIENTS</t>
  </si>
  <si>
    <t>ADVANCED NUTRIENTS US LLC</t>
  </si>
  <si>
    <t>EAST TROY</t>
  </si>
  <si>
    <t>ADVANCING ECO AGRICULTURE C/O BECKY PHENE</t>
  </si>
  <si>
    <t>ADVANSIX</t>
  </si>
  <si>
    <t>AEROGROW INTERNATIONAL INC</t>
  </si>
  <si>
    <t>BOULDER</t>
  </si>
  <si>
    <t>AG CHOICE COIN</t>
  </si>
  <si>
    <t>EAGLE</t>
  </si>
  <si>
    <t>AG INPUTS INC</t>
  </si>
  <si>
    <t>AG PERFORMANCE INC</t>
  </si>
  <si>
    <t>AG TECHNOLOGIES LLC</t>
  </si>
  <si>
    <t>KING HILL</t>
  </si>
  <si>
    <t>AG-USA, LLC</t>
  </si>
  <si>
    <t>NEWNAN</t>
  </si>
  <si>
    <t>AGBIO LOGIC, LLC</t>
  </si>
  <si>
    <t>AGE OLD ORGANICS</t>
  </si>
  <si>
    <t>AGHUB MIDWEST</t>
  </si>
  <si>
    <t>MENLO</t>
  </si>
  <si>
    <t>AGMERICA LLC</t>
  </si>
  <si>
    <t>GUTTENBERG</t>
  </si>
  <si>
    <t>AGRI NUTRIENTS INC</t>
  </si>
  <si>
    <t>AGRI TECH SERVICES LLC</t>
  </si>
  <si>
    <t>AGRI-TECH AVIATION INC</t>
  </si>
  <si>
    <t>AGRICEN C/O TSG</t>
  </si>
  <si>
    <t>LONG GROVE</t>
  </si>
  <si>
    <t>HAMLIN</t>
  </si>
  <si>
    <t>AGRILAND FS, INC.</t>
  </si>
  <si>
    <t>AGRINOS INC</t>
  </si>
  <si>
    <t>AGRIUM US INC</t>
  </si>
  <si>
    <t>AGRO RESEARCH INTERNATIONAL LLC</t>
  </si>
  <si>
    <t>SORRENTO</t>
  </si>
  <si>
    <t>AGROLIQUID DIV OF COG MARKETE</t>
  </si>
  <si>
    <t>AGROLIQUID DIV OF COG MARKETERS LTD</t>
  </si>
  <si>
    <t>AGROLIQUID WILLIAMS</t>
  </si>
  <si>
    <t>AGROMARKETING COMPANY, INC</t>
  </si>
  <si>
    <t>CUB RUN</t>
  </si>
  <si>
    <t>AGRONOMY SCIENCES LLC DBA HEFTY SEED COMPANY</t>
  </si>
  <si>
    <t>AGROVIVE</t>
  </si>
  <si>
    <t>TEA</t>
  </si>
  <si>
    <t>LEWISTON</t>
  </si>
  <si>
    <t>MECHANICSVILLE</t>
  </si>
  <si>
    <t>AJINOMOTO ANIMAL NUTRITION NORTH AMERICA INC</t>
  </si>
  <si>
    <t>AJINOMOTO HEALTH &amp; NUTRITION NORTH AMERICA INC</t>
  </si>
  <si>
    <t>ALBAUGH LLC</t>
  </si>
  <si>
    <t>LAYTON</t>
  </si>
  <si>
    <t>ALTITUDE CROP INNOVATIONS LLC</t>
  </si>
  <si>
    <t>AMEROPA NORTH AMERICA INC</t>
  </si>
  <si>
    <t>ANKENY HARDWARE</t>
  </si>
  <si>
    <t>ANTLER TECHNOLOGIES LLC</t>
  </si>
  <si>
    <t>TAVERNIER</t>
  </si>
  <si>
    <t>ANUVIA FLORIDA LLC C/O TSG</t>
  </si>
  <si>
    <t>ZELLWOOD</t>
  </si>
  <si>
    <t>APEX CROP SERVICES LLC</t>
  </si>
  <si>
    <t>LAWTON</t>
  </si>
  <si>
    <t>AQUA YIELD OPERATIONS</t>
  </si>
  <si>
    <t>SALT LAKE CITY</t>
  </si>
  <si>
    <t>AQUASCAPE INC C/O TSG ATTN VICKI QUINN</t>
  </si>
  <si>
    <t>ARBORJET C/O CRES</t>
  </si>
  <si>
    <t>TALLAHASSEE</t>
  </si>
  <si>
    <t>ARCHER DANIELS MIDLAND</t>
  </si>
  <si>
    <t>ARMAND PRODUCTS ATTN MELISSA NAPOLI</t>
  </si>
  <si>
    <t>ARMS LLC</t>
  </si>
  <si>
    <t>ARTISTIC LANDSCAPING &amp; LAWN CARE</t>
  </si>
  <si>
    <t>ASP AGRICULTURE SERVICE PRODUCTS</t>
  </si>
  <si>
    <t>ASPEN API INC</t>
  </si>
  <si>
    <t>ATLANTIC PACIFIC AGRICULTURAL COMPANY INC</t>
  </si>
  <si>
    <t>ATP NUTRITION LTD C/O WEST CENTRAL DISTRIBUTIONS</t>
  </si>
  <si>
    <t>AURORA AGRONOMY</t>
  </si>
  <si>
    <t>AZ ENTERPRISES INC ORGANIC AG PRODUCTS</t>
  </si>
  <si>
    <t>BAKERY FEEDS</t>
  </si>
  <si>
    <t>BALDON HARDWARE</t>
  </si>
  <si>
    <t>BALL DPF LLC</t>
  </si>
  <si>
    <t>BAM AGRICULTURAL SOLUTIONS INC</t>
  </si>
  <si>
    <t>BOCA RATON</t>
  </si>
  <si>
    <t>BARTLETT GRAIN COMPANY LP</t>
  </si>
  <si>
    <t>BASF CORPORATION</t>
  </si>
  <si>
    <t>BASS LAWN LANDSCAPING CARE INC</t>
  </si>
  <si>
    <t>BASS LAWN LANSCAPING INC</t>
  </si>
  <si>
    <t>BRIMINGHAM</t>
  </si>
  <si>
    <t>BAYER CROPSCIENCE</t>
  </si>
  <si>
    <t>BAYER DE MEXICO SA DE CV</t>
  </si>
  <si>
    <t>TIAXCALA</t>
  </si>
  <si>
    <t>BBB LLC</t>
  </si>
  <si>
    <t>BBM LLC dba MCMINEMEE SEED &amp; CHEMICAL</t>
  </si>
  <si>
    <t>BEAUTIFUL LAND PRODUCTS</t>
  </si>
  <si>
    <t>BECKER FLORIST INC</t>
  </si>
  <si>
    <t>BECKERS FOUR SEASONS</t>
  </si>
  <si>
    <t>BEEM BIOLOGICS INC</t>
  </si>
  <si>
    <t>BEEM BIOLOGICS INC C/O PHENE</t>
  </si>
  <si>
    <t>BELLCOCK BROS SPRAYING</t>
  </si>
  <si>
    <t>BELLE PLAINE NURSERY INC</t>
  </si>
  <si>
    <t>BEN FRANKLIN</t>
  </si>
  <si>
    <t>BEN FRANKLIN STORE 7270</t>
  </si>
  <si>
    <t>BENDA AG INC</t>
  </si>
  <si>
    <t>BERGER PEAT MOSS LTD</t>
  </si>
  <si>
    <t>QUEBEC</t>
  </si>
  <si>
    <t>BERNARD RETTERATH, B&amp;B FARMS</t>
  </si>
  <si>
    <t>BERTELS BV</t>
  </si>
  <si>
    <t>OSPEL</t>
  </si>
  <si>
    <t>BIG YIELD US AGMAXX INC</t>
  </si>
  <si>
    <t>BIO GRO INC</t>
  </si>
  <si>
    <t>MABTON</t>
  </si>
  <si>
    <t>Mabton</t>
  </si>
  <si>
    <t>BIO HUMA NETICS INC</t>
  </si>
  <si>
    <t>BIODYNE USA</t>
  </si>
  <si>
    <t>BIOPLUS MANUFACTURING, LLC</t>
  </si>
  <si>
    <t>BIOTECHNICA SERVICES LTD</t>
  </si>
  <si>
    <t>WANSFORD, PETERBOROUGH</t>
  </si>
  <si>
    <t>BIOWISH TECHNOLOGIES INC</t>
  </si>
  <si>
    <t>RYLEY</t>
  </si>
  <si>
    <t>BLACK GOLD COMPOST CO</t>
  </si>
  <si>
    <t>BLACKMORE NURSERY INC</t>
  </si>
  <si>
    <t>BLAIN SUPPLY INC</t>
  </si>
  <si>
    <t>BLOOMFIELD GREENHOUSES</t>
  </si>
  <si>
    <t>BLUE GRASS FEED &amp; SEED L L C</t>
  </si>
  <si>
    <t>BLUE GRASS</t>
  </si>
  <si>
    <t>BLUE STAR MILLS, INC</t>
  </si>
  <si>
    <t>BLUEPLANET LABS</t>
  </si>
  <si>
    <t>BOMGAARS SUPPLY</t>
  </si>
  <si>
    <t>SPIRIT LAKE</t>
  </si>
  <si>
    <t>BOMGAARS SUPPLY  INC</t>
  </si>
  <si>
    <t>BOMGAARS SUPPLY 44</t>
  </si>
  <si>
    <t>BOMGAARS SUPPLY INC #34</t>
  </si>
  <si>
    <t>BOMGAARS SUPPLY INC #41</t>
  </si>
  <si>
    <t>BOMGAARS SUPPY INC</t>
  </si>
  <si>
    <t>BOONE ACE HARDWARE #14203-1</t>
  </si>
  <si>
    <t>BOTANICARE</t>
  </si>
  <si>
    <t>CHANDLER</t>
  </si>
  <si>
    <t>BOTNA WAY AG SUPPLY, LLC</t>
  </si>
  <si>
    <t>BPFS LLC</t>
  </si>
  <si>
    <t>BRAUN HORTICULTURE INC</t>
  </si>
  <si>
    <t>NIAGRA FALLS</t>
  </si>
  <si>
    <t>NIAGARA FALLS</t>
  </si>
  <si>
    <t>BREEDING HARDWARE INC</t>
  </si>
  <si>
    <t>BREKKES TOWN &amp; COUNTRY STORE</t>
  </si>
  <si>
    <t>BRIANS FEED SERVICE INC</t>
  </si>
  <si>
    <t>BRIDGEWELL AGRIBUSINESS LLC</t>
  </si>
  <si>
    <t>BROOKS AG SERVICE</t>
  </si>
  <si>
    <t>BROWNS HARDWARE</t>
  </si>
  <si>
    <t>BUNDA SEED FARM</t>
  </si>
  <si>
    <t>BURT FARM &amp; LIVESTOCK CO</t>
  </si>
  <si>
    <t>C F INDUSTRIES SALES LLC</t>
  </si>
  <si>
    <t>C J FUTURES INC</t>
  </si>
  <si>
    <t>EL PASO</t>
  </si>
  <si>
    <t>C/O REGISTRATIONS BY DESIGN INC</t>
  </si>
  <si>
    <t>C3 TECHNOLOGY</t>
  </si>
  <si>
    <t>CALCIUM SILICATE CORP INC</t>
  </si>
  <si>
    <t>LAKE HARBOR</t>
  </si>
  <si>
    <t>CAMPBELL SUPPLY CO</t>
  </si>
  <si>
    <t>CANADIAN AGRI PRODUCTS (OSA) CORP DBA ECOFUSION</t>
  </si>
  <si>
    <t>PLANO</t>
  </si>
  <si>
    <t>CANADIAN AGRI PRODUCTS (USA) CORP DBA ECOFUSION</t>
  </si>
  <si>
    <t>CAPPELS</t>
  </si>
  <si>
    <t>CARL'S FEED &amp; FARM STORE INC</t>
  </si>
  <si>
    <t>CARLIN SALES CORPORATION/PRO GREEN PLUS</t>
  </si>
  <si>
    <t>CARR GUADALAJARA CHAPALA KM</t>
  </si>
  <si>
    <t>TLAJOMULCO</t>
  </si>
  <si>
    <t>CASCADE LUMBER CO</t>
  </si>
  <si>
    <t>CATALYST</t>
  </si>
  <si>
    <t>CEDAR FALLS FARM &amp; FLEET</t>
  </si>
  <si>
    <t>CENTERVILLE GREENHOUSES INC</t>
  </si>
  <si>
    <t>CENTRAL GARDEN &amp; PET DIVISION</t>
  </si>
  <si>
    <t>CENTRAL GARDN &amp; PET DIV C/O REGISTRATIONS BY DESIG</t>
  </si>
  <si>
    <t>CENTRAL IOWA DISTRIBUTING INC</t>
  </si>
  <si>
    <t>CENTRAL REGION COOP DBA  BCA PRODUCTS</t>
  </si>
  <si>
    <t>CENTRAL VALLEY AG</t>
  </si>
  <si>
    <t>SOUTH SIOUX CITY</t>
  </si>
  <si>
    <t>CF INDUSTRIES NITROGEN LLC</t>
  </si>
  <si>
    <t>CLAREMORE</t>
  </si>
  <si>
    <t>CF INDUSTRIES SALES LLC</t>
  </si>
  <si>
    <t>ROSEDALE</t>
  </si>
  <si>
    <t>HASTINGS</t>
  </si>
  <si>
    <t>MOUND CITY</t>
  </si>
  <si>
    <t>PERU</t>
  </si>
  <si>
    <t>CF INDUSTRIES SALES, LLC</t>
  </si>
  <si>
    <t>POINT COMFORT</t>
  </si>
  <si>
    <t>ST. LOUIS</t>
  </si>
  <si>
    <t>CF INSUTRIES SALES LLC</t>
  </si>
  <si>
    <t>CFS</t>
  </si>
  <si>
    <t>CG FARMS INC</t>
  </si>
  <si>
    <t>CH BIOTECH R&amp;D LTD CH BIOTECH LLC</t>
  </si>
  <si>
    <t>ONTARIO</t>
  </si>
  <si>
    <t>CHAMBERLAIN CONSULTING</t>
  </si>
  <si>
    <t>WADSWORTH</t>
  </si>
  <si>
    <t>CHARITON HARDWARE INC</t>
  </si>
  <si>
    <t>CHEM GRO HOUGHTON INC</t>
  </si>
  <si>
    <t>CHEMICAL DYNAMICS INC</t>
  </si>
  <si>
    <t>CHS EASTERN FARMERS-WORTHING AG CENTER</t>
  </si>
  <si>
    <t>CIRCLE HILL ORGANICS LC</t>
  </si>
  <si>
    <t>CLAUSEN HARDWARE &amp; SERVICE LLC</t>
  </si>
  <si>
    <t>CLEAN GREEN SOIL AMENDMENTS LLC</t>
  </si>
  <si>
    <t>CLEAN WATER SERVICES</t>
  </si>
  <si>
    <t>CLINTON FARM &amp; FLEET</t>
  </si>
  <si>
    <t>CNC LUMBER AND SUPPLIES</t>
  </si>
  <si>
    <t>COAST TO COAST</t>
  </si>
  <si>
    <t>COAST TO COAST STORE</t>
  </si>
  <si>
    <t>COLEMAN MOORE CO</t>
  </si>
  <si>
    <t>COLEMAN MOORE COMPANY</t>
  </si>
  <si>
    <t>COMMUNITY LUMBER SUPPLY INC</t>
  </si>
  <si>
    <t>COMPASS MINERALS OGDEN INC</t>
  </si>
  <si>
    <t>COMPASS MINERALS OGDEN INC.</t>
  </si>
  <si>
    <t>OVERLAND PARK</t>
  </si>
  <si>
    <t>COMPASS MINERALS USA INC</t>
  </si>
  <si>
    <t>COMPASS MINERALS WYNYARD INC</t>
  </si>
  <si>
    <t>CONCEPT AG</t>
  </si>
  <si>
    <t>CONOVER SEED</t>
  </si>
  <si>
    <t>CONRAD HARDWARE</t>
  </si>
  <si>
    <t>COOL PLANET ENERGY SYSTEMS</t>
  </si>
  <si>
    <t>CAMARILLO</t>
  </si>
  <si>
    <t>COON RAPIDS AG LLC</t>
  </si>
  <si>
    <t>COOPERATIVE FARMERS ELEVATOR</t>
  </si>
  <si>
    <t>COOPERATIVE FARMERS ELEVATOR C/O DON HARBERTS</t>
  </si>
  <si>
    <t>CORKERY FARMLAND INC</t>
  </si>
  <si>
    <t>BRANDON</t>
  </si>
  <si>
    <t>COUSINS FARM C/O TERRY METZGER</t>
  </si>
  <si>
    <t>GRAND RAPIDS</t>
  </si>
  <si>
    <t>CREATIVE AG PRODUCTS INC</t>
  </si>
  <si>
    <t>CRESTON FARM &amp; HOME SUPPLY INC</t>
  </si>
  <si>
    <t>CROP RITE GRUNDY LLC</t>
  </si>
  <si>
    <t>CROPWISE CONSULTING LLC</t>
  </si>
  <si>
    <t>CROZIER SEED &amp; CROP PROTECTION</t>
  </si>
  <si>
    <t>CRYSTAL VALLEY COOPERATIVE</t>
  </si>
  <si>
    <t>LAKE CRYSTAL</t>
  </si>
  <si>
    <t>CSI CHEMICAL CORP C/O REGISTRATIONS BY DESIGN INC</t>
  </si>
  <si>
    <t>CUNNINGHAM HARDWARE</t>
  </si>
  <si>
    <t>CUSTOMER CARE LAWN SERVICE</t>
  </si>
  <si>
    <t>CVS</t>
  </si>
  <si>
    <t>CVS #10162</t>
  </si>
  <si>
    <t>CVS PHARMACY</t>
  </si>
  <si>
    <t>CVS PHARMACY #10114</t>
  </si>
  <si>
    <t>CVS PHARMACY #10480</t>
  </si>
  <si>
    <t>CVS PHARMACY #8443</t>
  </si>
  <si>
    <t>CVS PHARMACY #8526</t>
  </si>
  <si>
    <t>CVS PHARMACY #8532</t>
  </si>
  <si>
    <t>CVS PHARMACY #8538</t>
  </si>
  <si>
    <t>CEDAR RAPDIS</t>
  </si>
  <si>
    <t>CVS PHARMACY #8539</t>
  </si>
  <si>
    <t>CVS PHARMACY #8544</t>
  </si>
  <si>
    <t>CVS PHARMACY #8546</t>
  </si>
  <si>
    <t>CVS PHARMACY #8547</t>
  </si>
  <si>
    <t>CVS PHARMACY #8633 LLC</t>
  </si>
  <si>
    <t>CVS PHARMACY #8659</t>
  </si>
  <si>
    <t>CVS PHARMACY LLC #8658</t>
  </si>
  <si>
    <t>CVS/PHARMACY</t>
  </si>
  <si>
    <t>CX HORTICULTURE</t>
  </si>
  <si>
    <t>D &amp; K PRODUCTS</t>
  </si>
  <si>
    <t>D&amp;K PRODUCTS</t>
  </si>
  <si>
    <t>HIAWATHA</t>
  </si>
  <si>
    <t>DAN'S ALL STAR FEEDS LLC</t>
  </si>
  <si>
    <t>DANISCO US NC</t>
  </si>
  <si>
    <t>DARIN KLEVE</t>
  </si>
  <si>
    <t>DARLING INGREDIENTS INC</t>
  </si>
  <si>
    <t>DAVENPORT FARM &amp; FLEET INC</t>
  </si>
  <si>
    <t>DAVID AUSTIN ROSES</t>
  </si>
  <si>
    <t>TYLER</t>
  </si>
  <si>
    <t>DAVID MILLAGE</t>
  </si>
  <si>
    <t>DEJONG BROTHERS HARDWARE INC</t>
  </si>
  <si>
    <t>DELS GARDEN CENTER INC</t>
  </si>
  <si>
    <t>DENYON FARMS INC.</t>
  </si>
  <si>
    <t>DES MOINES FEED &amp; NATURE CENTER</t>
  </si>
  <si>
    <t>DES MOINES FEED CO INC</t>
  </si>
  <si>
    <t>DLF PICKSEED</t>
  </si>
  <si>
    <t>HALSEY</t>
  </si>
  <si>
    <t>DLF PICKSEED USA, INC.</t>
  </si>
  <si>
    <t>DOLGENCORP, LLC  #17920</t>
  </si>
  <si>
    <t>DOLLAR GENERAL  STORES #10776</t>
  </si>
  <si>
    <t>DOLLAR GENERAL #10455</t>
  </si>
  <si>
    <t>DOLLAR GENERAL #14412</t>
  </si>
  <si>
    <t>DOLLAR GENERAL #18930</t>
  </si>
  <si>
    <t>DOLLAR GENERAL #6648</t>
  </si>
  <si>
    <t>DOLLAR GENERAL 12789</t>
  </si>
  <si>
    <t>DOLLAR GENERAL 13292</t>
  </si>
  <si>
    <t>DOLLAR GENERAL 13488</t>
  </si>
  <si>
    <t>DOLLAR GENERAL 13501</t>
  </si>
  <si>
    <t>DOLLAR GENERAL STORE  #18232</t>
  </si>
  <si>
    <t>DOLLAR GENERAL STORE # 18929</t>
  </si>
  <si>
    <t>MONROE</t>
  </si>
  <si>
    <t>DOLLAR GENERAL STORE #0111</t>
  </si>
  <si>
    <t>DOLLAR GENERAL STORE #0254</t>
  </si>
  <si>
    <t>DOLLAR GENERAL STORE #0284</t>
  </si>
  <si>
    <t>NORWALK</t>
  </si>
  <si>
    <t>DOLLAR GENERAL STORE #0313</t>
  </si>
  <si>
    <t>DOLLAR GENERAL STORE #03887</t>
  </si>
  <si>
    <t>DOLLAR GENERAL STORE #0405</t>
  </si>
  <si>
    <t>DOLLAR GENERAL STORE #0812</t>
  </si>
  <si>
    <t>HUXLEY</t>
  </si>
  <si>
    <t>DOLLAR GENERAL STORE #10073</t>
  </si>
  <si>
    <t>DOLLAR GENERAL STORE #10074</t>
  </si>
  <si>
    <t>DOLLAR GENERAL STORE #10176</t>
  </si>
  <si>
    <t>DOLLAR GENERAL STORE #1047</t>
  </si>
  <si>
    <t>DOLLAR GENERAL STORE #10470</t>
  </si>
  <si>
    <t>DOLLAR GENERAL STORE #10772</t>
  </si>
  <si>
    <t>DOLLAR GENERAL STORE #10774</t>
  </si>
  <si>
    <t>DOLLAR GENERAL STORE #10846</t>
  </si>
  <si>
    <t>DOLLAR GENERAL STORE #13633</t>
  </si>
  <si>
    <t>DOLLAR GENERAL STORE #15298</t>
  </si>
  <si>
    <t>DOLLAR GENERAL STORE #15311</t>
  </si>
  <si>
    <t>DOLLAR GENERAL STORE #1536</t>
  </si>
  <si>
    <t>DOLLAR GENERAL STORE #15491</t>
  </si>
  <si>
    <t>DOLLAR GENERAL STORE #1574</t>
  </si>
  <si>
    <t>COUNCIL BLFFS</t>
  </si>
  <si>
    <t>DOLLAR GENERAL STORE #15777</t>
  </si>
  <si>
    <t>DOLLAR GENERAL STORE #15854</t>
  </si>
  <si>
    <t>LAKEVIEW</t>
  </si>
  <si>
    <t>DOLLAR GENERAL STORE #15914</t>
  </si>
  <si>
    <t>DOLLAR GENERAL STORE #15970</t>
  </si>
  <si>
    <t>DOLLAR GENERAL STORE #16060</t>
  </si>
  <si>
    <t>DESOTO</t>
  </si>
  <si>
    <t>DOLLAR GENERAL STORE #16109</t>
  </si>
  <si>
    <t>DOLLAR GENERAL STORE #16140</t>
  </si>
  <si>
    <t>DOLLAR GENERAL STORE #16183</t>
  </si>
  <si>
    <t>SAINT ANSGAR</t>
  </si>
  <si>
    <t>DOLLAR GENERAL STORE #16377</t>
  </si>
  <si>
    <t>DOLLAR GENERAL STORE #16432</t>
  </si>
  <si>
    <t>DOLLAR GENERAL STORE #16532</t>
  </si>
  <si>
    <t>DOLLAR GENERAL STORE #16607</t>
  </si>
  <si>
    <t>CORRECTIONVILLE</t>
  </si>
  <si>
    <t>DOLLAR GENERAL STORE #16716</t>
  </si>
  <si>
    <t>MONTEZUMA</t>
  </si>
  <si>
    <t>DOLLAR GENERAL STORE #16775</t>
  </si>
  <si>
    <t>CALMAR</t>
  </si>
  <si>
    <t>DOLLAR GENERAL STORE #16850</t>
  </si>
  <si>
    <t>DOLLAR GENERAL STORE #16866</t>
  </si>
  <si>
    <t>DOLLAR GENERAL STORE #16936</t>
  </si>
  <si>
    <t>DOLLAR GENERAL STORE #16937</t>
  </si>
  <si>
    <t>DOLLAR GENERAL STORE #16973</t>
  </si>
  <si>
    <t>DOLLAR GENERAL STORE #17382</t>
  </si>
  <si>
    <t>DOLLAR GENERAL STORE #1742</t>
  </si>
  <si>
    <t>DOLLAR GENERAL STORE #17431</t>
  </si>
  <si>
    <t>URBANA</t>
  </si>
  <si>
    <t>DOLLAR GENERAL STORE #17474</t>
  </si>
  <si>
    <t>STRAWBERRY POINT</t>
  </si>
  <si>
    <t>DOLLAR GENERAL STORE #17584</t>
  </si>
  <si>
    <t>DOLLAR GENERAL STORE #1760</t>
  </si>
  <si>
    <t>DOLLAR GENERAL STORE #17600</t>
  </si>
  <si>
    <t>DOLLAR GENERAL STORE #17603</t>
  </si>
  <si>
    <t>DOLLAR GENERAL STORE #17628</t>
  </si>
  <si>
    <t>DOLLAR GENERAL STORE #17637</t>
  </si>
  <si>
    <t>DOLLAR GENERAL STORE #17647</t>
  </si>
  <si>
    <t>DOLLAR GENERAL STORE #17774</t>
  </si>
  <si>
    <t>DOLLAR GENERAL STORE #17926</t>
  </si>
  <si>
    <t>DOLLAR GENERAL STORE #1797</t>
  </si>
  <si>
    <t>DOLLAR GENERAL STORE #18011</t>
  </si>
  <si>
    <t>DOLLAR GENERAL STORE #18097</t>
  </si>
  <si>
    <t>NEW LONDON</t>
  </si>
  <si>
    <t>DOLLAR GENERAL STORE #18139</t>
  </si>
  <si>
    <t>DOLLAR GENERAL STORE #18154</t>
  </si>
  <si>
    <t>DOLLAR GENERAL STORE #18235</t>
  </si>
  <si>
    <t>DOLLAR GENERAL STORE #18392</t>
  </si>
  <si>
    <t>DOLLAR GENERAL STORE #18421</t>
  </si>
  <si>
    <t>DOLLAR GENERAL STORE #18476</t>
  </si>
  <si>
    <t>DOLLAR GENERAL STORE #18579</t>
  </si>
  <si>
    <t>DOLLAR GENERAL STORE #18631</t>
  </si>
  <si>
    <t>DOLLAR GENERAL STORE #18699</t>
  </si>
  <si>
    <t>DOLLAR GENERAL STORE #18711</t>
  </si>
  <si>
    <t>DOLLAR GENERAL STORE #18768</t>
  </si>
  <si>
    <t>DOLLAR GENERAL STORE #18846</t>
  </si>
  <si>
    <t>DOLLAR GENERAL STORE #18911</t>
  </si>
  <si>
    <t>DOLLAR GENERAL STORE #19449</t>
  </si>
  <si>
    <t>DOLLAR GENERAL STORE #19516</t>
  </si>
  <si>
    <t>DOLLAR GENERAL STORE #19567</t>
  </si>
  <si>
    <t>DOLLAR GENERAL STORE #19625</t>
  </si>
  <si>
    <t>DOLLAR GENERAL STORE #1969</t>
  </si>
  <si>
    <t>DOLLAR GENERAL STORE #19990</t>
  </si>
  <si>
    <t>DOLLAR GENERAL STORE #19991</t>
  </si>
  <si>
    <t>DOLLAR GENERAL STORE #20028</t>
  </si>
  <si>
    <t>DOLLAR GENERAL STORE #20268</t>
  </si>
  <si>
    <t>DOLLAR GENERAL STORE #2070</t>
  </si>
  <si>
    <t>DOLLAR GENERAL STORE #2194</t>
  </si>
  <si>
    <t>DOLLAR GENERAL STORE #2228</t>
  </si>
  <si>
    <t>DOLLAR GENERAL STORE #2237</t>
  </si>
  <si>
    <t>DOLLAR GENERAL STORE #2244</t>
  </si>
  <si>
    <t>DOLLAR GENERAL STORE #2262</t>
  </si>
  <si>
    <t>DOLLAR GENERAL STORE #2279</t>
  </si>
  <si>
    <t>DOLLAR GENERAL STORE #2291</t>
  </si>
  <si>
    <t>DOLLAR GENERAL STORE #2295</t>
  </si>
  <si>
    <t>DOLLAR GENERAL STORE #2305</t>
  </si>
  <si>
    <t>DOLLAR GENERAL STORE #2328</t>
  </si>
  <si>
    <t>DOLLAR GENERAL STORE #2329</t>
  </si>
  <si>
    <t>DOLLAR GENERAL STORE #2340</t>
  </si>
  <si>
    <t>DOLLAR GENERAL STORE #2343</t>
  </si>
  <si>
    <t>DOLLAR GENERAL STORE #2358</t>
  </si>
  <si>
    <t>DOLLAR GENERAL STORE #2377</t>
  </si>
  <si>
    <t>DOLLAR GENERAL STORE #2378</t>
  </si>
  <si>
    <t>DOLLAR GENERAL STORE #2383</t>
  </si>
  <si>
    <t>DOLLAR GENERAL STORE #2385</t>
  </si>
  <si>
    <t>KEOKUK</t>
  </si>
  <si>
    <t>DOLLAR GENERAL STORE #2397</t>
  </si>
  <si>
    <t>DOLLAR GENERAL STORE #2398</t>
  </si>
  <si>
    <t>DOLLAR GENERAL STORE #2400</t>
  </si>
  <si>
    <t>DOLLAR GENERAL STORE #2406</t>
  </si>
  <si>
    <t>DOLLAR GENERAL STORE #2414</t>
  </si>
  <si>
    <t>DOLLAR GENERAL STORE #2421</t>
  </si>
  <si>
    <t>DOLLAR GENERAL STORE #2578</t>
  </si>
  <si>
    <t>DOLLAR GENERAL STORE #2727</t>
  </si>
  <si>
    <t>DOLLAR GENERAL STORE #2756</t>
  </si>
  <si>
    <t>DOLLAR GENERAL STORE #2772</t>
  </si>
  <si>
    <t>DOLLAR GENERAL STORE #2837</t>
  </si>
  <si>
    <t>DOLLAR GENERAL STORE #2839</t>
  </si>
  <si>
    <t>DOLLAR GENERAL STORE #2898</t>
  </si>
  <si>
    <t>OTTUMWA</t>
  </si>
  <si>
    <t>DOLLAR GENERAL STORE #2900</t>
  </si>
  <si>
    <t>DOLLAR GENERAL STORE #2913</t>
  </si>
  <si>
    <t>DOLLAR GENERAL STORE #2936</t>
  </si>
  <si>
    <t>DOLLAR GENERAL STORE #3009</t>
  </si>
  <si>
    <t>DOLLAR GENERAL STORE #3032</t>
  </si>
  <si>
    <t>DOLLAR GENERAL STORE #3280</t>
  </si>
  <si>
    <t>DOLLAR GENERAL STORE #3487</t>
  </si>
  <si>
    <t>DOLLAR GENERAL STORE #3540</t>
  </si>
  <si>
    <t>DOLLAR GENERAL STORE #3671</t>
  </si>
  <si>
    <t>DOLLAR GENERAL STORE #3685</t>
  </si>
  <si>
    <t>DOLLAR GENERAL STORE #3711</t>
  </si>
  <si>
    <t>DOLLAR GENERAL STORE #3781</t>
  </si>
  <si>
    <t>DOLLAR GENERAL STORE #3819</t>
  </si>
  <si>
    <t>DOLLAR GENERAL STORE #4010</t>
  </si>
  <si>
    <t>DOLLAR GENERAL STORE #4065</t>
  </si>
  <si>
    <t>DOLLAR GENERAL STORE #4206</t>
  </si>
  <si>
    <t>DOLLAR GENERAL STORE #4345</t>
  </si>
  <si>
    <t>DOLLAR GENERAL STORE #4554</t>
  </si>
  <si>
    <t>DOLLAR GENERAL STORE #4555</t>
  </si>
  <si>
    <t>DOLLAR GENERAL STORE #4565</t>
  </si>
  <si>
    <t>DOLLAR GENERAL STORE #4616</t>
  </si>
  <si>
    <t>DOLLAR GENERAL STORE #4617</t>
  </si>
  <si>
    <t>DOLLAR GENERAL STORE #4636</t>
  </si>
  <si>
    <t>DOLLAR GENERAL STORE #4691</t>
  </si>
  <si>
    <t>DOLLAR GENERAL STORE #4698</t>
  </si>
  <si>
    <t>DOLLAR GENERAL STORE #4812</t>
  </si>
  <si>
    <t>DOLLAR GENERAL STORE #4991</t>
  </si>
  <si>
    <t>DOLLAR GENERAL STORE #5837</t>
  </si>
  <si>
    <t>DOLLAR GENERAL STORE #5857</t>
  </si>
  <si>
    <t>DOLLAR GENERAL STORE #5876</t>
  </si>
  <si>
    <t>DOLLAR GENERAL STORE #5881</t>
  </si>
  <si>
    <t>DOLLAR GENERAL STORE #6040</t>
  </si>
  <si>
    <t>DOLLAR GENERAL STORE #6075</t>
  </si>
  <si>
    <t>DOLLAR GENERAL STORE #6077</t>
  </si>
  <si>
    <t>DOLLAR GENERAL STORE #6190</t>
  </si>
  <si>
    <t>DOLLAR GENERAL STORE #6216</t>
  </si>
  <si>
    <t>DOLLAR GENERAL STORE #6322</t>
  </si>
  <si>
    <t>DOLLAR GENERAL STORE #6380</t>
  </si>
  <si>
    <t>DOLLAR GENERAL STORE #6441</t>
  </si>
  <si>
    <t>LISBON</t>
  </si>
  <si>
    <t>DOLLAR GENERAL STORE #6522</t>
  </si>
  <si>
    <t>DOLLAR GENERAL STORE #6551</t>
  </si>
  <si>
    <t>DOLLAR GENERAL STORE #6620</t>
  </si>
  <si>
    <t>DOLLAR GENERAL STORE #6690</t>
  </si>
  <si>
    <t>DOLLAR GENERAL STORE #6708</t>
  </si>
  <si>
    <t>COLUMBUS JUNCTION</t>
  </si>
  <si>
    <t>DOLLAR GENERAL STORE #6709</t>
  </si>
  <si>
    <t>DOLLAR GENERAL STORE #6725</t>
  </si>
  <si>
    <t>DOLLAR GENERAL STORE #6730</t>
  </si>
  <si>
    <t>DOLLAR GENERAL STORE #6735</t>
  </si>
  <si>
    <t>DOLLAR GENERAL STORE #6777</t>
  </si>
  <si>
    <t>DOLLAR GENERAL STORE #6820</t>
  </si>
  <si>
    <t>DOLLAR GENERAL STORE #6856</t>
  </si>
  <si>
    <t>DOLLAR GENERAL STORE #6896</t>
  </si>
  <si>
    <t>DOLLAR GENERAL STORE #7000</t>
  </si>
  <si>
    <t>DOLLAR GENERAL STORE #9048</t>
  </si>
  <si>
    <t>DOLLAR GENERAL STORE #9049</t>
  </si>
  <si>
    <t>DOLLAR GENERAL STORE #9141</t>
  </si>
  <si>
    <t>DOLLAR GENERAL STORE #9154</t>
  </si>
  <si>
    <t>DOLLAR GENERAL STORE #9213</t>
  </si>
  <si>
    <t>DOLLAR GENERAL STORE #9381</t>
  </si>
  <si>
    <t>DOLLAR GENERAL STORE #9644</t>
  </si>
  <si>
    <t>DOLLAR GENERAL STORE #9693</t>
  </si>
  <si>
    <t>DOLLAR GENERAL STORE #9835</t>
  </si>
  <si>
    <t>DOLLAR GENERAL STORE #9970</t>
  </si>
  <si>
    <t>DOLLAR GENERAL STORE 11182</t>
  </si>
  <si>
    <t>DOLLAR GENERAL STORE 12680</t>
  </si>
  <si>
    <t>MITCHELVILLE</t>
  </si>
  <si>
    <t>DOLLAR GENERAL STORE 12897</t>
  </si>
  <si>
    <t>DOLLAR GENERAL STORE 12903</t>
  </si>
  <si>
    <t>MADRID</t>
  </si>
  <si>
    <t>DOLLAR GENERAL STORE 12944</t>
  </si>
  <si>
    <t>DOLLAR GENERAL STORE 13737</t>
  </si>
  <si>
    <t>CARLISLE</t>
  </si>
  <si>
    <t>DOLLAR GENERAL STORE 1458</t>
  </si>
  <si>
    <t>EVANSDALE</t>
  </si>
  <si>
    <t>DOLLAR GENERAL STORE 16104</t>
  </si>
  <si>
    <t>DOLLAR GENERAL STORE 19366</t>
  </si>
  <si>
    <t>DOLLAR GENERAL STORE 19514</t>
  </si>
  <si>
    <t>DOLLAR GENERAL STORE 2010</t>
  </si>
  <si>
    <t>DOLLAR GENERAL STORE 2019</t>
  </si>
  <si>
    <t>DOLLAR GENERAL STORE 4513</t>
  </si>
  <si>
    <t>PLEASANT HILL</t>
  </si>
  <si>
    <t>DOLLAR GENERAL STORE 7027</t>
  </si>
  <si>
    <t>DOLLAR GENERAL STORE 7053</t>
  </si>
  <si>
    <t>DOLLAR GENERAL STORE 7054</t>
  </si>
  <si>
    <t>DOLLAR GENERAL STORE 7109</t>
  </si>
  <si>
    <t>DOLLAR GENERAL STORE 7128</t>
  </si>
  <si>
    <t>DOLLAR GENERAL STORE 7136</t>
  </si>
  <si>
    <t>DOLLAR GENERAL STORE 7138</t>
  </si>
  <si>
    <t>DOLLAR GENERAL STORE 7142</t>
  </si>
  <si>
    <t>DOLLAR GENERAL STORE 7162</t>
  </si>
  <si>
    <t>DOLLAR GENERAL STORE 7169</t>
  </si>
  <si>
    <t>DOLLAR GENERAL STORE 7179</t>
  </si>
  <si>
    <t>DOLLAR GENERAL STORE 7226</t>
  </si>
  <si>
    <t>DOLLAR GENERAL STORE 7229</t>
  </si>
  <si>
    <t>DOLLAR GENERAL STORE 7234</t>
  </si>
  <si>
    <t>DOLLAR GENERAL STORE 7289</t>
  </si>
  <si>
    <t>DOLLAR GENERAL STORE 7290</t>
  </si>
  <si>
    <t>DOLLAR GENERAL STORE 7305</t>
  </si>
  <si>
    <t>GRIMES</t>
  </si>
  <si>
    <t>DOLLAR GENERAL STORE 7306</t>
  </si>
  <si>
    <t>DOLLAR GENERAL STORE 7310</t>
  </si>
  <si>
    <t>DOLLAR GENERAL STORE 7398</t>
  </si>
  <si>
    <t>DOLLAR GENERAL STORE 7446</t>
  </si>
  <si>
    <t>DOLLAR GENERAL STORE 7592</t>
  </si>
  <si>
    <t>DOLLAR GENERAL STORE 7653</t>
  </si>
  <si>
    <t>DOLLAR GENERAL STORE 7787</t>
  </si>
  <si>
    <t>DOLLAR GENERAL STORE 8015</t>
  </si>
  <si>
    <t>DOLLAR GENERAL STORE 8034</t>
  </si>
  <si>
    <t>DOLLAR GENERAL STORE 8137</t>
  </si>
  <si>
    <t>DOLLAR GENERAL STORE 8339</t>
  </si>
  <si>
    <t>DOLLAR GENERAL STORE 8341</t>
  </si>
  <si>
    <t>DOLLAR GENERAL STORE 8342</t>
  </si>
  <si>
    <t>DOLLAR GENERAL STORE 8463</t>
  </si>
  <si>
    <t>DOLLAR GENERAL STORE 8510</t>
  </si>
  <si>
    <t>DOLLAR GENERAL STORE 8761</t>
  </si>
  <si>
    <t>DOLLAR GENERAL STORE 8901</t>
  </si>
  <si>
    <t>DOLLAR GENERAL STORE 9103</t>
  </si>
  <si>
    <t>DOLLAR GENERAL STORE#6336</t>
  </si>
  <si>
    <t>DOLLAR GENERAL-9365</t>
  </si>
  <si>
    <t>CARTER LAKE</t>
  </si>
  <si>
    <t>DONAGHY'S INDUSTRIES c/o BRANDT CONSOLIDATED, INC.</t>
  </si>
  <si>
    <t>DONAGHY'S INDUSTRIES, INC.</t>
  </si>
  <si>
    <t>DUNEDIN</t>
  </si>
  <si>
    <t>DONS ACE HARDWARE</t>
  </si>
  <si>
    <t>DOWNTOWN HARDWARE</t>
  </si>
  <si>
    <t>DRISKELL FARM PARTNERSHIP</t>
  </si>
  <si>
    <t>TABOR</t>
  </si>
  <si>
    <t>DYNA GRO</t>
  </si>
  <si>
    <t>RICHMOND</t>
  </si>
  <si>
    <t>EARL MAY GARDEN CENTER #13</t>
  </si>
  <si>
    <t>EARL MAY GARDEN CENTER #26</t>
  </si>
  <si>
    <t>EARL MAY GARDEN CENTER 1</t>
  </si>
  <si>
    <t>EARL MAY GARDEN CENTER 11</t>
  </si>
  <si>
    <t>EARL MAY GARDEN CENTER 12</t>
  </si>
  <si>
    <t>EARL MAY GARDEN CENTER 18</t>
  </si>
  <si>
    <t>EARL MAY GARDEN CENTER 30</t>
  </si>
  <si>
    <t>EARL MAY GARDEN CENTER 31</t>
  </si>
  <si>
    <t>EARL MAY GARDEN CENTER 33</t>
  </si>
  <si>
    <t>EARL MAY GARDEN CENTER 35</t>
  </si>
  <si>
    <t>EARL MAY GARDEN CENTER 45</t>
  </si>
  <si>
    <t>EARL MAY GARDEN CENTER 47</t>
  </si>
  <si>
    <t>EARL MAY GARDEN CENTER 50</t>
  </si>
  <si>
    <t>EARL MAY GARDEN CENTER 52</t>
  </si>
  <si>
    <t>EARL MAY GARDEN CENTER 59</t>
  </si>
  <si>
    <t>EARL MAY GARDEN CENTER 8</t>
  </si>
  <si>
    <t>EARL MAY SEED &amp; NURSEY LC</t>
  </si>
  <si>
    <t>EARTH ALIVE CLEAN TECH</t>
  </si>
  <si>
    <t>LASAUE</t>
  </si>
  <si>
    <t>EARTHWORM CASTINGS UNLIMITED LLC</t>
  </si>
  <si>
    <t>EAST DUBUQUE NITROGEN FERTILIZER &amp; LLC</t>
  </si>
  <si>
    <t>EASTERS TRUE VALUE</t>
  </si>
  <si>
    <t>ECKERS FLOWERS &amp; GREENHOUSE</t>
  </si>
  <si>
    <t>MALVERNE</t>
  </si>
  <si>
    <t>ECOSCRAPS INC</t>
  </si>
  <si>
    <t>EDGE AG SOLUTIONS</t>
  </si>
  <si>
    <t>EDGEWOOD FARM &amp; HOME SUPPLY</t>
  </si>
  <si>
    <t>EHLER BROTHERS COMPANY</t>
  </si>
  <si>
    <t>THOMASBORO</t>
  </si>
  <si>
    <t>EL DORADO CHEMICAL COMPANY</t>
  </si>
  <si>
    <t>ELDON C STUTSMAN INC. dba WELLMAN FARM CENTER</t>
  </si>
  <si>
    <t>ELITE GARDEN WHOLESALE C/O TOMLIN SCIENTIFIC INC</t>
  </si>
  <si>
    <t>BUENA PARK</t>
  </si>
  <si>
    <t>ELKADER GREENHOUSE</t>
  </si>
  <si>
    <t>ELLIOT HENDERSON</t>
  </si>
  <si>
    <t>ELLIS GREENHOUSE</t>
  </si>
  <si>
    <t>LUCAS</t>
  </si>
  <si>
    <t>EMERALD HARVEST</t>
  </si>
  <si>
    <t>CHILLIWACK, BC</t>
  </si>
  <si>
    <t>EMMETSBURG HARDWARE</t>
  </si>
  <si>
    <t>EMPIRE ENTERPRISES OF SOUTH DAKOTA</t>
  </si>
  <si>
    <t>DAKOTA DUNES</t>
  </si>
  <si>
    <t>ENCAP LLC</t>
  </si>
  <si>
    <t>ENP INVESTMENTS LLC</t>
  </si>
  <si>
    <t>ENVIRO FLIGHT, LLC</t>
  </si>
  <si>
    <t>YELLOW SPRINGS</t>
  </si>
  <si>
    <t>ENVIROKURE INC</t>
  </si>
  <si>
    <t>PHILADELPHIA</t>
  </si>
  <si>
    <t>ENVIRONMENTAL MANUFACTURING SOLUTIONS LLC</t>
  </si>
  <si>
    <t>DRAPER</t>
  </si>
  <si>
    <t>ENVY BIOSCIENCE</t>
  </si>
  <si>
    <t>COTTONWOOD HEIGHTS</t>
  </si>
  <si>
    <t>EP MINERALS LLC</t>
  </si>
  <si>
    <t>RENO</t>
  </si>
  <si>
    <t>EP MINERALS LLC C/O SCIREG INC</t>
  </si>
  <si>
    <t>ETIMINE USA INC</t>
  </si>
  <si>
    <t>PITTSBURGH</t>
  </si>
  <si>
    <t>EUROCHEM TRADING USA CORP C/O TSA</t>
  </si>
  <si>
    <t>EUROCHEM TRADING USA CORPORATION</t>
  </si>
  <si>
    <t>EXACTO, INC.</t>
  </si>
  <si>
    <t>SHARON</t>
  </si>
  <si>
    <t>EXCELL AG</t>
  </si>
  <si>
    <t>EXPRESS AG LLC</t>
  </si>
  <si>
    <t>FABRICA DE SULFOTO EL AGUILA SA DE CV</t>
  </si>
  <si>
    <t>FAMILY DOLLAR STORES OF IA INC</t>
  </si>
  <si>
    <t>FAMILY DOLLAR STORES OF IA INC #10481</t>
  </si>
  <si>
    <t>FAMILY DOLLAR STORES OF IOWA</t>
  </si>
  <si>
    <t>FAMILY DOLLAR STORES OF IOWA INC</t>
  </si>
  <si>
    <t>DE WITT</t>
  </si>
  <si>
    <t>CHESAPEAKE</t>
  </si>
  <si>
    <t>FAMILY DOLLAR STORES OF IOWA INC #21735</t>
  </si>
  <si>
    <t>FAMILY DOLLAR STORES OF IOWA INC #4</t>
  </si>
  <si>
    <t>FAREWAY STORES #151</t>
  </si>
  <si>
    <t>FAREWAY STORES INC #008</t>
  </si>
  <si>
    <t>FAREWAY STORES INC #009</t>
  </si>
  <si>
    <t>FAREWAY STORES INC #014</t>
  </si>
  <si>
    <t>FAREWAY STORES INC #015</t>
  </si>
  <si>
    <t>FAREWAY STORES INC #019</t>
  </si>
  <si>
    <t>SIOUX CITY NORTH</t>
  </si>
  <si>
    <t>FAREWAY STORES INC #021</t>
  </si>
  <si>
    <t>FAREWAY STORES INC #022</t>
  </si>
  <si>
    <t>FAREWAY STORES INC #025</t>
  </si>
  <si>
    <t>FAREWAY STORES INC #034</t>
  </si>
  <si>
    <t>FAREWAY STORES INC #044</t>
  </si>
  <si>
    <t>FAREWAY STORES INC #048</t>
  </si>
  <si>
    <t>FAREWAY STORES INC #055</t>
  </si>
  <si>
    <t>FAREWAY STORES INC #058</t>
  </si>
  <si>
    <t>FAREWAY STORES INC #061</t>
  </si>
  <si>
    <t>FAREWAY STORES INC #062</t>
  </si>
  <si>
    <t>FAREWAY STORES INC #093</t>
  </si>
  <si>
    <t>FAREWAY STORES INC #106</t>
  </si>
  <si>
    <t>CLIVE</t>
  </si>
  <si>
    <t>FAREWAY STORES INC #114</t>
  </si>
  <si>
    <t>FAREWAY STORES INC #124</t>
  </si>
  <si>
    <t>FAREWAY STORES INC #138</t>
  </si>
  <si>
    <t>FAREWAY STORES INC #147</t>
  </si>
  <si>
    <t>FAREWAY STORES INC #153</t>
  </si>
  <si>
    <t>WEST DES MOINES</t>
  </si>
  <si>
    <t>FAREWAY STORES INC #155</t>
  </si>
  <si>
    <t>FAREWAY STORES INC #166</t>
  </si>
  <si>
    <t>FAREWAY STORES INC #167</t>
  </si>
  <si>
    <t>JOHNSTON</t>
  </si>
  <si>
    <t>FAREWAY STORES INC #168</t>
  </si>
  <si>
    <t>FAREWAY STORES INC #177</t>
  </si>
  <si>
    <t>FAREWAY STORES INC #3804</t>
  </si>
  <si>
    <t>FAREWAY STORES INC #384</t>
  </si>
  <si>
    <t>FAREWAY STORES INC #386</t>
  </si>
  <si>
    <t>FAREWAY STORES INC #395</t>
  </si>
  <si>
    <t>FAREWAY STORES INC #407</t>
  </si>
  <si>
    <t>FAREWAY STORES INC #409</t>
  </si>
  <si>
    <t>FAREWAY STORES INC #412</t>
  </si>
  <si>
    <t>FAREWAY STORES INC #426</t>
  </si>
  <si>
    <t>FAREWAY STORES INC #461</t>
  </si>
  <si>
    <t>FAREWAY STORES INC #462</t>
  </si>
  <si>
    <t>FAREWAY STORES INC #467</t>
  </si>
  <si>
    <t>FAREWAY STORES INC #470</t>
  </si>
  <si>
    <t>FAREWAY STORES INC #479</t>
  </si>
  <si>
    <t>FAREWAY STORES INC #491</t>
  </si>
  <si>
    <t>FAREWAY STORES INC #501</t>
  </si>
  <si>
    <t>FAREWAY STORES INC #502</t>
  </si>
  <si>
    <t>FAREWAY STORES INC #508</t>
  </si>
  <si>
    <t>FAREWAY STORES INC #531</t>
  </si>
  <si>
    <t>FAREWAY STORES INC #551</t>
  </si>
  <si>
    <t>FAREWAY STORES INC #554</t>
  </si>
  <si>
    <t>FAREWAY STORES INC #559</t>
  </si>
  <si>
    <t>FAREWAY STORES INC #561</t>
  </si>
  <si>
    <t>FAREWAY STORES INC #589</t>
  </si>
  <si>
    <t>FAREWAY STORES INC #594</t>
  </si>
  <si>
    <t>FAREWAY STORES INC #597</t>
  </si>
  <si>
    <t>FAREWAY STORES INC #625</t>
  </si>
  <si>
    <t>FAREWAY STORES INC #639</t>
  </si>
  <si>
    <t>FAREWAY STORES INC #648</t>
  </si>
  <si>
    <t>FAREWAY STORES INC #657</t>
  </si>
  <si>
    <t>FAREWAY STORES INC #683</t>
  </si>
  <si>
    <t>FAREWAY STORES INC #699</t>
  </si>
  <si>
    <t>FAREWAY STORES INC #703</t>
  </si>
  <si>
    <t>FAREWAY STORES INC #705</t>
  </si>
  <si>
    <t>FAREWAY STORES INC #719</t>
  </si>
  <si>
    <t>FAREWAY STORES INC #737</t>
  </si>
  <si>
    <t>FAREWAY STORES INC #788</t>
  </si>
  <si>
    <t>FAREWAY STORES INC #790</t>
  </si>
  <si>
    <t>FAREWAY STORES INC #792</t>
  </si>
  <si>
    <t>FAREWAY STORES INC #815</t>
  </si>
  <si>
    <t>FAREWAY STORES INC #827</t>
  </si>
  <si>
    <t>FAREWAY STORES INC #829</t>
  </si>
  <si>
    <t>FAREWAY STORES INC #840</t>
  </si>
  <si>
    <t>FAREWAY STORES INC #841</t>
  </si>
  <si>
    <t>FAREWAY STORES INC #848</t>
  </si>
  <si>
    <t>FAREWAY STORES INC #849</t>
  </si>
  <si>
    <t>FAREWAY STORES INC #850</t>
  </si>
  <si>
    <t>FAREWAY STORES INC #879</t>
  </si>
  <si>
    <t>FAREWAY STORES INC #882</t>
  </si>
  <si>
    <t>FAREWAY STORES INC #888</t>
  </si>
  <si>
    <t>FAREWAY STORES INC #900</t>
  </si>
  <si>
    <t>FAREWAY STORES INC #902</t>
  </si>
  <si>
    <t>FAREWAY STORES INC #909</t>
  </si>
  <si>
    <t>FAREWAY STORES INC #912</t>
  </si>
  <si>
    <t>SIUOX CENTER</t>
  </si>
  <si>
    <t>FAREWAY STORES INC #922</t>
  </si>
  <si>
    <t>FAREWAY STORES INC #925</t>
  </si>
  <si>
    <t>FAREWAY STORES INC #933</t>
  </si>
  <si>
    <t>FAREWAY STORES INC #938</t>
  </si>
  <si>
    <t>FAREWAY STORES INC #940</t>
  </si>
  <si>
    <t>FAREWAY STORES INC #941</t>
  </si>
  <si>
    <t>FAREWAY STORES INC #949</t>
  </si>
  <si>
    <t>FAREWAY STORES INC #950</t>
  </si>
  <si>
    <t>FAREWAY STORES INC #951</t>
  </si>
  <si>
    <t>FAREWAY STORES INC #963</t>
  </si>
  <si>
    <t>FAREWAY STORES INC #974</t>
  </si>
  <si>
    <t>FAREWAY STORES INC #975</t>
  </si>
  <si>
    <t>FAREWAY STORES INC #980</t>
  </si>
  <si>
    <t>FAREWAY STORES INC #983</t>
  </si>
  <si>
    <t>FAREWAY STORES INC #987</t>
  </si>
  <si>
    <t>FAREWAY STORES INC #989</t>
  </si>
  <si>
    <t>FAREWAY STORES INC #993</t>
  </si>
  <si>
    <t>FAREWAY STORES INC #995</t>
  </si>
  <si>
    <t>FAREWAY STORES INC #998</t>
  </si>
  <si>
    <t>FAREWAY STORES INC 073</t>
  </si>
  <si>
    <t>FAREWAY STORES INC 077</t>
  </si>
  <si>
    <t>FAREWAY STORES, INC #067</t>
  </si>
  <si>
    <t>FAREWAY STORES, INC. #183</t>
  </si>
  <si>
    <t>FAREWAY STORESINC #137</t>
  </si>
  <si>
    <t>POLK CITY</t>
  </si>
  <si>
    <t>FARM &amp; FLEET OF DUBUQUE</t>
  </si>
  <si>
    <t>FARM KING SUPPLY INC</t>
  </si>
  <si>
    <t>W BURLINGTON</t>
  </si>
  <si>
    <t>FARMERS FEED &amp; GRAIN ST ANSGAR</t>
  </si>
  <si>
    <t>FARMERS SHIPPING ASSOCIATION</t>
  </si>
  <si>
    <t>FARMERS WIN COOP</t>
  </si>
  <si>
    <t>FAUST BIO AGRICULTURAL SERVICES INC DBA BIO AG</t>
  </si>
  <si>
    <t>FBN INPUTS LLC</t>
  </si>
  <si>
    <t>SAN CARLOS</t>
  </si>
  <si>
    <t>FEED TECH INC.</t>
  </si>
  <si>
    <t>FER-LAND AGRICULTURE TECHNOLOGY CORP</t>
  </si>
  <si>
    <t>FERGUSONS GARDEN CENTER</t>
  </si>
  <si>
    <t>FERTILE PEAT PRODUCTS LLC</t>
  </si>
  <si>
    <t>SUGAR CITY</t>
  </si>
  <si>
    <t>Fertile Peat Products LLC C/O Phene</t>
  </si>
  <si>
    <t>FETTKETHER FERTILIZER CO LLC</t>
  </si>
  <si>
    <t>FICKS ACE HARDWARE</t>
  </si>
  <si>
    <t>FIELD READY AG &amp; CHEM LLC</t>
  </si>
  <si>
    <t>FIRST COOPERATIVE COMPANY</t>
  </si>
  <si>
    <t>FISK FARM &amp; HOME</t>
  </si>
  <si>
    <t>FISK FARM &amp; HOME INC</t>
  </si>
  <si>
    <t>FIVE STAR COOP</t>
  </si>
  <si>
    <t>FLAHERTY FARMS</t>
  </si>
  <si>
    <t>FLEET AND FARM OF GREEN BAY LLC DBA MILLS FLEET FA</t>
  </si>
  <si>
    <t>APPLETON</t>
  </si>
  <si>
    <t>FLEET WHOLESALE SUPPLY</t>
  </si>
  <si>
    <t>FLEET WHOLESALE SUPPLY CO LLC</t>
  </si>
  <si>
    <t>FLINT HILLS RESOURCES, LP</t>
  </si>
  <si>
    <t>FLINT RIDGE AG</t>
  </si>
  <si>
    <t>FLORA USA INC</t>
  </si>
  <si>
    <t>BEAVERTON</t>
  </si>
  <si>
    <t>FLOWERAMA OF AMERICA INC #427</t>
  </si>
  <si>
    <t>FLOWERAMA OF AMERICA INC #428</t>
  </si>
  <si>
    <t>FLOWERAMA OF AMERICA INC #429</t>
  </si>
  <si>
    <t>FLOWERAMA OF AMERICA INC #431</t>
  </si>
  <si>
    <t>FLOWERAMA OF AMERICA INC #432</t>
  </si>
  <si>
    <t>FLOWERAMA OF AMERICA INC #433</t>
  </si>
  <si>
    <t>WINDSOR HEIGHTS</t>
  </si>
  <si>
    <t>FLOWERAMA OF AMERICA INC #434</t>
  </si>
  <si>
    <t>FLOWERAMA OF AMERICA INC #437</t>
  </si>
  <si>
    <t>FMC CORPORATION</t>
  </si>
  <si>
    <t>FOGLE TRUE VALUE</t>
  </si>
  <si>
    <t>FOREVER GREEN INC</t>
  </si>
  <si>
    <t>CORALVILLE</t>
  </si>
  <si>
    <t>FOSTERS INC</t>
  </si>
  <si>
    <t>FOUR CORNERS FEED INC</t>
  </si>
  <si>
    <t>FOUR COUNTY CROP SERVICE</t>
  </si>
  <si>
    <t>FOWLER AG LLC</t>
  </si>
  <si>
    <t>MOULTON</t>
  </si>
  <si>
    <t>FREMAR LLC</t>
  </si>
  <si>
    <t>FRONTIER FERTILIZER</t>
  </si>
  <si>
    <t>JOHNSTOWN</t>
  </si>
  <si>
    <t>FRONTIER GARDEN CENTER</t>
  </si>
  <si>
    <t>FULL CYCLE GARDENING INC</t>
  </si>
  <si>
    <t>RALEIGH</t>
  </si>
  <si>
    <t>GADBERRYS TRUE VALUE</t>
  </si>
  <si>
    <t>GARDEN SOIL SUPPLY LLC DBA HYR BRIX FERTILIZER</t>
  </si>
  <si>
    <t>DELAWARE</t>
  </si>
  <si>
    <t>GARDENS GRACE</t>
  </si>
  <si>
    <t>GARY LAWN SERVICE</t>
  </si>
  <si>
    <t>GAVILON FERTILIZER</t>
  </si>
  <si>
    <t>KIMBALL</t>
  </si>
  <si>
    <t>GEHLING FERTILIZER COMPANY</t>
  </si>
  <si>
    <t>GELITA USA INC SIOUX CITY</t>
  </si>
  <si>
    <t>SGT BLUFF</t>
  </si>
  <si>
    <t>GENERAL HYDROPONICS DBA GH INC</t>
  </si>
  <si>
    <t>GENERATION AGRICULTURE</t>
  </si>
  <si>
    <t>GENESYS SPECIALTY GROUP LLC</t>
  </si>
  <si>
    <t>MORRISON</t>
  </si>
  <si>
    <t>GENGLER FEED SERVICE INC</t>
  </si>
  <si>
    <t>GFG AGRIPRODUCTS LLC</t>
  </si>
  <si>
    <t>STANBERRY</t>
  </si>
  <si>
    <t>GHSC TRADING BV C/O TSG</t>
  </si>
  <si>
    <t>GILBERT TRUE VALUE</t>
  </si>
  <si>
    <t>GILES CHEMICAL, DIVISION OF PREMIER MAGNESIA, LLC</t>
  </si>
  <si>
    <t>ANAHEIM</t>
  </si>
  <si>
    <t>GILMORE GARDEN CENTER LLC</t>
  </si>
  <si>
    <t>GLENWOOD FEED &amp; IND SUPPLY</t>
  </si>
  <si>
    <t>GOLD LABEL</t>
  </si>
  <si>
    <t>OLIVEURST</t>
  </si>
  <si>
    <t>GOLD LABEL C\O WAGNER REGULATORY ASSOC</t>
  </si>
  <si>
    <t>GOODE GREENHOUSES</t>
  </si>
  <si>
    <t>GRAINCO FS INC</t>
  </si>
  <si>
    <t>OTTAWA</t>
  </si>
  <si>
    <t>GRANT FARM</t>
  </si>
  <si>
    <t>GREEN AND GROW</t>
  </si>
  <si>
    <t>GREENE COUNTY AGRONOMY SERVICES</t>
  </si>
  <si>
    <t>GREENFIELD LUMBER</t>
  </si>
  <si>
    <t>GREENFIELD TRUE VALUE</t>
  </si>
  <si>
    <t>GREENSTAR PLANT PRODUCTS INC</t>
  </si>
  <si>
    <t>LANGLEY</t>
  </si>
  <si>
    <t>GREENTECHNOLOGIES LLC</t>
  </si>
  <si>
    <t>GAINESVILLE</t>
  </si>
  <si>
    <t>JACKSONVILLE</t>
  </si>
  <si>
    <t>GREENWORLD INC</t>
  </si>
  <si>
    <t>GREINER CROP SERVICE</t>
  </si>
  <si>
    <t>GRIGG BROS C/O BRANDT CONSOLIDATED</t>
  </si>
  <si>
    <t>GRIGG BROTHERS C/O BRANDT CONSOLIDATED INC</t>
  </si>
  <si>
    <t>GRO GENESIS</t>
  </si>
  <si>
    <t>SIOUX FALLS</t>
  </si>
  <si>
    <t>GRO TEC INC C/O KELLY REGISTRATION SYSTEMS</t>
  </si>
  <si>
    <t>GROUND EFFECTS LANDSCAPING &amp; P</t>
  </si>
  <si>
    <t>GROUNDWORK BIOAG, LTD</t>
  </si>
  <si>
    <t>GROWCENTIA INC</t>
  </si>
  <si>
    <t>FT  COLLINS</t>
  </si>
  <si>
    <t>GROWERS SECRET INC</t>
  </si>
  <si>
    <t>GROWING POINT, LLC</t>
  </si>
  <si>
    <t>GROWMARK FS II, LLC</t>
  </si>
  <si>
    <t>GROWMARK INC ATTN CROP NUTRIENTS</t>
  </si>
  <si>
    <t>GROWSTONE INC</t>
  </si>
  <si>
    <t>GRUBE LAWN &amp; GARDEN CENTER</t>
  </si>
  <si>
    <t>GY RAINSOIL, LLC</t>
  </si>
  <si>
    <t>GYPSOIL PELLETIZED PRODUCTS LLC</t>
  </si>
  <si>
    <t>WINONA</t>
  </si>
  <si>
    <t>HAGEY AG, INC.</t>
  </si>
  <si>
    <t>BRADDYVILLE</t>
  </si>
  <si>
    <t>HALLS FEED &amp; SEED INC</t>
  </si>
  <si>
    <t>HAMPTON HARDWARE</t>
  </si>
  <si>
    <t>HARDWARE ASSOCIATES INC</t>
  </si>
  <si>
    <t>HARDWARE HANK</t>
  </si>
  <si>
    <t>HARDWARE HANK &amp; RENTAL</t>
  </si>
  <si>
    <t>HARLAND HARDWARE</t>
  </si>
  <si>
    <t>HARSCO METALS AND MINERALS A DIV OF HARSCO CORP</t>
  </si>
  <si>
    <t>HARSCO METALS AND MINERALS DIVISION OF HARSCO CORP</t>
  </si>
  <si>
    <t>HAWTHORNE HYDROPONICS LLC DBA GENERAL HYDROPONICS</t>
  </si>
  <si>
    <t>HAWTHORNE HYDROPONICS LLC DBA GENERAL ORGANICS</t>
  </si>
  <si>
    <t>HAWTHORNE HYDROPONICS LLC DBA VERMICROP ORGANICS</t>
  </si>
  <si>
    <t>OLIVEHURST</t>
  </si>
  <si>
    <t>DEXTER</t>
  </si>
  <si>
    <t>HOWE</t>
  </si>
  <si>
    <t>HEARTLAND CO-OP DBA LAKESIDE COUNTRY STORE</t>
  </si>
  <si>
    <t>HEARTLAND CO-OP VOORHIES</t>
  </si>
  <si>
    <t>HEARTLAND HARDWARE</t>
  </si>
  <si>
    <t>HEARTRLAND CO-OP</t>
  </si>
  <si>
    <t>HEINEN BROTHERS AGRA SERVICE INC</t>
  </si>
  <si>
    <t>HEINEN BROTHERS AGRA SERVICES INC</t>
  </si>
  <si>
    <t>HELENA AGRI-ENTERPRISES, LLC</t>
  </si>
  <si>
    <t>HELENA INDUSTRIES</t>
  </si>
  <si>
    <t>HELIAE DEVELOPMENT LLC</t>
  </si>
  <si>
    <t>HELM AGRO US C/O R3 AG CONSULTING</t>
  </si>
  <si>
    <t>HENZLERS GARDEN SHOP</t>
  </si>
  <si>
    <t>HGCI INC HAWTHORNE HYDROPONICS BRANDS</t>
  </si>
  <si>
    <t>HIGHLAND PARK HARDWARE INC</t>
  </si>
  <si>
    <t>HOCKING INTERNATIONAL EAST</t>
  </si>
  <si>
    <t>HOLGANIX LLC</t>
  </si>
  <si>
    <t>GLEN MILLS</t>
  </si>
  <si>
    <t>HOLUB GARDEN &amp; GREENHOUSE</t>
  </si>
  <si>
    <t>HORTICULTURAL ALLIANCE INC</t>
  </si>
  <si>
    <t>HORTICULTURE SPECIALTIES INC</t>
  </si>
  <si>
    <t>PALO</t>
  </si>
  <si>
    <t>HUMIC GROWTH SOLUTIONS INC</t>
  </si>
  <si>
    <t>HUNT FARMS</t>
  </si>
  <si>
    <t>HY VEE DRUG STORE</t>
  </si>
  <si>
    <t>HY VEE DRUGSTORE</t>
  </si>
  <si>
    <t>COUNCIL BLF</t>
  </si>
  <si>
    <t>HY VEE DRUGSTORE #1</t>
  </si>
  <si>
    <t>HY VEE DRUGSTORE #2</t>
  </si>
  <si>
    <t>HY VEE DRUGSTORE #4</t>
  </si>
  <si>
    <t>HY VEE FOOD STORE</t>
  </si>
  <si>
    <t>HY VEE FOOD STORE #2</t>
  </si>
  <si>
    <t>HY VEE INC</t>
  </si>
  <si>
    <t>HY VEE INC #5</t>
  </si>
  <si>
    <t>HY VEE INC DBA HY VEE #3</t>
  </si>
  <si>
    <t>HY VEE INC DBA HY VEE #4</t>
  </si>
  <si>
    <t>HY VEE INC DBA HY VEE #7</t>
  </si>
  <si>
    <t>HY-VE</t>
  </si>
  <si>
    <t>HY-VEE</t>
  </si>
  <si>
    <t>HY-VEE #1</t>
  </si>
  <si>
    <t>W. DES MOINES</t>
  </si>
  <si>
    <t>HY-VEE #2</t>
  </si>
  <si>
    <t>HY-VEE DRUGSTORE</t>
  </si>
  <si>
    <t>HY-VEE DRUGSTORE #5</t>
  </si>
  <si>
    <t>HY-VEE DRUGSTORE #6</t>
  </si>
  <si>
    <t>HY-VEE FOOD &amp; DRUG</t>
  </si>
  <si>
    <t>HY-VEE FOOD &amp; DRUG-N0 2</t>
  </si>
  <si>
    <t>HY-VEE FOOD &amp; DRUG-NO 2</t>
  </si>
  <si>
    <t>HY-VEE FOOD &amp; DRUGSTORE</t>
  </si>
  <si>
    <t>HY-VEE FOOD &amp; DRUGSTORE #1</t>
  </si>
  <si>
    <t>HY-VEE FOOD &amp; DRUGSTORE #2</t>
  </si>
  <si>
    <t>HY-VEE FOOD &amp; DRUGSTORE #3</t>
  </si>
  <si>
    <t>HY-VEE FOOD &amp; DRUGSTORE-NO 5</t>
  </si>
  <si>
    <t>HY-VEE FOOD AND DRUGSTORE</t>
  </si>
  <si>
    <t>WINDSOR HGTS</t>
  </si>
  <si>
    <t>HY-VEE FOOD AND DRUGSTORE #6</t>
  </si>
  <si>
    <t>HY-VEE FOOD AND DRUGSTORE-NO 2</t>
  </si>
  <si>
    <t>HY-VEE FOOD AND DRUGSTORE-NO 3</t>
  </si>
  <si>
    <t>HY-VEE FOOD AND DRUGSTORE-NO 4</t>
  </si>
  <si>
    <t>HY-VEE FOOD STORE</t>
  </si>
  <si>
    <t>HY-VEE FOOD STORE #1</t>
  </si>
  <si>
    <t>HY-VEE FOOD STORE #2</t>
  </si>
  <si>
    <t>HY-VEE FOOD STORE #3</t>
  </si>
  <si>
    <t>HY-VEE FOOD STORE #4</t>
  </si>
  <si>
    <t>HY-VEE FOOD STORE-NO 1</t>
  </si>
  <si>
    <t>HY-VEE FOOD STORE-NO 2</t>
  </si>
  <si>
    <t>HY-VEE FOOD STORE-NO 3</t>
  </si>
  <si>
    <t>HY-VEE INC</t>
  </si>
  <si>
    <t>HY-VEE INC DBA HY-VEE #4</t>
  </si>
  <si>
    <t>HY-VEE, INC.</t>
  </si>
  <si>
    <t>HYDRODYNAMICS INTERNATIONAL</t>
  </si>
  <si>
    <t>HYDROFARM INC C/O TSG</t>
  </si>
  <si>
    <t>PETALUMA</t>
  </si>
  <si>
    <t>HYDROGRO LLC</t>
  </si>
  <si>
    <t>HYVEE</t>
  </si>
  <si>
    <t>HYVEE #1860</t>
  </si>
  <si>
    <t>HYVEE #3</t>
  </si>
  <si>
    <t>IAMO AG CONSTRUCTION LLC</t>
  </si>
  <si>
    <t>ALLERTON</t>
  </si>
  <si>
    <t>IMPACT ORGANICS</t>
  </si>
  <si>
    <t>LACYGNE</t>
  </si>
  <si>
    <t>IMPROCROP USA INC DBA ALLTECH CROP SCIENCE</t>
  </si>
  <si>
    <t>INDEPENDENT AG SERVICES LLC</t>
  </si>
  <si>
    <t>INDIGO AG INC</t>
  </si>
  <si>
    <t>CHARLESTOWN</t>
  </si>
  <si>
    <t>INNOPHOS, INC.</t>
  </si>
  <si>
    <t>CRANBURY</t>
  </si>
  <si>
    <t>INNOVATION HAMMER LLC BRANDT I HAMMER</t>
  </si>
  <si>
    <t>INNOVATION HAMMER LLC DBA BRANDT I HAMMER</t>
  </si>
  <si>
    <t>Radcliffe</t>
  </si>
  <si>
    <t>INNVICTIS CROP CARE LLC</t>
  </si>
  <si>
    <t>INOCUCOR TECHNOLOGIES INC</t>
  </si>
  <si>
    <t>CENTENNIAL</t>
  </si>
  <si>
    <t>INSTA GRO MANUFACTURING INC</t>
  </si>
  <si>
    <t>CALEDONIA</t>
  </si>
  <si>
    <t>INTEGRITY AG TECH LLC</t>
  </si>
  <si>
    <t>INTERNATIONAL MULCH COMPANY INC</t>
  </si>
  <si>
    <t>DES PERES</t>
  </si>
  <si>
    <t>INTERSTATE GRAIN SERVICE</t>
  </si>
  <si>
    <t>INTREPID POTASH NEW MEXICO LLC C/OBUSINESS LICENSE</t>
  </si>
  <si>
    <t>INWOOD HATCHERY &amp; FEED STORE</t>
  </si>
  <si>
    <t>IOWA CVS PHARMACY</t>
  </si>
  <si>
    <t>WOONSOCKET</t>
  </si>
  <si>
    <t>IOWA FERTILIZER COMPANY</t>
  </si>
  <si>
    <t>IOWA MISSOURI HYBRIDS LLC</t>
  </si>
  <si>
    <t>ISAGRO C/O GOWAN</t>
  </si>
  <si>
    <t>YUMA</t>
  </si>
  <si>
    <t>ITAFOS CONDA LLC</t>
  </si>
  <si>
    <t>ITALPOLLINA USA</t>
  </si>
  <si>
    <t>ANDERSON</t>
  </si>
  <si>
    <t>JACOBSEN HYBRID CORN CO INC</t>
  </si>
  <si>
    <t>JAY-MAR, INC.</t>
  </si>
  <si>
    <t>PLOVER</t>
  </si>
  <si>
    <t>JB SUPPLY &amp; SERVICES</t>
  </si>
  <si>
    <t>JCD TRUCKING LLC</t>
  </si>
  <si>
    <t>JH BIOTECH INC</t>
  </si>
  <si>
    <t>JIFFY PRODUCTS NB LTD</t>
  </si>
  <si>
    <t>POKERMOUCHE, NB</t>
  </si>
  <si>
    <t>JJ MAUGET COMPANY ATTN LOURDES DIAZ</t>
  </si>
  <si>
    <t>JM FERTILIZER LLC</t>
  </si>
  <si>
    <t>JMN SPECIALTIES</t>
  </si>
  <si>
    <t>WESTWEGO</t>
  </si>
  <si>
    <t>JMS CONSULTING</t>
  </si>
  <si>
    <t>JOHNSON TRANSPORT</t>
  </si>
  <si>
    <t>JONATHAN GREEN INC</t>
  </si>
  <si>
    <t>FARMINGDALE</t>
  </si>
  <si>
    <t>JONDLE ENTERPRISES INC</t>
  </si>
  <si>
    <t>JORDANS PROPERTY CARE INC</t>
  </si>
  <si>
    <t>JR PETERS INC</t>
  </si>
  <si>
    <t>JRM CHEMICAL INC</t>
  </si>
  <si>
    <t>JSH INTERNATIONAL</t>
  </si>
  <si>
    <t>MOUNT LAUREL</t>
  </si>
  <si>
    <t>JUNGLE PERFORMANCE BRANDS, LLC</t>
  </si>
  <si>
    <t>GOLD CANYON</t>
  </si>
  <si>
    <t>K &amp; B AG SUPPLY LLC</t>
  </si>
  <si>
    <t>K MART 3097</t>
  </si>
  <si>
    <t>K MART 4160</t>
  </si>
  <si>
    <t>K MART 9222</t>
  </si>
  <si>
    <t>K MART 9233</t>
  </si>
  <si>
    <t>KAESTNER SEEDS LLC</t>
  </si>
  <si>
    <t>KALDENBERG PBS LANDSCAPING</t>
  </si>
  <si>
    <t>KAR DAR INC DBA ELITE LAWN &amp; LANDSCAPING</t>
  </si>
  <si>
    <t>KAT CONSOLIDATED PRODUCTS LLC</t>
  </si>
  <si>
    <t>KAY FARMS ELEVATOR INC</t>
  </si>
  <si>
    <t>KEITH ROTTINGHAUS &amp; LEE ROTTINGHAUS</t>
  </si>
  <si>
    <t>KELLOGG GARDEN PRODUCTS</t>
  </si>
  <si>
    <t>CARSON</t>
  </si>
  <si>
    <t>KELLOR &amp; KELLOR LANDSCAPE INC</t>
  </si>
  <si>
    <t>KELLY LIMESTONE</t>
  </si>
  <si>
    <t>KELLY LIMESTONE LLC</t>
  </si>
  <si>
    <t>NEWARK</t>
  </si>
  <si>
    <t>KELSEY AGRI SALES LLC</t>
  </si>
  <si>
    <t>KELZYME RESEARCH &amp; DEVELOPMENT CENTER LLC</t>
  </si>
  <si>
    <t>CLAYTON</t>
  </si>
  <si>
    <t>KEMIN INDUSTRIES, INC</t>
  </si>
  <si>
    <t>KEMPKERS HARDWARE LLC</t>
  </si>
  <si>
    <t>KEMPKERS TRUE VALUE INC</t>
  </si>
  <si>
    <t>KENT NUTRITION GROUP INC</t>
  </si>
  <si>
    <t>KET ENTERPRISES INC</t>
  </si>
  <si>
    <t>KEVIN KORTH</t>
  </si>
  <si>
    <t>LEMARS</t>
  </si>
  <si>
    <t>FERNALD</t>
  </si>
  <si>
    <t>KGS AGRO GROUP LLC</t>
  </si>
  <si>
    <t>SADDLE RIVER</t>
  </si>
  <si>
    <t>KIM &amp; SSU LLC</t>
  </si>
  <si>
    <t>KING COCO</t>
  </si>
  <si>
    <t>KING COCO, LLC</t>
  </si>
  <si>
    <t>KMART OPERATIONS LLC</t>
  </si>
  <si>
    <t>KOCH AGRONOMIC SERVICES</t>
  </si>
  <si>
    <t>BURLINGTON JUNTION</t>
  </si>
  <si>
    <t>ROCK ISLAND</t>
  </si>
  <si>
    <t>HAYTI</t>
  </si>
  <si>
    <t>KOCH FERTILIZER FT DODGE LLC</t>
  </si>
  <si>
    <t>KOCH FERTILIZER INTERNATIONAL LTD</t>
  </si>
  <si>
    <t>HUNTINGTON</t>
  </si>
  <si>
    <t>WOOD RIVER</t>
  </si>
  <si>
    <t>ST. PAUL</t>
  </si>
  <si>
    <t>MAPLEWOOD</t>
  </si>
  <si>
    <t>HARDIN</t>
  </si>
  <si>
    <t>KOCH FERTILIZER LLC</t>
  </si>
  <si>
    <t>LU VERNE</t>
  </si>
  <si>
    <t>CARROLLTON</t>
  </si>
  <si>
    <t>PARKSTON</t>
  </si>
  <si>
    <t>VALLEY</t>
  </si>
  <si>
    <t>SOUTH CIOUX CITY</t>
  </si>
  <si>
    <t>VERDI</t>
  </si>
  <si>
    <t>WOLSEY</t>
  </si>
  <si>
    <t>BRANDON, MANITOBA BRANDA</t>
  </si>
  <si>
    <t>KOCH FERTILIZER, LLC</t>
  </si>
  <si>
    <t>MURDOCK</t>
  </si>
  <si>
    <t>KOPPERT BIOLOGICAL SYSTEMS INC</t>
  </si>
  <si>
    <t>HOWELL</t>
  </si>
  <si>
    <t>KRAMER ACE HARDWARE</t>
  </si>
  <si>
    <t>KRAMER ACE HARDWARE &amp; RENTAL</t>
  </si>
  <si>
    <t>KRAMER CROP SERVICE TRUST,BENEFICIARY</t>
  </si>
  <si>
    <t>KSI</t>
  </si>
  <si>
    <t>KUBALS AERIAL SPRAYING</t>
  </si>
  <si>
    <t>KUEMPEL'S HARDWARE INC</t>
  </si>
  <si>
    <t>KYLE HURLEY</t>
  </si>
  <si>
    <t>CURLEW</t>
  </si>
  <si>
    <t>LACROSSE SEED LLC</t>
  </si>
  <si>
    <t>LAKE CITY HARDWARE INC</t>
  </si>
  <si>
    <t>LAKES HARDWARE INC</t>
  </si>
  <si>
    <t>LAKES LAWN &amp; SPRAYING SVC DBA HANDY ANDYS &amp; YARD</t>
  </si>
  <si>
    <t>LAKESIDE COUNTRY STORE</t>
  </si>
  <si>
    <t>LALLEMAND PLANT CARE</t>
  </si>
  <si>
    <t>SACRAMENTO</t>
  </si>
  <si>
    <t>LAMPE TRUE VALUE HARDWARE</t>
  </si>
  <si>
    <t>LANDERS HARDWARE HANK</t>
  </si>
  <si>
    <t>LANDMARK SERVICES GROUP LLC</t>
  </si>
  <si>
    <t>LANDUS COOPERATIVE</t>
  </si>
  <si>
    <t>LARCHWOOD LUMBER &amp; TRUE VALUE</t>
  </si>
  <si>
    <t>LARRY SPRING</t>
  </si>
  <si>
    <t>LARSEN AG</t>
  </si>
  <si>
    <t>KIMBALLTON</t>
  </si>
  <si>
    <t>LARSON MERCANTILE</t>
  </si>
  <si>
    <t>LARSONS HARDWARE HANK</t>
  </si>
  <si>
    <t>LCL FARMS INC</t>
  </si>
  <si>
    <t>LENOCH &amp; CILEK ACE LLC</t>
  </si>
  <si>
    <t>LENOX HARDWARE</t>
  </si>
  <si>
    <t>LESAFFRE YEAST CORP C/O TSA</t>
  </si>
  <si>
    <t>LESCO INC #249-557</t>
  </si>
  <si>
    <t>LESCO INC #660</t>
  </si>
  <si>
    <t>LIBERTY DOORS INC</t>
  </si>
  <si>
    <t>LINCOLNWAY AG SERVICES LLC</t>
  </si>
  <si>
    <t>LOCUS AGRICULTURAL SOLUTIONS</t>
  </si>
  <si>
    <t>LOESS HILLS AG LLC</t>
  </si>
  <si>
    <t>LOWES HOME CENTERS LLC</t>
  </si>
  <si>
    <t>MORESVILLE</t>
  </si>
  <si>
    <t>LOWES HOME CENTERS LLC #107</t>
  </si>
  <si>
    <t>LOWES HOME CENTERS LLC #117</t>
  </si>
  <si>
    <t>LOWES HOME CENTERS LLC #1688</t>
  </si>
  <si>
    <t>LOWES HOME CENTERS LLC #1695</t>
  </si>
  <si>
    <t>LOWES HOME CENTERS LLC #1712</t>
  </si>
  <si>
    <t>LOWES HOME CENTERS LLC #2503</t>
  </si>
  <si>
    <t>LOWES HOME CENTERS LLC #2648</t>
  </si>
  <si>
    <t>LOWES HOME CENTERS LLC #552</t>
  </si>
  <si>
    <t>LOWES HOME CENTERS LLC #57</t>
  </si>
  <si>
    <t>LOWES HOME CENTERS LLC 2231</t>
  </si>
  <si>
    <t>LOWES HOME CENTERS LLC 581</t>
  </si>
  <si>
    <t>LUST SALES LLC</t>
  </si>
  <si>
    <t>LYNX AG LLC</t>
  </si>
  <si>
    <t>M &amp; H TRUE VALUE</t>
  </si>
  <si>
    <t>M&amp;M AG SERVICE INC</t>
  </si>
  <si>
    <t>MACDERMID AGRICULTURAL SOLUTIONS</t>
  </si>
  <si>
    <t>MAGIC DIRT HORTICULTURAL PRODUCTS LLC</t>
  </si>
  <si>
    <t>MARSEILLES</t>
  </si>
  <si>
    <t>MAGIC DIRT HORTICULTURE PRODUCTS LLC</t>
  </si>
  <si>
    <t>MALCOM AG C/O RICHARD MALCOM</t>
  </si>
  <si>
    <t>MAQUOKETA HARDWARE L L C</t>
  </si>
  <si>
    <t>MARCO NPK INC</t>
  </si>
  <si>
    <t>MARKMAN PEAT CORP</t>
  </si>
  <si>
    <t>LECLAIRE</t>
  </si>
  <si>
    <t>MARRONE BIO INNOVATIONS, INC. TSG</t>
  </si>
  <si>
    <t>MARTIN OPERATING PARTNERSHIP LP</t>
  </si>
  <si>
    <t>MASTER PLANT PROD INC</t>
  </si>
  <si>
    <t>MATHES SEED &amp; CHEMICAL INC</t>
  </si>
  <si>
    <t>LORIMOR</t>
  </si>
  <si>
    <t>MATT BAADE LANDSCAPING</t>
  </si>
  <si>
    <t>LUANA</t>
  </si>
  <si>
    <t>MAX SYSTEMS LLC</t>
  </si>
  <si>
    <t>LAKE LILLIAN</t>
  </si>
  <si>
    <t>MAXIMUM AGRICULTURAL SERVICES LLC</t>
  </si>
  <si>
    <t>MAXYIELD COOP</t>
  </si>
  <si>
    <t>MBS AG SERVICES INC</t>
  </si>
  <si>
    <t>MCCORKLE SEED AND CHEMICAL</t>
  </si>
  <si>
    <t>MCCORMICK ENTERPRISE CO</t>
  </si>
  <si>
    <t>MCCOY TRUE VALUE HARDWARE</t>
  </si>
  <si>
    <t>MEIS INC</t>
  </si>
  <si>
    <t>MENARDS</t>
  </si>
  <si>
    <t>MERIDIAN AGRICULTURE</t>
  </si>
  <si>
    <t>MERSCHMAN FERTILIZER LLC</t>
  </si>
  <si>
    <t>MESSINAS</t>
  </si>
  <si>
    <t>MEYERS NURSERY LC</t>
  </si>
  <si>
    <t>MFA INC</t>
  </si>
  <si>
    <t>MG WALDBAUM CO</t>
  </si>
  <si>
    <t>MICRO-TES INC C/O TSG</t>
  </si>
  <si>
    <t>SAN ANTONIO</t>
  </si>
  <si>
    <t>MICROSOURCE</t>
  </si>
  <si>
    <t>MID CENTRAL AG</t>
  </si>
  <si>
    <t>MASONVILLE</t>
  </si>
  <si>
    <t>HAVERHILL</t>
  </si>
  <si>
    <t>MID IOWA COOPERATIVE INC</t>
  </si>
  <si>
    <t>MID IOWA SEEDS LLC</t>
  </si>
  <si>
    <t>PROLE</t>
  </si>
  <si>
    <t>MID-AMERICA RIVER &amp; RAIL, LLC</t>
  </si>
  <si>
    <t>MIDWEST AGRONOMY LLC</t>
  </si>
  <si>
    <t>MIDWEST GARDEN CENTER INC</t>
  </si>
  <si>
    <t>MIKE DEHN</t>
  </si>
  <si>
    <t>MILL FLEET FARM</t>
  </si>
  <si>
    <t>MILLER CHEMICAL &amp; FERTILIZER LLC</t>
  </si>
  <si>
    <t>MILLER NURSERY COMPANY</t>
  </si>
  <si>
    <t>MILLER TRUE VALUE HARDWARE</t>
  </si>
  <si>
    <t>MILLERS HARDWARE INC</t>
  </si>
  <si>
    <t>MILLION DOLLAR LAWNS</t>
  </si>
  <si>
    <t>MILLS FLEET FARM</t>
  </si>
  <si>
    <t>MIRIMICHI GREEN EXPRESS LLC</t>
  </si>
  <si>
    <t>CASTLE HAYNE</t>
  </si>
  <si>
    <t>MORRISON SEED TREATING</t>
  </si>
  <si>
    <t>MOSAIC GLOBAL SALES LLC</t>
  </si>
  <si>
    <t>COLONSAY</t>
  </si>
  <si>
    <t>ESTERHAZY</t>
  </si>
  <si>
    <t>BARTOW</t>
  </si>
  <si>
    <t>MULBERRY</t>
  </si>
  <si>
    <t>PEKIN</t>
  </si>
  <si>
    <t>SAVAGE</t>
  </si>
  <si>
    <t>AMHERST JUNCTION</t>
  </si>
  <si>
    <t>WEBBERVILLE</t>
  </si>
  <si>
    <t>SAGINAW</t>
  </si>
  <si>
    <t>OWENSBORO</t>
  </si>
  <si>
    <t>MOSAIC GLOBAL SALES, LLC</t>
  </si>
  <si>
    <t>FRIONA</t>
  </si>
  <si>
    <t>MOSER SEED &amp; AG LLC</t>
  </si>
  <si>
    <t>MOUNT VERNON ACE HARDWARE</t>
  </si>
  <si>
    <t>MT HAMILL ELEVATOR &amp; LUMBER</t>
  </si>
  <si>
    <t>MUENCH AGRI SOLUTIONS LLC</t>
  </si>
  <si>
    <t>MURPHY FERTILIZER SALES LLC</t>
  </si>
  <si>
    <t>HOMER</t>
  </si>
  <si>
    <t>MURRA HARDWARE</t>
  </si>
  <si>
    <t>MUSCATINE FARM &amp; FLEET</t>
  </si>
  <si>
    <t>MYCOGOLD LLC</t>
  </si>
  <si>
    <t>N-RICH PLANT FOOD &amp; FERTILIZER, INC.</t>
  </si>
  <si>
    <t>NACHURS ALPINE SOLUTIONS</t>
  </si>
  <si>
    <t>ST GABRIEL</t>
  </si>
  <si>
    <t>NAPERVILLE</t>
  </si>
  <si>
    <t>NASC TAX DEPT</t>
  </si>
  <si>
    <t>PHEONIX</t>
  </si>
  <si>
    <t>NATURAL TECHNOLOGIES INC</t>
  </si>
  <si>
    <t>AMHERST</t>
  </si>
  <si>
    <t>NEBRASKA HUMIC COMPANY</t>
  </si>
  <si>
    <t>NELSON FARM SUPPLY</t>
  </si>
  <si>
    <t>NELSONS PREMIX &amp; VET SUPPLY</t>
  </si>
  <si>
    <t>NEVADA ACE HARDWARE</t>
  </si>
  <si>
    <t>CORRECTIONVLLE</t>
  </si>
  <si>
    <t>LANYON</t>
  </si>
  <si>
    <t>NEWBERRY LANDSCAPING LLC</t>
  </si>
  <si>
    <t>NO FRILLS SUPERMARKET #791</t>
  </si>
  <si>
    <t>NODAWAY VALLEY CROP PROTECTION LLC</t>
  </si>
  <si>
    <t>NOE AVIATION LLC</t>
  </si>
  <si>
    <t>NORBY FARM FLEET</t>
  </si>
  <si>
    <t>NORBYS FARM FLEET</t>
  </si>
  <si>
    <t>NORRIS FARMS</t>
  </si>
  <si>
    <t>NORTH IOWA COOP</t>
  </si>
  <si>
    <t>NORTH LIBERTY TRUE VALUE</t>
  </si>
  <si>
    <t>NORTHERN AG SUPPLIERS</t>
  </si>
  <si>
    <t>NORTHERN TOOL &amp; EQUIPMENT CO</t>
  </si>
  <si>
    <t>NORTHWOOD AG PRODUCTS</t>
  </si>
  <si>
    <t>NORTONS GREENHOUSE &amp; PRODUCE</t>
  </si>
  <si>
    <t>NOVELTY MANUFACTURING CO</t>
  </si>
  <si>
    <t>NUTRIEN AG SOLUTIONS, INC</t>
  </si>
  <si>
    <t>AGENCY</t>
  </si>
  <si>
    <t>GALESBURG</t>
  </si>
  <si>
    <t>NUTRIEN AG SOLUTIONS, INC.</t>
  </si>
  <si>
    <t>NUTRIEN INC</t>
  </si>
  <si>
    <t>NUTRITIONAL AG</t>
  </si>
  <si>
    <t>NUVIA TECHNOLOGIES, INC</t>
  </si>
  <si>
    <t>AJAX</t>
  </si>
  <si>
    <t>MEDINA</t>
  </si>
  <si>
    <t>TRIMONT</t>
  </si>
  <si>
    <t>O'GRADY CHEMICAL CORP</t>
  </si>
  <si>
    <t>O'HARA HARDWARE INC</t>
  </si>
  <si>
    <t>O'TOOLE INC.</t>
  </si>
  <si>
    <t>OAKS GARDEN SPOT</t>
  </si>
  <si>
    <t>DAKOTA CITY</t>
  </si>
  <si>
    <t>OAKWOOD NURSERY INC</t>
  </si>
  <si>
    <t>OCCIDENTAL CHEMICAL CORP ATTN HESS REGULATORY</t>
  </si>
  <si>
    <t>OCEAN ORGANICS</t>
  </si>
  <si>
    <t>ANN ARBOR</t>
  </si>
  <si>
    <t>WALDOBORO</t>
  </si>
  <si>
    <t>OCI FERTILIZERS USA LLC</t>
  </si>
  <si>
    <t>OCI IOWA FERTILIZER</t>
  </si>
  <si>
    <t>ODONNELL ACE HARDWARE</t>
  </si>
  <si>
    <t>OELWEIN ACE HARDWARE</t>
  </si>
  <si>
    <t>OGM</t>
  </si>
  <si>
    <t>CHICO</t>
  </si>
  <si>
    <t>OKOBOJI ARBORIST APT</t>
  </si>
  <si>
    <t>OLD BRIDGE CHEMICALS INC, JENNIFER</t>
  </si>
  <si>
    <t>OLD BRIDGE</t>
  </si>
  <si>
    <t>REEDVILLE</t>
  </si>
  <si>
    <t>OMEX AGRIFLUIDS INC % R3 AG CONSULTING</t>
  </si>
  <si>
    <t>OMEX AGRIFLUIDS, R3 AG CONSLT</t>
  </si>
  <si>
    <t>OREGON BIOCHAR SOLUTIONS, LLC</t>
  </si>
  <si>
    <t>WHITE CITY</t>
  </si>
  <si>
    <t>ORGANIC LABORATORIES INC</t>
  </si>
  <si>
    <t>ORGANIC PLANT MAGIC/ BOWER &amp; BRANCH</t>
  </si>
  <si>
    <t>MARSHFIELD</t>
  </si>
  <si>
    <t>ORGANIKING, THE SOIL KING</t>
  </si>
  <si>
    <t>CLOVERDALE</t>
  </si>
  <si>
    <t>ORIGINATION</t>
  </si>
  <si>
    <t>ORO AGRI INC</t>
  </si>
  <si>
    <t>ORSCHELN FARM &amp; HOME LLC</t>
  </si>
  <si>
    <t>MOBERLY</t>
  </si>
  <si>
    <t>ORSCHELN FARM &amp; SUPPLY #76</t>
  </si>
  <si>
    <t>ORSCHELN FARM AND HOME LLC</t>
  </si>
  <si>
    <t>ORSCHELN FARM AND HOME LLC #68</t>
  </si>
  <si>
    <t>ORSCHELN FARM AND HOME LLC #72</t>
  </si>
  <si>
    <t>ORSCHELN FARM AND HOME LLC #74</t>
  </si>
  <si>
    <t>ORSCHELN FARM AND HOME LLC #90</t>
  </si>
  <si>
    <t>ORSCHELN FARM AND HOME LLC #99</t>
  </si>
  <si>
    <t>ORSCHELN FARM&amp;HOME SUPPLY #18</t>
  </si>
  <si>
    <t>ORSCHELN FARM&amp;HOME SUPPLY #65</t>
  </si>
  <si>
    <t>ORSCHELN FARM&amp;HOME SUPPLY #66</t>
  </si>
  <si>
    <t>ORSCHELN FARM&amp;HOME SUPPLY #75</t>
  </si>
  <si>
    <t>ORSCHELN FARM&amp;HOME SUPPLY #77</t>
  </si>
  <si>
    <t>ORSCHELN FARM&amp;HOME SUPPLY #87</t>
  </si>
  <si>
    <t>ORSCHELN FARM&amp;HOME SUPPLY#20</t>
  </si>
  <si>
    <t>OSCO DRUG STORE #3118</t>
  </si>
  <si>
    <t>OSPREY BIOTECHNICS</t>
  </si>
  <si>
    <t>OSTARA USA LLC</t>
  </si>
  <si>
    <t>VANCOUVER</t>
  </si>
  <si>
    <t>OTTOS OASIS</t>
  </si>
  <si>
    <t>OUTDOOR SERVICES</t>
  </si>
  <si>
    <t>PACE SUPPLY LLC</t>
  </si>
  <si>
    <t>PADAVICH AG SUPPLY LLC</t>
  </si>
  <si>
    <t>PALMER HARDWARE INC</t>
  </si>
  <si>
    <t>PANORAMA GARDENS</t>
  </si>
  <si>
    <t>PARKER AG INNOVATIONS</t>
  </si>
  <si>
    <t>PARKER CASSIDY SUPPLY CO</t>
  </si>
  <si>
    <t>PATHWAY BIOLOGIC LLC</t>
  </si>
  <si>
    <t>PATRICK L MCGOVERN</t>
  </si>
  <si>
    <t>PAUL ROBINSON FARM FERTILIZER STORAGE</t>
  </si>
  <si>
    <t>RUNNELLS</t>
  </si>
  <si>
    <t>PAULLINA HARDWARE</t>
  </si>
  <si>
    <t>PAULS ACE HARDWARE</t>
  </si>
  <si>
    <t>PAULS DISCOUNT OF IOWA CITY</t>
  </si>
  <si>
    <t>PBI GORDON CORP</t>
  </si>
  <si>
    <t>PCS SALES USA INC</t>
  </si>
  <si>
    <t>PELLA NURSERY CO</t>
  </si>
  <si>
    <t>PENN DANIELS LLC ATTN LICENSING DEPARTMENT</t>
  </si>
  <si>
    <t>PENN DANIELS LLC ATTN LICENSING DEPT</t>
  </si>
  <si>
    <t>PERFECT BLEND LLC</t>
  </si>
  <si>
    <t>OTHELLO</t>
  </si>
  <si>
    <t>PERFORMANCE AG SERVICE</t>
  </si>
  <si>
    <t>PHASE II, INC</t>
  </si>
  <si>
    <t>REMINGTON</t>
  </si>
  <si>
    <t>PINEY RIDGE GREENHOUSE</t>
  </si>
  <si>
    <t>PINICON FARM PARTNERSHIP</t>
  </si>
  <si>
    <t>PINNACLE AGRICULTURE DISTRIBUTION INC</t>
  </si>
  <si>
    <t>ABERDEEN</t>
  </si>
  <si>
    <t>PINNACLE AGRICULTURE DISTRIBUTION INC DBA MERIDIAN</t>
  </si>
  <si>
    <t>PINNACLE AGRICULTURE DISTRIBUTION INC MERIDIAN AGR</t>
  </si>
  <si>
    <t>PINNACLE AGRICULTURE DISTRIBUTION, INC</t>
  </si>
  <si>
    <t>PITZ LAWN CARE</t>
  </si>
  <si>
    <t>PIVOT BIO</t>
  </si>
  <si>
    <t>BERKELEY</t>
  </si>
  <si>
    <t>PLANT IMPACT INC C/O TSG</t>
  </si>
  <si>
    <t>MORRISVILLE</t>
  </si>
  <si>
    <t>PLANT PEDDLER</t>
  </si>
  <si>
    <t>PLANT RESPONSE BIOTECH, S. L.</t>
  </si>
  <si>
    <t>POZUELO DE ALARCON</t>
  </si>
  <si>
    <t>PLANT RESPONSE c/o KNOELL USA</t>
  </si>
  <si>
    <t>GARNET VALLEY</t>
  </si>
  <si>
    <t>PLANT REVOLUTION INC</t>
  </si>
  <si>
    <t>SANTA ANA</t>
  </si>
  <si>
    <t>PLANT TUFF</t>
  </si>
  <si>
    <t>DEARBORN</t>
  </si>
  <si>
    <t>HUNT VALLEY</t>
  </si>
  <si>
    <t>PLEASANT VALLEY</t>
  </si>
  <si>
    <t>PLEASANT VALLEY ORGANIC SUPPLY</t>
  </si>
  <si>
    <t>PLEASANT VALLEY ORGANIC SUPPLY LLC</t>
  </si>
  <si>
    <t>PLENDL FEED SERVICE</t>
  </si>
  <si>
    <t>PLYMOUTH FEEDS COMPANY</t>
  </si>
  <si>
    <t>POCAHONTAS FARM &amp; HOME INC</t>
  </si>
  <si>
    <t>PQ CORPORATION</t>
  </si>
  <si>
    <t>JOLIET</t>
  </si>
  <si>
    <t>PRAIRIELAND FS INC</t>
  </si>
  <si>
    <t>KAHOKA</t>
  </si>
  <si>
    <t>PRAIRIELAND FS, INC</t>
  </si>
  <si>
    <t>PRECISION AG RESOURCES</t>
  </si>
  <si>
    <t>PRECISION LABORATORIES LLC</t>
  </si>
  <si>
    <t>PRECISION ORGANICS LLC</t>
  </si>
  <si>
    <t>LONG LAKE</t>
  </si>
  <si>
    <t>PREMIER COOPERATIVE</t>
  </si>
  <si>
    <t>MT HOREB</t>
  </si>
  <si>
    <t>PLATEVILLE</t>
  </si>
  <si>
    <t>PRAIRIE DU CHIEN</t>
  </si>
  <si>
    <t>PREMIER CROP NUTRITION LLC</t>
  </si>
  <si>
    <t>PREMIER HORTICULTURE INC</t>
  </si>
  <si>
    <t>QUAKERTOWN</t>
  </si>
  <si>
    <t>PREMIER TECH BIOTECHNOLOGIES</t>
  </si>
  <si>
    <t>RIVIERE-DU-LOUP</t>
  </si>
  <si>
    <t>PRIME SOURCE LLC</t>
  </si>
  <si>
    <t>MIDDLESEX</t>
  </si>
  <si>
    <t>PRIMERA TURF INC</t>
  </si>
  <si>
    <t>MARIETTA</t>
  </si>
  <si>
    <t>PRINCE ERACHEM MEXICO</t>
  </si>
  <si>
    <t>TAMOS PANUCO</t>
  </si>
  <si>
    <t>PRINCE MINERALS LLC</t>
  </si>
  <si>
    <t>PRO AG SOLUTIONS</t>
  </si>
  <si>
    <t>PRO AG SOLUTIONS LLC</t>
  </si>
  <si>
    <t>PRO FARM INC</t>
  </si>
  <si>
    <t>DOVER</t>
  </si>
  <si>
    <t>PRO PRODUCTS LLC</t>
  </si>
  <si>
    <t>PRO SOL</t>
  </si>
  <si>
    <t>PURELY ORGANIC PRODUCTS LLC</t>
  </si>
  <si>
    <t>PURPLE COW ORGANICS LLC</t>
  </si>
  <si>
    <t>OCONOMOWOC</t>
  </si>
  <si>
    <t>PYXIS REGULATORY CONSULTING INC</t>
  </si>
  <si>
    <t>GIG HARBOR</t>
  </si>
  <si>
    <t>QUALITY AG SERVICE OF IOWA INC DBA KAYSER SOIL SER</t>
  </si>
  <si>
    <t>QUALITY LIQUID FEEDS INC</t>
  </si>
  <si>
    <t>DODGEVILLE</t>
  </si>
  <si>
    <t>QUICK SUPPLY COMPANY</t>
  </si>
  <si>
    <t>QUIMBY AG</t>
  </si>
  <si>
    <t>QUIMBY</t>
  </si>
  <si>
    <t>R &amp; D APPLICATIONS LLC</t>
  </si>
  <si>
    <t>R SEEDORFF FERTILIZER LLC</t>
  </si>
  <si>
    <t>RANDOLPH AG SERVICES</t>
  </si>
  <si>
    <t>HEYWORTH</t>
  </si>
  <si>
    <t>WINDSOR</t>
  </si>
  <si>
    <t>RAY CARROLL COUNTY GRAIN GROWERS INC</t>
  </si>
  <si>
    <t>RCD FARMS INC</t>
  </si>
  <si>
    <t>RED OAK DO IT CENTER</t>
  </si>
  <si>
    <t>RED OAK HARDWARE HANK</t>
  </si>
  <si>
    <t>REDOX CHEMICALS LLC</t>
  </si>
  <si>
    <t>BURLEY</t>
  </si>
  <si>
    <t>GILROY</t>
  </si>
  <si>
    <t>REHA GREENHOUSES</t>
  </si>
  <si>
    <t>REICHMAN SALES &amp; SERVICE</t>
  </si>
  <si>
    <t>TOLUCA</t>
  </si>
  <si>
    <t>REIFF GRAIN &amp; FEED INC</t>
  </si>
  <si>
    <t>REINBECK HARDWARE</t>
  </si>
  <si>
    <t>REIZIGER PTY LTD</t>
  </si>
  <si>
    <t>SUBIACO</t>
  </si>
  <si>
    <t>REIZIGER PTY LTD C/O CHAMBERLAIN CONSULTING</t>
  </si>
  <si>
    <t>RESIDEX LLC</t>
  </si>
  <si>
    <t>SANTA FE SPRINGS</t>
  </si>
  <si>
    <t>RHIZOFLORA, INC.</t>
  </si>
  <si>
    <t>SEBASTOPOL</t>
  </si>
  <si>
    <t>RHOADSIDE BLOOMING HOUSE</t>
  </si>
  <si>
    <t>RICHLAWN TURF FOOD LLC</t>
  </si>
  <si>
    <t>RITTERS INC</t>
  </si>
  <si>
    <t>RIZOBACTER ARGENTINA SA</t>
  </si>
  <si>
    <t>ROBERTS BROS TRUE VALUE HDWE</t>
  </si>
  <si>
    <t>ROCK HOLDINGS SA PTY LTD C/O CHAMBERLAIN CONSULTIN</t>
  </si>
  <si>
    <t>LONSDALE</t>
  </si>
  <si>
    <t>ROCKWELL SEED CO</t>
  </si>
  <si>
    <t>ROD'S FERTILIZER &amp; SALES, INC.</t>
  </si>
  <si>
    <t>ROSENS INC ATT TODD SHAFER</t>
  </si>
  <si>
    <t>LIBERTY</t>
  </si>
  <si>
    <t>ROSSIE FEED &amp; GRAIN CO</t>
  </si>
  <si>
    <t>ROSSIE</t>
  </si>
  <si>
    <t>ROTEM AMFERT NEGEV LTD</t>
  </si>
  <si>
    <t>ROYAL GROW PRODUCTS</t>
  </si>
  <si>
    <t>ROYAL GROW PRODUCTS LLC</t>
  </si>
  <si>
    <t>KANSAS</t>
  </si>
  <si>
    <t>RUBACKS FOOD CENTER</t>
  </si>
  <si>
    <t>RUPPERT ACE HARDWARE</t>
  </si>
  <si>
    <t>SAMS CLUB #6344</t>
  </si>
  <si>
    <t>SAMS CLUB #6432</t>
  </si>
  <si>
    <t>SAMS CLUB #6472</t>
  </si>
  <si>
    <t>SAMS CLUB #6514</t>
  </si>
  <si>
    <t>SAMS CLUB #6568</t>
  </si>
  <si>
    <t>SAMS CLUB #8162</t>
  </si>
  <si>
    <t>SAMS CLUB #8238</t>
  </si>
  <si>
    <t>SAMS WEST INC #8916 S</t>
  </si>
  <si>
    <t>BENTONVILLE</t>
  </si>
  <si>
    <t>SAMS WEST INC DBA SAMS CLUB #4973</t>
  </si>
  <si>
    <t>SANBORN HARDWARE</t>
  </si>
  <si>
    <t>SBM LIFESCIENCE CORP.</t>
  </si>
  <si>
    <t>SCD PROBIOTICS</t>
  </si>
  <si>
    <t>SCHAEFFER MANUFACTURING CO C/O TSG</t>
  </si>
  <si>
    <t>SCHERTZ AERIAL SERVICE INC</t>
  </si>
  <si>
    <t>SCHROEDER AG</t>
  </si>
  <si>
    <t>SCHUETH ACE HARDWARE</t>
  </si>
  <si>
    <t>SCHURMAN SOIL SYSTEMS</t>
  </si>
  <si>
    <t>SCHUTJER AG</t>
  </si>
  <si>
    <t>SCIENTIFIC &amp; REGULATORY CONSULTANTS INC</t>
  </si>
  <si>
    <t>COLUMBIA CITY</t>
  </si>
  <si>
    <t>SCOTT COUNTY LAWNS LLC</t>
  </si>
  <si>
    <t>DONAHUE</t>
  </si>
  <si>
    <t>SEA AGRI INC</t>
  </si>
  <si>
    <t>DUNWOODY</t>
  </si>
  <si>
    <t>SEARLES VALLEY MINERALS</t>
  </si>
  <si>
    <t>TRONA</t>
  </si>
  <si>
    <t>SEAWIN BIOTECH USA, INC</t>
  </si>
  <si>
    <t>CITY OF INDUSTRY</t>
  </si>
  <si>
    <t>SECURE RESOURCES INC</t>
  </si>
  <si>
    <t>WETASKIWIN</t>
  </si>
  <si>
    <t>SHAC SOLUTIONS INC</t>
  </si>
  <si>
    <t>MEDICINE HAT AB, REDCLIFF</t>
  </si>
  <si>
    <t>SHEAS TRUE VALUE HARDWARE</t>
  </si>
  <si>
    <t>SHERBONDY GARDEN CENTER</t>
  </si>
  <si>
    <t>SHILLINGTON HARDWARE</t>
  </si>
  <si>
    <t>SHOPKO HOMETOWN #665</t>
  </si>
  <si>
    <t>SHOPKO HOMETOWN #674</t>
  </si>
  <si>
    <t>SHOPKO HOMETOWN #675</t>
  </si>
  <si>
    <t>SHOPKO HOMETOWN #676</t>
  </si>
  <si>
    <t>SHOPKO HOMETOWN #679</t>
  </si>
  <si>
    <t>SHOPKO HOMETOWN #680</t>
  </si>
  <si>
    <t>SHOPKO HOMETOWN #681</t>
  </si>
  <si>
    <t>SHOPKO HOMETOWN #682</t>
  </si>
  <si>
    <t>SHOPKO HOMETOWN #683</t>
  </si>
  <si>
    <t>SHOPKO HOMETOWN #684</t>
  </si>
  <si>
    <t>SHOPKO HOMETOWN #685</t>
  </si>
  <si>
    <t>SHOPKO HOMETOWN #686</t>
  </si>
  <si>
    <t>SHOPKO HOMETOWN #687</t>
  </si>
  <si>
    <t>SHOPKO HOMETOWN #688</t>
  </si>
  <si>
    <t>SHOPKO HOMETOWN #689</t>
  </si>
  <si>
    <t>SHOPKO HOMETOWN #786</t>
  </si>
  <si>
    <t>SHOPKO STORES #677</t>
  </si>
  <si>
    <t>SHOPKO STORES OPERATING CO LLC</t>
  </si>
  <si>
    <t>SHOPKO STORES OPERATING CO LLC #40</t>
  </si>
  <si>
    <t>SHOPKO STORES OPERATING CO LLC #52</t>
  </si>
  <si>
    <t>SHOPKO STORES OPERATING CO LLC #625</t>
  </si>
  <si>
    <t>SHOPKO STORES OPERATING CO LLC #667</t>
  </si>
  <si>
    <t>SHOPKO STORES OPERATING CO LLC #668</t>
  </si>
  <si>
    <t>SHOPKO STORES OPERATING CO LLC #669</t>
  </si>
  <si>
    <t>SHOPKO STORES OPERATING CO LLC #671</t>
  </si>
  <si>
    <t>SHOPKO STORES OPERATING CO LLC DBA SHOPKO HOMETOWN</t>
  </si>
  <si>
    <t>SHOPKO STORES OPERATING CO, LLC #164</t>
  </si>
  <si>
    <t>SHOPLO HOMETOWN #664</t>
  </si>
  <si>
    <t>SIBLEY HARDWARE INC</t>
  </si>
  <si>
    <t>SILVER CREEK PRECISION AG</t>
  </si>
  <si>
    <t>SINCLAIR ELEVATOR CO LLC</t>
  </si>
  <si>
    <t>SIPCAM AGRO USA INC</t>
  </si>
  <si>
    <t>SJ STAHLE INC</t>
  </si>
  <si>
    <t>SLOAN YARD AND GARDEN</t>
  </si>
  <si>
    <t>SMITHBOSARGE LLC</t>
  </si>
  <si>
    <t>PERGAMINO</t>
  </si>
  <si>
    <t>SNF INC</t>
  </si>
  <si>
    <t>RICEBORO</t>
  </si>
  <si>
    <t>SOIL SERVICE INC</t>
  </si>
  <si>
    <t>Niota</t>
  </si>
  <si>
    <t>SOLU CAL USA LTD</t>
  </si>
  <si>
    <t>WEST WAREHAM</t>
  </si>
  <si>
    <t>SOLVAY USA INC</t>
  </si>
  <si>
    <t>WOODBRIDGE</t>
  </si>
  <si>
    <t>SOSTRAM CORPORATION</t>
  </si>
  <si>
    <t>SOUTH ENGLISH AG SERVICES INC</t>
  </si>
  <si>
    <t>SOUTH ENGLISH</t>
  </si>
  <si>
    <t>SOUTH FORK AG</t>
  </si>
  <si>
    <t>SOUTHERN ORGANICS &amp; SUPPLY</t>
  </si>
  <si>
    <t>SPAHN &amp; ROSE LUMBER CO</t>
  </si>
  <si>
    <t>SPIKED SOIL HOLDINGS, LLC</t>
  </si>
  <si>
    <t>SPRAY N GROW INC</t>
  </si>
  <si>
    <t>ROCKPORT</t>
  </si>
  <si>
    <t>SPRAYTEC FERTILIZERS LLC</t>
  </si>
  <si>
    <t>SQM NORTH AMERICA CORP</t>
  </si>
  <si>
    <t>STA-MEL ENTERPRISES INC</t>
  </si>
  <si>
    <t>STALLS FARM &amp; HOME DIST INC</t>
  </si>
  <si>
    <t>STAM GARDEN CENTER &amp; NURSERY</t>
  </si>
  <si>
    <t>STAR SEED INC</t>
  </si>
  <si>
    <t>OSBORNE</t>
  </si>
  <si>
    <t>STEVENSON HARDWARE LLC</t>
  </si>
  <si>
    <t>STEVES ACE HOME AND GARDEN</t>
  </si>
  <si>
    <t>STOUT SEED SALES LLC</t>
  </si>
  <si>
    <t>STROTHER LAWN CARE</t>
  </si>
  <si>
    <t>STRUBLE AGRONOMY LLC</t>
  </si>
  <si>
    <t>STRYPER LLC</t>
  </si>
  <si>
    <t>SUL4R PLUS LLC</t>
  </si>
  <si>
    <t>SULVARIS</t>
  </si>
  <si>
    <t>SULVARIS Inc. C/O Mitchel Flegel</t>
  </si>
  <si>
    <t>SUMMIT GOLD/ MIDWEST DISTRIBUTING, INC</t>
  </si>
  <si>
    <t>SUMMIT GOLD/ MIDWEST DISTRIBUTING, INC.</t>
  </si>
  <si>
    <t>MISSION VIEJO</t>
  </si>
  <si>
    <t>SUN BULB COMPANY INC</t>
  </si>
  <si>
    <t>SUNLIGHT SUPPLY INC</t>
  </si>
  <si>
    <t>POMPANO BEACH</t>
  </si>
  <si>
    <t>MOUNT JULIET</t>
  </si>
  <si>
    <t>WIXTOM</t>
  </si>
  <si>
    <t>SUNRISE COOPERATIVE INC</t>
  </si>
  <si>
    <t>SUNSETVIEW LLC</t>
  </si>
  <si>
    <t>SUPER GRO OF IOWA LLC</t>
  </si>
  <si>
    <t>BROOKVILLE</t>
  </si>
  <si>
    <t>SUPER SAVER</t>
  </si>
  <si>
    <t>SUPREME GROWER LLC</t>
  </si>
  <si>
    <t>SIGNAL MTN</t>
  </si>
  <si>
    <t>SUPREME GROWERS LLC</t>
  </si>
  <si>
    <t>SURE CROP</t>
  </si>
  <si>
    <t>SUSTAINABILITY RESEARCH INSTITUTE</t>
  </si>
  <si>
    <t>CUMMING</t>
  </si>
  <si>
    <t>SWANK  CROP PRODUCTION SERVICES LLC</t>
  </si>
  <si>
    <t>HAMILTON</t>
  </si>
  <si>
    <t>SWENSON AG LLC</t>
  </si>
  <si>
    <t>SYMBORG INC</t>
  </si>
  <si>
    <t>SILVER SPRING</t>
  </si>
  <si>
    <t>SYNATEK LP</t>
  </si>
  <si>
    <t>SOUDERTON</t>
  </si>
  <si>
    <t>T-NOU NV</t>
  </si>
  <si>
    <t>WILLEMSTAD CURACAO</t>
  </si>
  <si>
    <t>TAINIO BIOLOGICALS, INC</t>
  </si>
  <si>
    <t>SPOKANE</t>
  </si>
  <si>
    <t>TALC USA</t>
  </si>
  <si>
    <t>PAGE</t>
  </si>
  <si>
    <t>TALL CORN AG INC</t>
  </si>
  <si>
    <t>LA PORTE</t>
  </si>
  <si>
    <t>TAMA TOLEDO ACE</t>
  </si>
  <si>
    <t>TAMA</t>
  </si>
  <si>
    <t>TARGET CORPORATION</t>
  </si>
  <si>
    <t>TARGET CORPORATION #2526</t>
  </si>
  <si>
    <t>TARGET STORE 2454</t>
  </si>
  <si>
    <t>TARGET STORE T-1771</t>
  </si>
  <si>
    <t>TARGET STORE T-1939</t>
  </si>
  <si>
    <t>TARGET STORE T-2041</t>
  </si>
  <si>
    <t>TARGET STORE T1170</t>
  </si>
  <si>
    <t>TARGET STORE T1792</t>
  </si>
  <si>
    <t>TARGET STORES 1113</t>
  </si>
  <si>
    <t>TARGET STORES 1768</t>
  </si>
  <si>
    <t>TARGET STORES 69</t>
  </si>
  <si>
    <t>TARGET STORES 86</t>
  </si>
  <si>
    <t>TARGET STORES 860</t>
  </si>
  <si>
    <t>TARGET STORES 878</t>
  </si>
  <si>
    <t>TARGET STORES T 1901</t>
  </si>
  <si>
    <t>TARGET STORES T 804</t>
  </si>
  <si>
    <t>TARGET STORES T-1800</t>
  </si>
  <si>
    <t>TARGET STORES T533</t>
  </si>
  <si>
    <t>TARGET STORES T803</t>
  </si>
  <si>
    <t>TARGET T 1767</t>
  </si>
  <si>
    <t>TARGET T1791</t>
  </si>
  <si>
    <t>TECHNOLOGY SCIENCES GROUP</t>
  </si>
  <si>
    <t>TERRA PRODUCTS CO LLC</t>
  </si>
  <si>
    <t>TERRACE BRANDS</t>
  </si>
  <si>
    <t>TERRAFORM AG, LLC</t>
  </si>
  <si>
    <t>GRAND HAVEN</t>
  </si>
  <si>
    <t>TESKE PET &amp; GARDEN CENTER INC</t>
  </si>
  <si>
    <t>TEVA CORP C/O KELLY REGISTRATION</t>
  </si>
  <si>
    <t>TFS AGRONOMY LLC</t>
  </si>
  <si>
    <t>THE ANDERSONS INC</t>
  </si>
  <si>
    <t>THE DOGGETT CORPORATION</t>
  </si>
  <si>
    <t>THE GREEN THUMBERS INC</t>
  </si>
  <si>
    <t>THE HAWTHORNE GARDENING COMPANY</t>
  </si>
  <si>
    <t>PORT WASHINGTON</t>
  </si>
  <si>
    <t>THE HOME DEPOT #2101</t>
  </si>
  <si>
    <t>THE HOME DEPOT #2103</t>
  </si>
  <si>
    <t>THE HOME DEPOT #2104</t>
  </si>
  <si>
    <t>THE HOME DEPOT #2107</t>
  </si>
  <si>
    <t>THE HOME DEPOT #2108</t>
  </si>
  <si>
    <t>THE HOME DEPOT #2109</t>
  </si>
  <si>
    <t>THE HOME DEPOT #2111</t>
  </si>
  <si>
    <t>THE HOME DEPOT #2113</t>
  </si>
  <si>
    <t>THE HOME DEPOT #2114</t>
  </si>
  <si>
    <t>THE HOME DEPOT #2115</t>
  </si>
  <si>
    <t>THE HOME DEPOT USA INC</t>
  </si>
  <si>
    <t>THE ORGANIC MECHANIC SOIL COMPANY LLC</t>
  </si>
  <si>
    <t>MODENA</t>
  </si>
  <si>
    <t>THE POND GUY INC ABA CRYSTAL CLEAR INC</t>
  </si>
  <si>
    <t>ROMEO</t>
  </si>
  <si>
    <t>THE SANCTUARY ENVIRNOMENTAL PRODUCTS &amp; SOLUTIONS</t>
  </si>
  <si>
    <t>THE SCOTTS COMPANY</t>
  </si>
  <si>
    <t>PACIFIC JUNCTION</t>
  </si>
  <si>
    <t>THEISENS INC</t>
  </si>
  <si>
    <t>THEISENS INC OF AMES</t>
  </si>
  <si>
    <t>THEISENS INC OF ANAMOSA</t>
  </si>
  <si>
    <t>THEISENS INC OF CEDAR RAPIDS</t>
  </si>
  <si>
    <t>THEISENS INC OF CEDAR RAPIDS NORTH</t>
  </si>
  <si>
    <t>THEISENS INC OF CHARLES CITY</t>
  </si>
  <si>
    <t>THEISENS INC OF CORALVILLE</t>
  </si>
  <si>
    <t>THEISENS INC OF DAVENPORT</t>
  </si>
  <si>
    <t>THEISENS INC OF DEWITT</t>
  </si>
  <si>
    <t>THEISENS INC OF DUBUQUE</t>
  </si>
  <si>
    <t>THEISENS INC OF DYERSVILLE</t>
  </si>
  <si>
    <t>THEISENS INC OF GRINNELL</t>
  </si>
  <si>
    <t>THEISENS INC OF INDIANOLA</t>
  </si>
  <si>
    <t>THEISENS INC OF MAQUOKETA</t>
  </si>
  <si>
    <t>THEISENS INC OF MARSHALLTOWN</t>
  </si>
  <si>
    <t>THEISENS INC OF MONTICELLO</t>
  </si>
  <si>
    <t>THEISENS INC OF NEW HAMPTON</t>
  </si>
  <si>
    <t>THEISENS INC OF NEWTON</t>
  </si>
  <si>
    <t>THEISENS INC OF PELLA</t>
  </si>
  <si>
    <t>THEISENS INC OF TIPTON</t>
  </si>
  <si>
    <t>THEISENS INC OF VINTON</t>
  </si>
  <si>
    <t>THEISENS SUPPLY INC</t>
  </si>
  <si>
    <t>THOMAS J SCHOTT</t>
  </si>
  <si>
    <t>THOMPSON TRUE VALUE</t>
  </si>
  <si>
    <t>THORAG LLC</t>
  </si>
  <si>
    <t>TIEDT NURSERY LTD</t>
  </si>
  <si>
    <t>TIGER-SUL CANADA CO</t>
  </si>
  <si>
    <t>IRRICANA</t>
  </si>
  <si>
    <t>TIMAC AGRO USA INC</t>
  </si>
  <si>
    <t>READING</t>
  </si>
  <si>
    <t>TOWER GARDEN LLC</t>
  </si>
  <si>
    <t>TOWN &amp; COUNTRY MARKET</t>
  </si>
  <si>
    <t>TRACTOR SUPPLY CO</t>
  </si>
  <si>
    <t>TRACTOR SUPPLY COMPANY #612</t>
  </si>
  <si>
    <t>TRACTOR SUPPLY COMPANY 103</t>
  </si>
  <si>
    <t>TRACTOR SUPPLY COMPANY 127</t>
  </si>
  <si>
    <t>TRACTOR SUPPLY COMPANY 134</t>
  </si>
  <si>
    <t>TRACTOR SUPPLY COMPANY 146</t>
  </si>
  <si>
    <t>TRACTOR SUPPLY COMPANY 327</t>
  </si>
  <si>
    <t>TRACTOR SUPPLY SUPPLY 347</t>
  </si>
  <si>
    <t>TRAMMO INC</t>
  </si>
  <si>
    <t>TRANLIN, INC.</t>
  </si>
  <si>
    <t>CHARLOTTESVILLE</t>
  </si>
  <si>
    <t>TREE SAVERS/LAWN SAVERS LLC</t>
  </si>
  <si>
    <t>TRIPLE A SEEDS INC</t>
  </si>
  <si>
    <t>TRUE VALUE</t>
  </si>
  <si>
    <t>TRUE VALUE HARDWARE</t>
  </si>
  <si>
    <t>TRUPOINTE COOPERATIVE INC</t>
  </si>
  <si>
    <t>PIQUA</t>
  </si>
  <si>
    <t>TSM SERVICES INC</t>
  </si>
  <si>
    <t>TURF MASTERS LAWN &amp; LANDSCAPE LLC</t>
  </si>
  <si>
    <t>TURFMASTER</t>
  </si>
  <si>
    <t>TWO RIVER VENTURES</t>
  </si>
  <si>
    <t>TWO RIVERS TERMINAL LLC</t>
  </si>
  <si>
    <t>PASCO</t>
  </si>
  <si>
    <t>ULLRICH FARM</t>
  </si>
  <si>
    <t>ULTRA YIELD MICRONUTRIENTS INC</t>
  </si>
  <si>
    <t>UNCO INDUSTRIES</t>
  </si>
  <si>
    <t>UNION GROVE</t>
  </si>
  <si>
    <t>UNDERWOOD FARM SUPPLY</t>
  </si>
  <si>
    <t>MCCLELLAND</t>
  </si>
  <si>
    <t>UNGS SHOPPING CENTER INC</t>
  </si>
  <si>
    <t>ARCATA</t>
  </si>
  <si>
    <t>UNITED FARMERS COOPERATIVE</t>
  </si>
  <si>
    <t>UNITED SUPPLIERS, INC</t>
  </si>
  <si>
    <t>UNITED TURF ALLIANCE LLC C/O HOLLY HIGGINS</t>
  </si>
  <si>
    <t>URB SCIENCES, INC</t>
  </si>
  <si>
    <t>HOLMDEL</t>
  </si>
  <si>
    <t>Hohansville</t>
  </si>
  <si>
    <t>US BORAX  %RIO TINTO BORATES INC</t>
  </si>
  <si>
    <t>GREENWOOD VILLAGE</t>
  </si>
  <si>
    <t>VALENT USA LLC</t>
  </si>
  <si>
    <t>VALUDOR PRODUCTS LLC</t>
  </si>
  <si>
    <t>SAN DIEGO</t>
  </si>
  <si>
    <t>VEGALAB INC</t>
  </si>
  <si>
    <t>MINDEN</t>
  </si>
  <si>
    <t>VERDE AGRITECH PLC</t>
  </si>
  <si>
    <t>SUTTON</t>
  </si>
  <si>
    <t>VERDESIAN LIFE SCIENCES US LLC</t>
  </si>
  <si>
    <t>VERMICROP ORGANICS</t>
  </si>
  <si>
    <t>VERNON VILLAGE TRUE VALUE</t>
  </si>
  <si>
    <t>VERNS TRUE VALUE</t>
  </si>
  <si>
    <t>VITAMIN INSTITUTE</t>
  </si>
  <si>
    <t>NORTH HOLLYWOOD</t>
  </si>
  <si>
    <t>VIVID LIFE SCIENCES LLC C/O SMITH BOSARGE LLC</t>
  </si>
  <si>
    <t>VON ARB AG</t>
  </si>
  <si>
    <t>WAGNER REG ASSOCIATION</t>
  </si>
  <si>
    <t>WAL-MART 1721</t>
  </si>
  <si>
    <t>WAL-MART STORE 0646</t>
  </si>
  <si>
    <t>WAL-MART STORE 0749</t>
  </si>
  <si>
    <t>WAL-MART STORE 0750</t>
  </si>
  <si>
    <t>WAL-MART STORE 0751</t>
  </si>
  <si>
    <t>WAL-MART STORE 0841</t>
  </si>
  <si>
    <t>WAL-MART STORE 0985</t>
  </si>
  <si>
    <t>WAL-MART STORE 1005</t>
  </si>
  <si>
    <t>WAL-MART STORE 1152</t>
  </si>
  <si>
    <t>WAL-MART STORE 1389</t>
  </si>
  <si>
    <t>WAL-MART STORE 1475</t>
  </si>
  <si>
    <t>WAL-MART STORE 1509</t>
  </si>
  <si>
    <t>WAL-MART STORE 1546</t>
  </si>
  <si>
    <t>WAL-MART STORE 1621</t>
  </si>
  <si>
    <t>WAL-MART STORE 1683</t>
  </si>
  <si>
    <t>WAL-MART STORE 1732</t>
  </si>
  <si>
    <t>WAL-MART STORE 647</t>
  </si>
  <si>
    <t>WAL-MART STORE EAST LP 6009</t>
  </si>
  <si>
    <t>WAL-MART STORES INC DBA WAL-MART SUPERCENTER #3630</t>
  </si>
  <si>
    <t>WAL-MART STORES, INC DBA WAL-MART SUPERCENTER#3762</t>
  </si>
  <si>
    <t>WAL-MART SUPERCENTER # 2714</t>
  </si>
  <si>
    <t>WAL-MART SUPERCENTER # 2716</t>
  </si>
  <si>
    <t>WAL-MART SUPERCENTER #0748</t>
  </si>
  <si>
    <t>WAL-MART SUPERCENTER #0892</t>
  </si>
  <si>
    <t>WAL-MART SUPERCENTER #1285</t>
  </si>
  <si>
    <t>WAL-MART SUPERCENTER #1435</t>
  </si>
  <si>
    <t>WAL-MART SUPERCENTER #1491</t>
  </si>
  <si>
    <t>WAL-MART SUPERCENTER #1496</t>
  </si>
  <si>
    <t>WAL-MART SUPERCENTER #2764</t>
  </si>
  <si>
    <t>WAL-MART SUPERCENTER #2827</t>
  </si>
  <si>
    <t>WAL-MART SUPERCENTER #2889</t>
  </si>
  <si>
    <t>WAL-MART SUPERCENTER #2935</t>
  </si>
  <si>
    <t>WAL-MART SUPERCENTER #3394</t>
  </si>
  <si>
    <t>WAL-MART SUPERCENTER #3590</t>
  </si>
  <si>
    <t>SIOUX CITY (N)</t>
  </si>
  <si>
    <t>WAL-MART SUPERCENTER #810</t>
  </si>
  <si>
    <t>WAL-MART SUPERCENTER 0559</t>
  </si>
  <si>
    <t>WAL-MART SUPERCENTER 0581</t>
  </si>
  <si>
    <t>WAL-MART SUPERCENTER 0753</t>
  </si>
  <si>
    <t>WAL-MART SUPERCENTER 0784</t>
  </si>
  <si>
    <t>WAL-MART SUPERCENTER 0797</t>
  </si>
  <si>
    <t>W. BURLINGTON</t>
  </si>
  <si>
    <t>WAL-MART SUPERCENTER 0886</t>
  </si>
  <si>
    <t>WAL-MART SUPERCENTER 0913</t>
  </si>
  <si>
    <t>WAL-MART SUPERCENTER 1241</t>
  </si>
  <si>
    <t>WAL-MART SUPERCENTER 1361</t>
  </si>
  <si>
    <t>WAL-MART SUPERCENTER 1393</t>
  </si>
  <si>
    <t>WAL-MART SUPERCENTER 1415</t>
  </si>
  <si>
    <t>WAL-MART SUPERCENTER 1431</t>
  </si>
  <si>
    <t>WAL-MART SUPERCENTER 1506</t>
  </si>
  <si>
    <t>WAL-MART SUPERCENTER 1526</t>
  </si>
  <si>
    <t>WAL-MART SUPERCENTER 1528</t>
  </si>
  <si>
    <t>WAL-MART SUPERCENTER 1625</t>
  </si>
  <si>
    <t>WAL-MART SUPERCENTER 1723</t>
  </si>
  <si>
    <t>WAL-MART SUPERCENTER 1764</t>
  </si>
  <si>
    <t>WAL-MART SUPERCENTER 1965</t>
  </si>
  <si>
    <t>WAL-MART SUPERCENTER 2004</t>
  </si>
  <si>
    <t>WAL-MART SUPERCENTER 5115</t>
  </si>
  <si>
    <t>WALGREEN CO DBA  WALGREENS 11153</t>
  </si>
  <si>
    <t>WALGREEN CO DBA WALGREENS #01301</t>
  </si>
  <si>
    <t>WALGREEN CO DBA WALGREENS #07967</t>
  </si>
  <si>
    <t>WALGREEN CO DBA WALGREENS #07968</t>
  </si>
  <si>
    <t>WALGREEN CO DBA WALGREENS #07996</t>
  </si>
  <si>
    <t>WALGREEN CO DBA WALGREENS #09708</t>
  </si>
  <si>
    <t>WALGREEN CO DBA WALGREENS #10557</t>
  </si>
  <si>
    <t>WALGREEN CO DBA WALGREENS #10770</t>
  </si>
  <si>
    <t>CAROLL</t>
  </si>
  <si>
    <t>WALGREEN CO DBA WALGREENS #11330</t>
  </si>
  <si>
    <t>WALGREEN CO DBA WALGREENS #11710</t>
  </si>
  <si>
    <t>WALGREEN CO DBA WALGREENS #11759</t>
  </si>
  <si>
    <t>WALGREEN CO DBA WALGREENS #11942</t>
  </si>
  <si>
    <t>WALGREEN CO DBA WALGREENS #12148</t>
  </si>
  <si>
    <t>WALGREEN CO DBA WALGREENS #12393</t>
  </si>
  <si>
    <t>WALGREEN CO DBA WALGREENS #9476</t>
  </si>
  <si>
    <t>WALGREEN CO DBA WALGREENS 10855</t>
  </si>
  <si>
    <t>WALGREEN CO DBA WALGREENS 10985</t>
  </si>
  <si>
    <t>WALGREEN CO DBA: WALGREENS #09791</t>
  </si>
  <si>
    <t>WALGREENS #0359</t>
  </si>
  <si>
    <t>WALGREENS #03700</t>
  </si>
  <si>
    <t>WALGREENS #03875</t>
  </si>
  <si>
    <t>WALGREENS #03876</t>
  </si>
  <si>
    <t>WALGREENS #04714</t>
  </si>
  <si>
    <t>WALGREENS #04973</t>
  </si>
  <si>
    <t>WALGREENS #05042</t>
  </si>
  <si>
    <t>WALGREENS #05060</t>
  </si>
  <si>
    <t>WALGREENS #05077</t>
  </si>
  <si>
    <t>WALGREENS #05144</t>
  </si>
  <si>
    <t>WALGREENS #05239</t>
  </si>
  <si>
    <t>WALGREENS #05361</t>
  </si>
  <si>
    <t>WALGREENS #05362</t>
  </si>
  <si>
    <t>WALGREENS #05852</t>
  </si>
  <si>
    <t>WALGREENS #05886</t>
  </si>
  <si>
    <t>WALGREENS #05943</t>
  </si>
  <si>
    <t>WALGREENS #05944</t>
  </si>
  <si>
    <t>WALGREENS #06154</t>
  </si>
  <si>
    <t>WALGREENS #06186</t>
  </si>
  <si>
    <t>WALGREENS #06553</t>
  </si>
  <si>
    <t>WALGREENS #06623</t>
  </si>
  <si>
    <t>W DESMOINES</t>
  </si>
  <si>
    <t>WALGREENS #06677</t>
  </si>
  <si>
    <t>WALGREENS #06678</t>
  </si>
  <si>
    <t>WALGREENS #07452</t>
  </si>
  <si>
    <t>WALGREENS #07453</t>
  </si>
  <si>
    <t>WALGREENS #07454</t>
  </si>
  <si>
    <t>WALGREENS #07455</t>
  </si>
  <si>
    <t>WALGREENS #07833</t>
  </si>
  <si>
    <t>WALGREENS #0910</t>
  </si>
  <si>
    <t>WALGREENS #11709</t>
  </si>
  <si>
    <t>WALGREENS #3196</t>
  </si>
  <si>
    <t>WALGREENS #3252</t>
  </si>
  <si>
    <t>WALGREENS #3590</t>
  </si>
  <si>
    <t>WALGREENS #3595</t>
  </si>
  <si>
    <t>WALGREENS #3773</t>
  </si>
  <si>
    <t>WALGREENS #4041</t>
  </si>
  <si>
    <t>WALGREENS #4405</t>
  </si>
  <si>
    <t>WALGREENS #5306</t>
  </si>
  <si>
    <t>WALGREENS #5777</t>
  </si>
  <si>
    <t>WALGREENS #5885</t>
  </si>
  <si>
    <t>WALGREENS #5977</t>
  </si>
  <si>
    <t>WALGREENS #O5942</t>
  </si>
  <si>
    <t>WALGREENS 05044</t>
  </si>
  <si>
    <t>WALGREENS 05470</t>
  </si>
  <si>
    <t>WALGREENS 05512</t>
  </si>
  <si>
    <t>WALGREENS 05721</t>
  </si>
  <si>
    <t>WALGREENS 05941</t>
  </si>
  <si>
    <t>WALGREENS CO #12108</t>
  </si>
  <si>
    <t>WALGREENS CO DBA wALGREENS #12580</t>
  </si>
  <si>
    <t>WALGREENS CO DBA WALGREENS #15647</t>
  </si>
  <si>
    <t>SOUX CITY</t>
  </si>
  <si>
    <t>WALGREENS CO DBA WALGREENS 11193</t>
  </si>
  <si>
    <t>WALMART INC</t>
  </si>
  <si>
    <t>WALMART INC 4606</t>
  </si>
  <si>
    <t>WALMART INC C/O CYNTHIA MONTERO</t>
  </si>
  <si>
    <t>WALMART STORES INC DBA WALMART 3150</t>
  </si>
  <si>
    <t>WALMART SUPER CENTER 1787</t>
  </si>
  <si>
    <t>WALMART SUPERCENTER #5748</t>
  </si>
  <si>
    <t>WATERLOO MILLS CO</t>
  </si>
  <si>
    <t>WAUKEE HDW &amp; RENT-IT CENTER</t>
  </si>
  <si>
    <t>WC GRETTER &amp; SONS INC</t>
  </si>
  <si>
    <t>WEEDS ON FIRE CUSTOM APPLICATION LLC</t>
  </si>
  <si>
    <t>WENTZELS TRUE VALUE</t>
  </si>
  <si>
    <t>WEST CENTRAL DISTRIBUTION LLC</t>
  </si>
  <si>
    <t>WEST CENTRAL FS INC</t>
  </si>
  <si>
    <t>WESTLAKE HARDWARE INC #105</t>
  </si>
  <si>
    <t>WHITETAIL FORAGE TECHNOLOGIES DBA DEER GRO</t>
  </si>
  <si>
    <t>WILBUR ELLIS CO LLC</t>
  </si>
  <si>
    <t>SEATTLE</t>
  </si>
  <si>
    <t>CLAREMONT</t>
  </si>
  <si>
    <t>WILBUR ELLIS COMPANY</t>
  </si>
  <si>
    <t>WILBUR ELLIS COMPANY LLC</t>
  </si>
  <si>
    <t>WILD VALLEY FARMS</t>
  </si>
  <si>
    <t>CROYDON</t>
  </si>
  <si>
    <t>WILKINS AG SERVICES, LLC</t>
  </si>
  <si>
    <t>WILLIMACK FARMS INC</t>
  </si>
  <si>
    <t>OXFORD JUNCTION</t>
  </si>
  <si>
    <t>WILSON AG SUPPLY LLC</t>
  </si>
  <si>
    <t>WILSON AGRI INC</t>
  </si>
  <si>
    <t>RENSSELAER</t>
  </si>
  <si>
    <t>WINDY RIDGE AG LLC</t>
  </si>
  <si>
    <t>WINFIELD SOLUTIONS, LLC</t>
  </si>
  <si>
    <t>WOODSTREAM CORPORATION ATTN STEPHANIE YU</t>
  </si>
  <si>
    <t>ROCHESTER</t>
  </si>
  <si>
    <t>XVIRIDIS, LLC</t>
  </si>
  <si>
    <t>HERNDON</t>
  </si>
  <si>
    <t>YIELD SOLUTIONS LLC</t>
  </si>
  <si>
    <t>YUNGTUM TRUE VALUE</t>
  </si>
  <si>
    <t>Sioux City</t>
  </si>
  <si>
    <t>ZIMMERMANS HARDWARE &amp; GENERAL STORE</t>
  </si>
  <si>
    <t>ZYLSTRA COMMODITIES, INC</t>
  </si>
  <si>
    <t>NON AG DISTRIBUTION, SEE ATTACHED EXPLANATION</t>
  </si>
  <si>
    <t>16393  SAMS WEST INC DBA SAMS CLUB #6979  ANKENY, IA</t>
  </si>
  <si>
    <t>16379  3 D AG INC  NEW SHARON, IA</t>
  </si>
  <si>
    <t>16380  3D AG INC  PELLA, IA</t>
  </si>
  <si>
    <t>16191  3H FARMS LLC DBA 3H CUSTOMS  ATLANTIC, IA</t>
  </si>
  <si>
    <t>17154  3H TRADING COMPANY LLC  THE WOODLANDS, TX</t>
  </si>
  <si>
    <t>15851  A Z E INC /ORGANIC AG PRODUCTS  ARROYO GRANDE, CA</t>
  </si>
  <si>
    <t>14650  A-P FERTILIZER  PARKERSBURG, IA</t>
  </si>
  <si>
    <t>16510  ABLE AG SOLUTIONS, LLC  ST AUGUSTINE, FL</t>
  </si>
  <si>
    <t>17241  ACADEMY IRRIGATION, LLC  CLOVIS, CA</t>
  </si>
  <si>
    <t>12425  ACE HARDWARE  DECORAH, IA</t>
  </si>
  <si>
    <t>10818  ACE HARDWARE  WILLIAMSBURG, IA</t>
  </si>
  <si>
    <t>12319  ACE HARDWARE OF ALTOONA INC  ALTOONA, IA</t>
  </si>
  <si>
    <t>11128  ACE HOMEWORKS INC  DYERSVILLE, IA</t>
  </si>
  <si>
    <t>12494  ACE/L J J HARDWARE  ROCK RAPIDS, IA</t>
  </si>
  <si>
    <t>17234  ACELA BIOTEK  DAVIS, CA</t>
  </si>
  <si>
    <t>17399  ACG MATERIALS  KIRKSVILLE, MO</t>
  </si>
  <si>
    <t>17400  ACG MATERIALS  KIRKSVILLE, MO</t>
  </si>
  <si>
    <t>10297  ACKLEY FERTILIZER SALES INC  ACKLEY, IA</t>
  </si>
  <si>
    <t>16126  ACTAGRO LLC  FRESNO, CA</t>
  </si>
  <si>
    <t xml:space="preserve">16951  ACTIVE AGRISCIENCE INC  ABBOTSFORD, </t>
  </si>
  <si>
    <t>16447  ADVANCED BIOLOGICAL MARKETING INC  VAN WERT, OH</t>
  </si>
  <si>
    <t>16730  ADVANCED MARINE TECHNOLOGIES  NEW BEDFORD, MA</t>
  </si>
  <si>
    <t>16547  ADVANCED MICRONUTRIENT PRODUCTS INC  REESE, MI</t>
  </si>
  <si>
    <t xml:space="preserve">17163  ADVANCED NUTRIENTS  ABBOTSFORD, </t>
  </si>
  <si>
    <t>17162  ADVANCED NUTRIENTS US LLC  EAST TROY, WI</t>
  </si>
  <si>
    <t>15911  ADVANCING ECO AGRICULTURE C/O BECKY PHENE  CLOVIS, CA</t>
  </si>
  <si>
    <t>10497  ADVANSIX  HOPEWELL, VA</t>
  </si>
  <si>
    <t>16394  AEROGROW INTERNATIONAL INC  BOULDER, CO</t>
  </si>
  <si>
    <t>15878  AG CHOICE COIN  COIN, IA</t>
  </si>
  <si>
    <t>15879  AG CHOICE COIN  COIN, IA</t>
  </si>
  <si>
    <t>13892  AG CONCEPTS CORP  EAGLE, ID</t>
  </si>
  <si>
    <t>16026  AG INPUTS INC  AMES, IA</t>
  </si>
  <si>
    <t>12844  AG PARTNERS LLC  ALBERT CITY, IA</t>
  </si>
  <si>
    <t>12154  AG PARTNERS LLC  ALBERT CITY, IA</t>
  </si>
  <si>
    <t>16270  AG PARTNERS LLC  ALBERT CITY, IA</t>
  </si>
  <si>
    <t>14591  AG PERFORMANCE INC  BUFFALO CENTER, IA</t>
  </si>
  <si>
    <t>14592  AG PERFORMANCE INC  BUFFALO CENTER, IA</t>
  </si>
  <si>
    <t>17212  AG TECHNOLOGIES LLC  KING HILL, ID</t>
  </si>
  <si>
    <t>17328  AG-USA, LLC  NEWNAN, GA</t>
  </si>
  <si>
    <t>17256  AGBIO LOGIC, LLC  SENECA, SC</t>
  </si>
  <si>
    <t>16665  AGE OLD ORGANICS  MENDOTA, IL</t>
  </si>
  <si>
    <t>16666  AGE OLD ORGANICS  MENDOTA, IL</t>
  </si>
  <si>
    <t>17402  AGHUB MIDWEST  MENLO, IA</t>
  </si>
  <si>
    <t>17409  AGMERICA LLC  GUTTENBERG, IA</t>
  </si>
  <si>
    <t>17410  AGMERICA LLC  GUTTENBERG, IA</t>
  </si>
  <si>
    <t>16194  AGRI NUTRIENTS INC  CATOOSA, OK</t>
  </si>
  <si>
    <t>16872  AGRI TECH SERVICES LLC  LENOX, IA</t>
  </si>
  <si>
    <t>16873  AGRI TECH SERVICES LLC  LENOX, IA</t>
  </si>
  <si>
    <t>15949  AGRI-TECH AVIATION INC  INDIANOLA, IA</t>
  </si>
  <si>
    <t>15950  AGRI-TECH AVIATION INC  INDIANOLA, IA</t>
  </si>
  <si>
    <t>17137  AGRICEN C/O TSG  DAVIS, CA</t>
  </si>
  <si>
    <t>13547  AGRICULTURAL RESOURCE MANAGEMENT SERVICES L L C  LONG GROVE, IA</t>
  </si>
  <si>
    <t>10264  AGRILAND F S INC  HAMLIN, IA</t>
  </si>
  <si>
    <t>10265  AGRILAND F S INC  UNDERWOOD, IA</t>
  </si>
  <si>
    <t>16272  AGRILAND FS INC  MOORHEAD, IA</t>
  </si>
  <si>
    <t>16328  AGRILAND FS INC  HARLAN, IA</t>
  </si>
  <si>
    <t>10062  AGRILAND FS, INC.  WINTERSET, IA</t>
  </si>
  <si>
    <t>13184  AGRILAND FS, INC.  CLARINDA, IA</t>
  </si>
  <si>
    <t>17297  AGRILAND FS, INC.  WOODBINE, IA</t>
  </si>
  <si>
    <t>16226  AGRINOS INC  DAVIS, CA</t>
  </si>
  <si>
    <t>10019  AGRIUM US INC  LOVELAND, CO</t>
  </si>
  <si>
    <t>17418  AGRO RESEARCH INTERNATIONAL LLC  SORRENTO, FL</t>
  </si>
  <si>
    <t>15543  AGROLIQUID DIV OF COG MARKETE  ASHLEY, MI</t>
  </si>
  <si>
    <t>15542  AGROLIQUID DIV OF COG MARKETERS LTD  ST JOHNS, MI</t>
  </si>
  <si>
    <t>12210  AGROLIQUID WILLIAMS  WILLIAMS, IA</t>
  </si>
  <si>
    <t>17190  AGROMARKETING COMPANY, INC  CUB RUN, KY</t>
  </si>
  <si>
    <t xml:space="preserve">17191  AGROMARKETING COMPANY, INC  TORONTO, </t>
  </si>
  <si>
    <t>12887  AGRONOMY SCIENCES LLC DBA HEFTY SEED COMPANY  BALTIC, SD</t>
  </si>
  <si>
    <t>17374  AGROVIVE  TEA, SD</t>
  </si>
  <si>
    <t>15292  AGSCITECH INC  LEWISTON, UT</t>
  </si>
  <si>
    <t>11783  AGVANTAGE FS A DIV OF GROWMARK INC  MECHANICSVILLE, IA</t>
  </si>
  <si>
    <t>16011  AGVANTAGE FS A DIV OF GROWMARK INC  OXFORD, IA</t>
  </si>
  <si>
    <t>16012  AGVANTAGE FS A DIV OF GROWMARK INC  MILES, IA</t>
  </si>
  <si>
    <t>16013  AGVANTAGE FS A DIV OF GROWMARK INC  LOWDEN, IA</t>
  </si>
  <si>
    <t>16098  AGVANTAGE FS A DIV OF GROWMARK INC  SHEFFIELD, IA</t>
  </si>
  <si>
    <t>11083  AJINOMOTO ANIMAL NUTRITION NORTH AMERICA INC  EDDYVILLE, IA</t>
  </si>
  <si>
    <t>12212  AJINOMOTO HEALTH &amp; NUTRITION NORTH AMERICA INC  EDDYVILLE, IA</t>
  </si>
  <si>
    <t>16718  ALBAUGH LLC  VALDOSTA, GA</t>
  </si>
  <si>
    <t>16719  ALBAUGH LLC  ANKENY, IA</t>
  </si>
  <si>
    <t>15349  ALBION LABORATORIES INC  LAYTON, UT</t>
  </si>
  <si>
    <t>16353  ALTITUDE CROP INNOVATIONS LLC  LOVELAND, CO</t>
  </si>
  <si>
    <t>16799  AMANA FARMS INC  HOMESTEAD, IA</t>
  </si>
  <si>
    <t>16800  AMANA FARMS INC  AMANA, IA</t>
  </si>
  <si>
    <t>16801  AMANA FARMS INC  MARENGO, IA</t>
  </si>
  <si>
    <t>15847  AMEROPA NORTH AMERICA INC  TAMPA, FL</t>
  </si>
  <si>
    <t>14401  AMTURF ENTERPRISES LLC  JEFFERSON, OR</t>
  </si>
  <si>
    <t>10749  ANKENY HARDWARE  ANKENY, IA</t>
  </si>
  <si>
    <t>16568  ANTLER TECHNOLOGIES LLC  TAVERNIER, FL</t>
  </si>
  <si>
    <t>16865  ANUVIA FLORIDA LLC C/O TSG  DAVIS, CA</t>
  </si>
  <si>
    <t>16866  ANUVIA FLORIDA LLC C/O TSG  ZELLWOOD, FL</t>
  </si>
  <si>
    <t>17248  APEX CROP SERVICES LLC  LAWTON, IA</t>
  </si>
  <si>
    <t>17249  APEX CROP SERVICES LLC  LAWTON, IA</t>
  </si>
  <si>
    <t>16806  AQUA YIELD OPERATIONS  SALT LAKE CITY, UT</t>
  </si>
  <si>
    <t>15823  AQUASCAPE INC C/O TSG ATTN VICKI QUINN  DAVIS, CA</t>
  </si>
  <si>
    <t>16189  ARBORJET C/O CRES  TALLAHASSEE, FL</t>
  </si>
  <si>
    <t>13991  ARCHER DANIELS MIDLAND  MINNEAPOLIS, MN</t>
  </si>
  <si>
    <t>17323  ARCHER DANIELS MIDLAND  CAMANCHE, IA</t>
  </si>
  <si>
    <t>14770  ARMAND PRODUCTS ATTN MELISSA NAPOLI  PRINCETON, NJ</t>
  </si>
  <si>
    <t>13548  ARMS LLC  DEWITT, IA</t>
  </si>
  <si>
    <t>15501  ARTISTIC LANDSCAPING &amp; LAWN CARE  ELY, IA</t>
  </si>
  <si>
    <t>14169  ARYSTA LIFESCIENCE AMERICA INC  CARY, NC</t>
  </si>
  <si>
    <t>15295  ASMUS FARM SUPPLY INC  ESTHERVILLE, IA</t>
  </si>
  <si>
    <t>15920  ASMUS FARM SUPPLY INC  MANLY, IA</t>
  </si>
  <si>
    <t>17336  ASP AGRICULTURE SERVICE PRODUCTS  PIPESTONE, MN</t>
  </si>
  <si>
    <t>11403  ASPEN API INC  SIOUX CITY, IA</t>
  </si>
  <si>
    <t>15128  ATLANTIC PACIFIC AGRICULTURAL COMPANY INC  GRAHAM, NC</t>
  </si>
  <si>
    <t>15670  ATP NUTRITION LTD C/O WEST CENTRAL DISTRIBUTIONS  WILLMAR, MN</t>
  </si>
  <si>
    <t>16185  AURORA AGRONOMY  TRAER, IA</t>
  </si>
  <si>
    <t>15852  AZ ENTERPRISES INC ORGANIC AG PRODUCTS  ARROYO GRANDE, CA</t>
  </si>
  <si>
    <t>16726  BAKERY FEEDS  MUSCATINE, IA</t>
  </si>
  <si>
    <t>12306  BALDON HARDWARE  ADEL, IA</t>
  </si>
  <si>
    <t>13430  BALL DPF LLC  SHERMAN, TX</t>
  </si>
  <si>
    <t>16317  BAM AGRICULTURAL SOLUTIONS INC  BOCA RATON, FL</t>
  </si>
  <si>
    <t>16151  BARTLETT GRAIN COMPANY LP  KANSAS CITY, MO</t>
  </si>
  <si>
    <t>16168  BASF CORPORATION  RESEARCH TRIANGLE PARK, NC</t>
  </si>
  <si>
    <t>16169  BASF CORPORATION  RESEARCH TRIANGLE PARK, NC</t>
  </si>
  <si>
    <t>14732  BASS LAWN LANDSCAPING CARE INC  BIRMINGHMA, IA</t>
  </si>
  <si>
    <t>14733  BASS LAWN LANSCAPING INC  BRIMINGHAM, IA</t>
  </si>
  <si>
    <t>17068  BAYER CROPSCIENCE  RESEARCH TRIANGLE PARK, NC</t>
  </si>
  <si>
    <t xml:space="preserve">17018  BAYER DE MEXICO SA DE CV  TIAXCALA, </t>
  </si>
  <si>
    <t>15015  BBB LLC  WEST LIBERTY, IA</t>
  </si>
  <si>
    <t>17283  BBM LLC dba MCMINEMEE SEED &amp; CHEMICAL  DENISON, IA</t>
  </si>
  <si>
    <t>17284  BBM LLC dba MCMINEMEE SEED &amp; CHEMICAL  DENISON, IA</t>
  </si>
  <si>
    <t>14969  BEAUTIFUL LAND PRODUCTS  WEST BRANCH, IA</t>
  </si>
  <si>
    <t>14970  BEAUTIFUL LAND PRODUCTS  WEST BRANCH, IA</t>
  </si>
  <si>
    <t>11443  BECKER FLORIST INC  FT DODGE, IA</t>
  </si>
  <si>
    <t>12965  BECKERS FOUR SEASONS  WATERLOO, IA</t>
  </si>
  <si>
    <t>16996  BEEM BIOLOGICS INC  MARICOPA, AZ</t>
  </si>
  <si>
    <t>16995  BEEM BIOLOGICS INC C/O PHENE  CLOVIS, CA</t>
  </si>
  <si>
    <t>16144  BELLCOCK BROS SPRAYING  SAC CITY, IA</t>
  </si>
  <si>
    <t>16145  BELLCOCK BROS SPRAYING  SAC CITY, IA</t>
  </si>
  <si>
    <t>11319  BELLE PLAINE NURSERY INC  BELLE PLAINE, IA</t>
  </si>
  <si>
    <t>11452  BEN FRANKLIN  SHELDON, IA</t>
  </si>
  <si>
    <t>10744  BEN FRANKLIN STORE 7270  WINTERSET, IA</t>
  </si>
  <si>
    <t>10489  BENDA AG INC  ELBERON, IA</t>
  </si>
  <si>
    <t xml:space="preserve">16778  BERGER PEAT MOSS LTD  QUEBEC, </t>
  </si>
  <si>
    <t>15182  BERNARD RETTERATH, B&amp;B FARMS  MCINTIRE, IA</t>
  </si>
  <si>
    <t xml:space="preserve">16882  BERTELS BV  OSPEL, </t>
  </si>
  <si>
    <t>14608  BIG COUNTRY SEEDS INC  TIFFIN, IA</t>
  </si>
  <si>
    <t>16963  BIG YIELD US AGMAXX INC  GARDEN CITY, MO</t>
  </si>
  <si>
    <t>16751  BIO GRO INC  MABTON, WA</t>
  </si>
  <si>
    <t>16752  BIO GRO INC  Mabton, WA</t>
  </si>
  <si>
    <t>16485  BIO HUMA NETICS INC  GILBERT, AZ</t>
  </si>
  <si>
    <t>15460  BIO WORKS INC  DAVIS, CA</t>
  </si>
  <si>
    <t>16782  BIODYNE USA  FORT WAYNE, IN</t>
  </si>
  <si>
    <t>14410  BIOPLUS MANUFACTURING, LLC  HAWKINS, TX</t>
  </si>
  <si>
    <t xml:space="preserve">17377  BIOTECHNICA SERVICES LTD  WANSFORD, PETERBOROUGH, </t>
  </si>
  <si>
    <t>16015  BIOWISH TECHNOLOGIES INC  CINCINNATI, OH</t>
  </si>
  <si>
    <t xml:space="preserve">17286  BLACK EARTH HUMIC LP  RYLEY, </t>
  </si>
  <si>
    <t xml:space="preserve">15215  BLACK EARTH HUMIC LP  CALGARY, </t>
  </si>
  <si>
    <t>16618  BLACK GOLD COMPOST CO  OXFORD, FL</t>
  </si>
  <si>
    <t>16619  BLACK GOLD COMPOST CO  OXFORD, FL</t>
  </si>
  <si>
    <t>12326  BLACKMORE NURSERY INC  MASON CITY, IA</t>
  </si>
  <si>
    <t>16246  BLAIN SUPPLY INC  JANESVILLE, WI</t>
  </si>
  <si>
    <t>10761  BLOOMFIELD GREENHOUSES  BLOOMFIELD, IA</t>
  </si>
  <si>
    <t>12854  BLUE GRASS FEED &amp; SEED L L C  BLUE GRASS, IA</t>
  </si>
  <si>
    <t>17415  BLUE STAR MILLS, INC  PELLA, IA</t>
  </si>
  <si>
    <t>17112  BLUEPLANET LABS  CLEVELAND, OH</t>
  </si>
  <si>
    <t>12632  BOMGAARS SUPPLY  ORANGE CITY, IA</t>
  </si>
  <si>
    <t>15302  BOMGAARS SUPPLY  DES MOINES, IA</t>
  </si>
  <si>
    <t>10783  BOMGAARS SUPPLY  FORT DODGE, IA</t>
  </si>
  <si>
    <t>10784  BOMGAARS SUPPLY  HUMBOLDT, IA</t>
  </si>
  <si>
    <t>10785  BOMGAARS SUPPLY  EAGLE GROVE, IA</t>
  </si>
  <si>
    <t>10786  BOMGAARS SUPPLY  WEBSTER CITY, IA</t>
  </si>
  <si>
    <t>12342  BOMGAARS SUPPLY  COUNCIL BLUFFS, IA</t>
  </si>
  <si>
    <t>12092  BOMGAARS SUPPLY  SIOUX CENTER, IA</t>
  </si>
  <si>
    <t>11700  BOMGAARS SUPPLY  SHELDON, IA</t>
  </si>
  <si>
    <t>11701  BOMGAARS SUPPLY  MAPLETON, IA</t>
  </si>
  <si>
    <t>11521  BOMGAARS SUPPLY  LE MARS, IA</t>
  </si>
  <si>
    <t>11522  BOMGAARS SUPPLY  CHEROKEE, IA</t>
  </si>
  <si>
    <t>11523  BOMGAARS SUPPLY  STORM LAKE, IA</t>
  </si>
  <si>
    <t>11524  BOMGAARS SUPPLY  IDA GROVE, IA</t>
  </si>
  <si>
    <t>11583  BOMGAARS SUPPLY  SPIRIT LAKE, IA</t>
  </si>
  <si>
    <t>11325  BOMGAARS SUPPLY  SPENCER, IA</t>
  </si>
  <si>
    <t>11124  BOMGAARS SUPPLY  ALGONA, IA</t>
  </si>
  <si>
    <t>11194  BOMGAARS SUPPLY  HAWARDEN, IA</t>
  </si>
  <si>
    <t>15084  BOMGAARS SUPPLY  INC  ESTHERVILLE, IA</t>
  </si>
  <si>
    <t>14604  BOMGAARS SUPPLY 44  FOREST CITY, IA</t>
  </si>
  <si>
    <t>15091  BOMGAARS SUPPLY INC  ROCK VALLEY, IA</t>
  </si>
  <si>
    <t>12930  BOMGAARS SUPPLY INC  SIOUX CITY, IA</t>
  </si>
  <si>
    <t>13364  BOMGAARS SUPPLY INC  DENISON, IA</t>
  </si>
  <si>
    <t>13365  BOMGAARS SUPPLY INC  CARROLL, IA</t>
  </si>
  <si>
    <t>13366  BOMGAARS SUPPLY INC  HARLAN, IA</t>
  </si>
  <si>
    <t>11193  BOMGAARS SUPPLY INC  SIOUX CITY, IA</t>
  </si>
  <si>
    <t>16336  BOMGAARS SUPPLY INC  GLENWOOD, IA</t>
  </si>
  <si>
    <t>14116  BOMGAARS SUPPLY INC #34  JEFFERSON, IA</t>
  </si>
  <si>
    <t>14333  BOMGAARS SUPPLY INC #41  SAC CITY, IA</t>
  </si>
  <si>
    <t>13363  BOMGAARS SUPPY INC  ONAWA, IA</t>
  </si>
  <si>
    <t>14360  BOONE ACE HARDWARE #14203-1  BOONE, IA</t>
  </si>
  <si>
    <t>16227  BOTANICARE  CHANDLER, AZ</t>
  </si>
  <si>
    <t>17216  BOTNA WAY AG SUPPLY, LLC  ATLANTIC, IA</t>
  </si>
  <si>
    <t>17142  BPFS LLC  MAXWELL, IA</t>
  </si>
  <si>
    <t>17143  BPFS LLC  SLATER, IA</t>
  </si>
  <si>
    <t>17108  BRAUN HORTICULTURE INC  NIAGRA FALLS, NY</t>
  </si>
  <si>
    <t>16830  BRAUN HORTICULTURE INC  NIAGARA FALLS, NY</t>
  </si>
  <si>
    <t>14580  BREEDING HARDWARE INC  WINTERSET, IA</t>
  </si>
  <si>
    <t>11122  BREKKES TOWN &amp; COUNTRY STORE  AMES, IA</t>
  </si>
  <si>
    <t>16586  BRIANS FEED SERVICE INC  BANCROFT, IA</t>
  </si>
  <si>
    <t>13760  BRIDGEWELL AGRIBUSINESS LLC  CLACKAMAS, OR</t>
  </si>
  <si>
    <t>16127  BROOKS AG SERVICE  FARRAGUT, IA</t>
  </si>
  <si>
    <t>10822  BROWNS HARDWARE  MARENGO, IA</t>
  </si>
  <si>
    <t>15923  BUNDA SEED FARM  POCAHONTAS, IA</t>
  </si>
  <si>
    <t>16870  BURT FARM &amp; LIVESTOCK CO  MARSHALLTOWN, IA</t>
  </si>
  <si>
    <t>11108  C F INDUSTRIES SALES LLC  GARNER, IA</t>
  </si>
  <si>
    <t>11109  C F INDUSTRIES SALES LLC  SPENCER, IA</t>
  </si>
  <si>
    <t>11198  C J FUTURES INC  MISSOURI VALLEY, IA</t>
  </si>
  <si>
    <t>10225  C S I CHEMICAL CORP  EL PASO, TX</t>
  </si>
  <si>
    <t>15011  C/O REGISTRATIONS BY DESIGN INC  SALEM, VA</t>
  </si>
  <si>
    <t>16176  C3 TECHNOLOGY  KEOTA, IA</t>
  </si>
  <si>
    <t>15037  CALCIUM PRODUCTS INC  AMES, IA</t>
  </si>
  <si>
    <t>16754  CALCIUM SILICATE CORP INC  LAKE HARBOR, FL</t>
  </si>
  <si>
    <t>15389  CAMERON CHEMICALS INC  REESE, MI</t>
  </si>
  <si>
    <t>11204  CAMPBELL SUPPLY CO  ROCK RAPIDS, IA</t>
  </si>
  <si>
    <t>16339  CANADIAN AGRI PRODUCTS (OSA) CORP DBA ECOFUSION  PLANO, TX</t>
  </si>
  <si>
    <t>16340  CANADIAN AGRI PRODUCTS (USA) CORP DBA ECOFUSION  PLANO, TX</t>
  </si>
  <si>
    <t>11142  CAPPELS  ATLANTIC, IA</t>
  </si>
  <si>
    <t>12299  CARL'S FEED &amp; FARM STORE INC  MANCHESTER, IA</t>
  </si>
  <si>
    <t>17040  CARLIN SALES CORPORATION/PRO GREEN PLUS  MILWAUKEE, WI</t>
  </si>
  <si>
    <t xml:space="preserve">15929  CARR GUADALAJARA CHAPALA KM  TLAJOMULCO, </t>
  </si>
  <si>
    <t>13002  CASCADE LUMBER CO  CASCADE, IA</t>
  </si>
  <si>
    <t>16290  CATALYST  URBANDALE, IA</t>
  </si>
  <si>
    <t>13088  CEDAR FALLS FARM &amp; FLEET  CEDAR FALLS, IA</t>
  </si>
  <si>
    <t>10730  CENTERVILLE GREENHOUSES INC  CENTERVILLE, IA</t>
  </si>
  <si>
    <t>16060  CENTRAL GARDEN &amp; PET DIVISION  ATLANTA, GA</t>
  </si>
  <si>
    <t>16063  CENTRAL GARDN &amp; PET DIV C/O REGISTRATIONS BY DESIG  SALEM, VA</t>
  </si>
  <si>
    <t>11529  CENTRAL IOWA DISTRIBUTING INC  FORT DODGE, IA</t>
  </si>
  <si>
    <t>10501  CENTRAL REGION COOP DBA  BCA PRODUCTS  SLEEPY EYE, MN</t>
  </si>
  <si>
    <t>10422  CENTRAL VALLEY AG  HINTON, IA</t>
  </si>
  <si>
    <t>10423  CENTRAL VALLEY AG  OYENS, IA</t>
  </si>
  <si>
    <t>12245  CENTRAL VALLEY AG  AKRON, IA</t>
  </si>
  <si>
    <t>11883  CENTRAL VALLEY AG  LE MARS, IA</t>
  </si>
  <si>
    <t>15960  CENTRAL VALLEY AG  SOUTH SIOUX CITY, NE</t>
  </si>
  <si>
    <t>16634  CF INDUSTRIES NITROGEN LLC  CLAREMORE, OK</t>
  </si>
  <si>
    <t>16635  CF INDUSTRIES NITROGEN LLC  DONALDSONVILLE, LA</t>
  </si>
  <si>
    <t>16636  CF INDUSTRIES NITROGEN LLC  SERGEANT BLUFF, IA</t>
  </si>
  <si>
    <t>16637  CF INDUSTRIES NITROGEN LLC  YAZOO CITY, MS</t>
  </si>
  <si>
    <t>16638  CF INDUSTRIES NITROGEN LLC  WOODWARD, OK</t>
  </si>
  <si>
    <t>16518  CF INDUSTRIES SALES LLC  CINCINNATI, OH</t>
  </si>
  <si>
    <t>16519  CF INDUSTRIES SALES LLC  ROSEDALE, IN</t>
  </si>
  <si>
    <t>16520  CF INDUSTRIES SALES LLC  HASTINGS, NE</t>
  </si>
  <si>
    <t>16009  CF INDUSTRIES SALES LLC  CLAREMORE, OK</t>
  </si>
  <si>
    <t>16010  CF INDUSTRIES SALES LLC  MOUND CITY, MO</t>
  </si>
  <si>
    <t>16241  CF INDUSTRIES SALES LLC  GREENWOOD, NE</t>
  </si>
  <si>
    <t>16242  CF INDUSTRIES SALES LLC  WHITING, IA</t>
  </si>
  <si>
    <t>11722  CF INDUSTRIES SALES LLC  DEERFIELD, IL</t>
  </si>
  <si>
    <t>11723  CF INDUSTRIES SALES LLC  SERGEANT BLFF, IA</t>
  </si>
  <si>
    <t>11724  CF INDUSTRIES SALES LLC  BLAIR, NE</t>
  </si>
  <si>
    <t>11726  CF INDUSTRIES SALES LLC  WOODWARD, OK</t>
  </si>
  <si>
    <t xml:space="preserve">11729  CF INDUSTRIES SALES LLC  COURTRIGHT, </t>
  </si>
  <si>
    <t>14133  CF INDUSTRIES SALES LLC  YAZOO CITY, MS</t>
  </si>
  <si>
    <t>15100  CF INDUSTRIES SALES LLC  DONALDSON, LA</t>
  </si>
  <si>
    <t>15324  CF INDUSTRIES SALES LLC  PALMYRA, MO</t>
  </si>
  <si>
    <t>15321  CF INDUSTRIES SALES LLC  ROSEMOUNT, MN</t>
  </si>
  <si>
    <t>15322  CF INDUSTRIES SALES LLC  ALBANY, IL</t>
  </si>
  <si>
    <t>15819  CF INDUSTRIES SALES LLC  PERU, IL</t>
  </si>
  <si>
    <t>17097  CF INDUSTRIES SALES, LLC  DUNKERTON, IA</t>
  </si>
  <si>
    <t>17099  CF INDUSTRIES SALES, LLC  POINT COMFORT, IA</t>
  </si>
  <si>
    <t>17346  CF INDUSTRIES SALES, LLC  ST. LOUIS, MO</t>
  </si>
  <si>
    <t>15323  CF INSUTRIES SALES LLC  FREMONT, NE</t>
  </si>
  <si>
    <t>15338  CFS  TRUMAN, MN</t>
  </si>
  <si>
    <t>15339  CFS  WELCOME, MN</t>
  </si>
  <si>
    <t>15340  CFS  WELLS, MN</t>
  </si>
  <si>
    <t>15341  CFS  CLARKS GROVE, MN</t>
  </si>
  <si>
    <t>15342  CFS  ST JAMES, MN</t>
  </si>
  <si>
    <t>15343  CFS  GRANADA, MN</t>
  </si>
  <si>
    <t>11343  CFS  AUSTIN, MN</t>
  </si>
  <si>
    <t>15921  CFS  BLUE EARTH, MN</t>
  </si>
  <si>
    <t>15922  CFS  EASTON, MN</t>
  </si>
  <si>
    <t>16928  CG FARMS INC  FARRAGUT, IA</t>
  </si>
  <si>
    <t>16386  CH BIOTECH R&amp;D LTD CH BIOTECH LLC  ONTARIO, CA</t>
  </si>
  <si>
    <t>15537  CHAMBERLAIN CONSULTING  WADSWORTH, OH</t>
  </si>
  <si>
    <t>12431  CHARITON HARDWARE INC  CHARITON, IA</t>
  </si>
  <si>
    <t>11638  CHEM GRO HOUGHTON INC  MT UNION, IA</t>
  </si>
  <si>
    <t>11636  CHEM GRO OF HOUGHTON INC  MT UNION, IA</t>
  </si>
  <si>
    <t>11637  CHEM GRO OF HOUGHTON INC  WINFIELD, IA</t>
  </si>
  <si>
    <t>12917  CHEM GRO OF HOUGHTON INC  WINFIELD, IA</t>
  </si>
  <si>
    <t>16395  CHEM GRO OF HOUGHTON INC  SALEM, IA</t>
  </si>
  <si>
    <t>16129  CHEMICAL DYNAMICS INC  PLANT CITY, FL</t>
  </si>
  <si>
    <t>10338  CHS EASTERN FARMERS-WORTHING AG CENTER  WORTHING, SD</t>
  </si>
  <si>
    <t>11397  CHS INC  MAGNOLIA, MN</t>
  </si>
  <si>
    <t>16027  CHS INC  OSTRANDER, MN</t>
  </si>
  <si>
    <t>16028  CHS INC  LEROY, MN</t>
  </si>
  <si>
    <t>15870  CHS INC  CHESTER, IA</t>
  </si>
  <si>
    <t>11715  CIRCLE HILL ORGANICS LC  ELLSWORTH, IA</t>
  </si>
  <si>
    <t>12090  CLAUSEN HARDWARE &amp; SERVICE LLC  ALBERT CITY, IA</t>
  </si>
  <si>
    <t>12427  CLEAN GREEN SOIL AMENDMENTS LLC  PRAIRIE CITY, IL</t>
  </si>
  <si>
    <t>17242  CLEAN WATER SERVICES  HILLSBORO, OR</t>
  </si>
  <si>
    <t>12296  CLINTON FARM &amp; FLEET  CLINTON, IA</t>
  </si>
  <si>
    <t>15318  CNC LUMBER AND SUPPLIES  DYSART, IA</t>
  </si>
  <si>
    <t>12456  COAST TO COAST  ELKADER, IA</t>
  </si>
  <si>
    <t>11164  COAST TO COAST STORE  TOLEDO, IA</t>
  </si>
  <si>
    <t>17020  COLEMAN MOORE CO  DES MOINES, IA</t>
  </si>
  <si>
    <t>17008  COLEMAN MOORE COMPANY  DES MOINES, IA</t>
  </si>
  <si>
    <t>11182  COMMUNITY LUMBER SUPPLY INC  WEST BEND, IA</t>
  </si>
  <si>
    <t>13427  COMPASS MINERALS OGDEN INC  OGDEN, UT</t>
  </si>
  <si>
    <t>17117  COMPASS MINERALS OGDEN INC.  OVERLAND PARK, KS</t>
  </si>
  <si>
    <t>16286  COMPASS MINERALS USA INC  OVERLAND PARK, KS</t>
  </si>
  <si>
    <t>12640  COMPASS MINERALS WYNYARD INC  OVERLAND PARK, KS</t>
  </si>
  <si>
    <t>16837  CONCEPT AG  CHARLESTON, MO</t>
  </si>
  <si>
    <t>16675  CONOVER SEED  SULLY, IA</t>
  </si>
  <si>
    <t>16676  CONOVER SEED  SULLY, IA</t>
  </si>
  <si>
    <t>16524  CONRAD HARDWARE  CONRAD, IA</t>
  </si>
  <si>
    <t>15482  CONSUMERS SUPPLY DISTRIBUTING  NORTH SIOUX CITY, SD</t>
  </si>
  <si>
    <t>16786  COOL PLANET ENERGY SYSTEMS  CAMARILLO, CA</t>
  </si>
  <si>
    <t>15814  COON RAPIDS AG LLC  COON RAPIDS, IA</t>
  </si>
  <si>
    <t>12509  COOPERATIVE FARMERS ELEVATOR  GEORGE, IA</t>
  </si>
  <si>
    <t>12510  COOPERATIVE FARMERS ELEVATOR  ASHTON, IA</t>
  </si>
  <si>
    <t>12511  COOPERATIVE FARMERS ELEVATOR  ALLENDORF, IA</t>
  </si>
  <si>
    <t>12512  COOPERATIVE FARMERS ELEVATOR  BIGELOW, MN</t>
  </si>
  <si>
    <t>12513  COOPERATIVE FARMERS ELEVATOR  RUSHMORE, MN</t>
  </si>
  <si>
    <t>12890  COOPERATIVE FARMERS ELEVATOR  LARCHWOOD, IA</t>
  </si>
  <si>
    <t>12891  COOPERATIVE FARMERS ELEVATOR  INWOOD, IA</t>
  </si>
  <si>
    <t>11741  COOPERATIVE FARMERS ELEVATOR  LESTER, IA</t>
  </si>
  <si>
    <t>11882  COOPERATIVE FARMERS ELEVATOR  OCHEYEDAN, IA</t>
  </si>
  <si>
    <t>12318  COOPERATIVE FARMERS ELEVATOR  HAWARDEN, IA</t>
  </si>
  <si>
    <t>12095  COOPERATIVE FARMERS ELEVATOR  HARTLEY, IA</t>
  </si>
  <si>
    <t>10443  COOPERATIVE FARMERS ELEVATOR  OCHEYEDAN, IA</t>
  </si>
  <si>
    <t>10444  COOPERATIVE FARMERS ELEVATOR  OCHEYEDAN, IA</t>
  </si>
  <si>
    <t>10064  COOPERATIVE FARMERS ELEVATOR  LAKE PARK, IA</t>
  </si>
  <si>
    <t>10068  COOPERATIVE FARMERS ELEVATOR  ROCK VALLEY, IA</t>
  </si>
  <si>
    <t>10069  COOPERATIVE FARMERS ELEVATOR  DOON, IA</t>
  </si>
  <si>
    <t>10070  COOPERATIVE FARMERS ELEVATOR  ALVORD, IA</t>
  </si>
  <si>
    <t>10160  COOPERATIVE FARMERS ELEVATOR  ROCK RAPIDS, IA</t>
  </si>
  <si>
    <t>17059  COOPERATIVE FARMERS ELEVATOR  ROCK VALLEY, IA</t>
  </si>
  <si>
    <t>17060  COOPERATIVE FARMERS ELEVATOR  ALVORD, IA</t>
  </si>
  <si>
    <t>16583  COOPERATIVE FARMERS ELEVATOR C/O DON HARBERTS  ROCK VALLEY, IA</t>
  </si>
  <si>
    <t>17327  CORKERY FARMLAND INC  BRANDON, IA</t>
  </si>
  <si>
    <t>14557  COUSINS FARM C/O TERRY METZGER  GRAND RAPIDS, MI</t>
  </si>
  <si>
    <t>17015  CREATIVE AG PRODUCTS INC  BELLEVUE, WA</t>
  </si>
  <si>
    <t>11113  CRESTON FARM &amp; HOME SUPPLY INC  CRESTON, IA</t>
  </si>
  <si>
    <t>16711  CROP RITE GRUNDY LLC  GRUNDY CENTER, IA</t>
  </si>
  <si>
    <t>16712  CROP RITE GRUNDY LLC  GRUNDY CENTER, IA</t>
  </si>
  <si>
    <t>15913  CROPWISE CONSULTING LLC  NASHUA, IA</t>
  </si>
  <si>
    <t>15914  CROPWISE CONSULTING LLC  NASHUA, IA</t>
  </si>
  <si>
    <t>14965  CROZIER SEED &amp; CROP PROTECTION  TRACY, IA</t>
  </si>
  <si>
    <t>11162  CRYSTAL VALLEY COOPERATIVE  LAKE CRYSTAL, MN</t>
  </si>
  <si>
    <t>16856  CSI CHEMICAL CORP C/O REGISTRATIONS BY DESIGN INC  SALEM, VA</t>
  </si>
  <si>
    <t>12442  CUNNINGHAM HARDWARE  WAUKON, IA</t>
  </si>
  <si>
    <t>15763  CUSTOMER CARE LAWN SERVICE  IOWA CITY, IA</t>
  </si>
  <si>
    <t>16067  CVS  DES MOINES, IA</t>
  </si>
  <si>
    <t>16016  CVS #10162  DES MOINES, IA</t>
  </si>
  <si>
    <t>16059  CVS PHARMACY  FORT DODGE, IA</t>
  </si>
  <si>
    <t>16150  CVS PHARMACY  DES MOINES, IA</t>
  </si>
  <si>
    <t>15840  CVS PHARMACY  MARION, IA</t>
  </si>
  <si>
    <t>15439  CVS PHARMACY  COUNCIL BLUFFS, IA</t>
  </si>
  <si>
    <t>15897  CVS PHARMACY #10114  ANKENY, IA</t>
  </si>
  <si>
    <t>16557  CVS PHARMACY #10480  URBANDALE, IA</t>
  </si>
  <si>
    <t>15540  CVS PHARMACY #8443  CEDAR RAPIDS, IA</t>
  </si>
  <si>
    <t>12415  CVS PHARMACY #8526  CEDAR RAPIDS, IA</t>
  </si>
  <si>
    <t>13916  CVS PHARMACY #8532  CEDAR RAPIDS, IA</t>
  </si>
  <si>
    <t>12111  CVS PHARMACY #8538  CEDAR RAPDIS, IA</t>
  </si>
  <si>
    <t>12112  CVS PHARMACY #8539  IOWA CITY, IA</t>
  </si>
  <si>
    <t>12120  CVS PHARMACY #8544  WATERLOO, IA</t>
  </si>
  <si>
    <t>12102  CVS PHARMACY #8546  WATERLOO, IA</t>
  </si>
  <si>
    <t>12100  CVS PHARMACY #8547  IOWA CITY, IA</t>
  </si>
  <si>
    <t>12119  CVS PHARMACY #8633 LLC  BETTENDORF, IA</t>
  </si>
  <si>
    <t>12105  CVS PHARMACY #8659  DAVENPORT, IA</t>
  </si>
  <si>
    <t>12123  CVS PHARMACY LLC #8658  DAVENPORT, IA</t>
  </si>
  <si>
    <t>16582  CVS/PHARMACY  AMES, IA</t>
  </si>
  <si>
    <t>15371  CX HORTICULTURE  WAENBRO, WA</t>
  </si>
  <si>
    <t>10641  D &amp; K PRODUCTS  DES MOINES, IA</t>
  </si>
  <si>
    <t>16508  D&amp;K PRODUCTS  BETTENDORF, IA</t>
  </si>
  <si>
    <t>16466  D&amp;K PRODUCTS  HIAWATHA, IA</t>
  </si>
  <si>
    <t>17164  DAN'S ALL STAR FEEDS LLC  EARLVILLE, IA</t>
  </si>
  <si>
    <t>16560  DANISCO US NC  CEDAR RAPIDS, IA</t>
  </si>
  <si>
    <t>14416  DARIN KLEVE  FT ATKINSON, IA</t>
  </si>
  <si>
    <t>12663  DARLING INGREDIENTS INC  COLD SPRING, KY</t>
  </si>
  <si>
    <t>13992  DASCO INC  ENGLEWOOD, CO</t>
  </si>
  <si>
    <t>12297  DAVENPORT FARM &amp; FLEET INC  DAVENPORT, IA</t>
  </si>
  <si>
    <t>11405  DAVES FEED STORE INC  LUXEMBURG, IA</t>
  </si>
  <si>
    <t>17134  DAVID AUSTIN ROSES  TYLER, TX</t>
  </si>
  <si>
    <t>16612  DAVID MILLAGE  WEST LIBERTY, IA</t>
  </si>
  <si>
    <t>11284  DEJONG BROTHERS HARDWARE INC  HULL, IA</t>
  </si>
  <si>
    <t>10582  DELS GARDEN CENTER INC  SPENCER, IA</t>
  </si>
  <si>
    <t>13572  DENYON FARMS INC.  WEBSTER CITY, IA</t>
  </si>
  <si>
    <t>11594  DES MOINES FEED &amp; NATURE CENTER  DES MOINES, IA</t>
  </si>
  <si>
    <t>11084  DES MOINES FEED CO INC  DES MOINES, IA</t>
  </si>
  <si>
    <t>16962  DLF PICKSEED  HALSEY, OR</t>
  </si>
  <si>
    <t>16961  DLF PICKSEED USA, INC.  HALSEY, OR</t>
  </si>
  <si>
    <t>17118  DOLGENCORP, LLC  #17920  SANBORN, TN</t>
  </si>
  <si>
    <t>14441  DOLLAR GENERAL  STORES #10776  BETTENDORF, IA</t>
  </si>
  <si>
    <t>14369  DOLLAR GENERAL #10455  ORANGE CITY, IA</t>
  </si>
  <si>
    <t>15988  DOLLAR GENERAL #14412  CEDAR FALLS, IA</t>
  </si>
  <si>
    <t>17225  DOLLAR GENERAL #18930  RICEVILLE, IA</t>
  </si>
  <si>
    <t>13879  DOLLAR GENERAL #6648  BELLE PLAINE, IA</t>
  </si>
  <si>
    <t>15533  DOLLAR GENERAL 12789  POSTVILLE, IA</t>
  </si>
  <si>
    <t>15623  DOLLAR GENERAL 13292  DES MOINES, IA</t>
  </si>
  <si>
    <t>15794  DOLLAR GENERAL 13488  DES MOINES, IA</t>
  </si>
  <si>
    <t>15778  DOLLAR GENERAL 13501  CENTER POINT, IA</t>
  </si>
  <si>
    <t>17090  DOLLAR GENERAL STORE  #18232  PLEASANTVILLE, IA</t>
  </si>
  <si>
    <t>17326  DOLLAR GENERAL STORE # 18929  MONROE, IA</t>
  </si>
  <si>
    <t>12731  DOLLAR GENERAL STORE #0111  ATLANTIC, IA</t>
  </si>
  <si>
    <t>12753  DOLLAR GENERAL STORE #0254  DAVENPORT, IA</t>
  </si>
  <si>
    <t>12785  DOLLAR GENERAL STORE #0284  NORWALK, IA</t>
  </si>
  <si>
    <t>12758  DOLLAR GENERAL STORE #0313  DES MOINES, IA</t>
  </si>
  <si>
    <t>12757  DOLLAR GENERAL STORE #03887  DENISON, IA</t>
  </si>
  <si>
    <t>12800  DOLLAR GENERAL STORE #0405  SIOUX CITY, IA</t>
  </si>
  <si>
    <t>12770  DOLLAR GENERAL STORE #0812  HUXLEY, IA</t>
  </si>
  <si>
    <t>14150  DOLLAR GENERAL STORE #10073  WATERLOO, IA</t>
  </si>
  <si>
    <t>14163  DOLLAR GENERAL STORE #10074  DUBUQUE, IA</t>
  </si>
  <si>
    <t>14181  DOLLAR GENERAL STORE #10176  IDA GROVE, IA</t>
  </si>
  <si>
    <t>12806  DOLLAR GENERAL STORE #1047  STORM LAKE, IA</t>
  </si>
  <si>
    <t>14420  DOLLAR GENERAL STORE #10470  GARNER, IA</t>
  </si>
  <si>
    <t>14480  DOLLAR GENERAL STORE #10772  ELDRIDGE, IA</t>
  </si>
  <si>
    <t>14453  DOLLAR GENERAL STORE #10774  CEDAR RAPIDS, IA</t>
  </si>
  <si>
    <t>14465  DOLLAR GENERAL STORE #10846  DAVENPORT, IA</t>
  </si>
  <si>
    <t>15816  DOLLAR GENERAL STORE #13633  NASHUA, IA</t>
  </si>
  <si>
    <t>16239  DOLLAR GENERAL STORE #15298  KALONA, IA</t>
  </si>
  <si>
    <t>12807  DOLLAR GENERAL STORE #15311  TOLEDO, IA</t>
  </si>
  <si>
    <t>12782  DOLLAR GENERAL STORE #1536  NEVADA, IA</t>
  </si>
  <si>
    <t>16292  DOLLAR GENERAL STORE #15491  CLARION, IA</t>
  </si>
  <si>
    <t>12750  DOLLAR GENERAL STORE #1574  COUNCIL BLFFS, IA</t>
  </si>
  <si>
    <t>16361  DOLLAR GENERAL STORE #15777  FORT MADISON, IA</t>
  </si>
  <si>
    <t>16358  DOLLAR GENERAL STORE #15854  LAKEVIEW, IA</t>
  </si>
  <si>
    <t>16359  DOLLAR GENERAL STORE #15914  BUFFALO CENTER, IA</t>
  </si>
  <si>
    <t>16444  DOLLAR GENERAL STORE #15970  SHEFFIELD, IA</t>
  </si>
  <si>
    <t>16522  DOLLAR GENERAL STORE #16060  DESOTO, IA</t>
  </si>
  <si>
    <t>16572  DOLLAR GENERAL STORE #16109  MAPLETON, IA</t>
  </si>
  <si>
    <t>16523  DOLLAR GENERAL STORE #16140  HEDRICK, IA</t>
  </si>
  <si>
    <t>16533  DOLLAR GENERAL STORE #16183  SAINT ANSGAR, IA</t>
  </si>
  <si>
    <t>16580  DOLLAR GENERAL STORE #16377  SUMNER, IA</t>
  </si>
  <si>
    <t>16651  DOLLAR GENERAL STORE #16432  MEDIAPOLIS, IA</t>
  </si>
  <si>
    <t>16620  DOLLAR GENERAL STORE #16532  COON RAPIDS, IA</t>
  </si>
  <si>
    <t>16652  DOLLAR GENERAL STORE #16607  CORRECTIONVILLE, IA</t>
  </si>
  <si>
    <t>16670  DOLLAR GENERAL STORE #16716  MONTEZUMA, IA</t>
  </si>
  <si>
    <t>16805  DOLLAR GENERAL STORE #16775  CALMAR, IA</t>
  </si>
  <si>
    <t>16658  DOLLAR GENERAL STORE #16850  CENTRAL CITY, IA</t>
  </si>
  <si>
    <t>16653  DOLLAR GENERAL STORE #16866  LONE TREE, IA</t>
  </si>
  <si>
    <t>16804  DOLLAR GENERAL STORE #16936  MOVILLE, IA</t>
  </si>
  <si>
    <t>16671  DOLLAR GENERAL STORE #16937  MANNING, IA</t>
  </si>
  <si>
    <t>16823  DOLLAR GENERAL STORE #16973  LA PORTE CITY, IA</t>
  </si>
  <si>
    <t>16826  DOLLAR GENERAL STORE #17382  NORTHWOOD, IA</t>
  </si>
  <si>
    <t>12792  DOLLAR GENERAL STORE #1742  PARKERSBURG, IA</t>
  </si>
  <si>
    <t>16825  DOLLAR GENERAL STORE #17431  URBANA, IA</t>
  </si>
  <si>
    <t>16844  DOLLAR GENERAL STORE #17474  STRAWBERRY POINT, IA</t>
  </si>
  <si>
    <t>16845  DOLLAR GENERAL STORE #17584  LAKE CITY, IA</t>
  </si>
  <si>
    <t>12729  DOLLAR GENERAL STORE #1760  ALGONA, IA</t>
  </si>
  <si>
    <t>16846  DOLLAR GENERAL STORE #17600  SWEA CITY, IA</t>
  </si>
  <si>
    <t>16956  DOLLAR GENERAL STORE #17603  DENVER, IA</t>
  </si>
  <si>
    <t>16937  DOLLAR GENERAL STORE #17628  CASCADE, IA</t>
  </si>
  <si>
    <t>16958  DOLLAR GENERAL STORE #17637  DONNELLSON, IA</t>
  </si>
  <si>
    <t>16868  DOLLAR GENERAL STORE #17647  JESUP, IA</t>
  </si>
  <si>
    <t>16939  DOLLAR GENERAL STORE #17774  HOLSTEIN, IA</t>
  </si>
  <si>
    <t>17039  DOLLAR GENERAL STORE #17926  MILFORD, IA</t>
  </si>
  <si>
    <t>12733  DOLLAR GENERAL STORE #1797  BETTENDORF, IA</t>
  </si>
  <si>
    <t>17054  DOLLAR GENERAL STORE #18011  MANSON, IA</t>
  </si>
  <si>
    <t>17051  DOLLAR GENERAL STORE #18097  NEW LONDON, IA</t>
  </si>
  <si>
    <t>17107  DOLLAR GENERAL STORE #18139  NORA SPRINGS, IA</t>
  </si>
  <si>
    <t>17153  DOLLAR GENERAL STORE #18154  WALCOTT, IA</t>
  </si>
  <si>
    <t>17106  DOLLAR GENERAL STORE #18235  PRESTON, IA</t>
  </si>
  <si>
    <t>17199  DOLLAR GENERAL STORE #18392  NORTH ENGLISH, IA</t>
  </si>
  <si>
    <t>17358  DOLLAR GENERAL STORE #18421  GREENE, IA</t>
  </si>
  <si>
    <t>17203  DOLLAR GENERAL STORE #18476  BRIGHTON, IA</t>
  </si>
  <si>
    <t>17198  DOLLAR GENERAL STORE #18579  REMSEN, IA</t>
  </si>
  <si>
    <t>17197  DOLLAR GENERAL STORE #18631  DAYTON, IA</t>
  </si>
  <si>
    <t>17202  DOLLAR GENERAL STORE #18699  SLOAN, IA</t>
  </si>
  <si>
    <t>17276  DOLLAR GENERAL STORE #18711  MUSCATINE, IA</t>
  </si>
  <si>
    <t>17204  DOLLAR GENERAL STORE #18768  HULL, IA</t>
  </si>
  <si>
    <t>17205  DOLLAR GENERAL STORE #18846  NEWHALL, IA</t>
  </si>
  <si>
    <t>17206  DOLLAR GENERAL STORE #18911  ACKLEY, IA</t>
  </si>
  <si>
    <t>17362  DOLLAR GENERAL STORE #19449  DAVENPORT, IA</t>
  </si>
  <si>
    <t>17337  DOLLAR GENERAL STORE #19516  MONONA, IA</t>
  </si>
  <si>
    <t>17325  DOLLAR GENERAL STORE #19567  OGDEN, IA</t>
  </si>
  <si>
    <t>17226  DOLLAR GENERAL STORE #19625  MUSCATINE, IA</t>
  </si>
  <si>
    <t>12732  DOLLAR GENERAL STORE #1969  BELMOND, IA</t>
  </si>
  <si>
    <t>17404  DOLLAR GENERAL STORE #19990  LARCHWOOD, IA</t>
  </si>
  <si>
    <t>17389  DOLLAR GENERAL STORE #19991  LAKE PARK, IA</t>
  </si>
  <si>
    <t>17403  DOLLAR GENERAL STORE #20028  WEST POINT, IA</t>
  </si>
  <si>
    <t>17390  DOLLAR GENERAL STORE #20268  FAYETTE, IA</t>
  </si>
  <si>
    <t>12789  DOLLAR GENERAL STORE #2070  OSKALOOSA, IA</t>
  </si>
  <si>
    <t>12767  DOLLAR GENERAL STORE #2194  FORT MADISON, IA</t>
  </si>
  <si>
    <t>12728  DOLLAR GENERAL STORE #2228  ALBIA, IA</t>
  </si>
  <si>
    <t>12809  DOLLAR GENERAL STORE #2237  WASHINGTON, IA</t>
  </si>
  <si>
    <t>12798  DOLLAR GENERAL STORE #2244  SIGOURNEY, IA</t>
  </si>
  <si>
    <t>12743  DOLLAR GENERAL STORE #2262  CHARITON, IA</t>
  </si>
  <si>
    <t>12797  DOLLAR GENERAL STORE #2279  SHENANDOAH, IA</t>
  </si>
  <si>
    <t>12794  DOLLAR GENERAL STORE #2291  RED OAK, IA</t>
  </si>
  <si>
    <t>12777  DOLLAR GENERAL STORE #2295  MAQUOKETA, IA</t>
  </si>
  <si>
    <t>12746  DOLLAR GENERAL STORE #2305  CLARINDA, IA</t>
  </si>
  <si>
    <t>12786  DOLLAR GENERAL STORE #2328  OELWEIN, IA</t>
  </si>
  <si>
    <t>12771  DOLLAR GENERAL STORE #2329  INDEPENDENCE, IA</t>
  </si>
  <si>
    <t>12788  DOLLAR GENERAL STORE #2340  OSAGE, IA</t>
  </si>
  <si>
    <t>12735  DOLLAR GENERAL STORE #2343  BOONE, IA</t>
  </si>
  <si>
    <t>12773  DOLLAR GENERAL STORE #2358  IOWA FALLS, IA</t>
  </si>
  <si>
    <t>12769  DOLLAR GENERAL STORE #2377  HARLAN, IA</t>
  </si>
  <si>
    <t>12734  DOLLAR GENERAL STORE #2378  BLOOMFIELD, IA</t>
  </si>
  <si>
    <t>12768  DOLLAR GENERAL STORE #2383  HAMPTON, IA</t>
  </si>
  <si>
    <t>12774  DOLLAR GENERAL STORE #2385  KEOKUK, IA</t>
  </si>
  <si>
    <t>12783  DOLLAR GENERAL STORE #2397  NEW HAMPTON, IA</t>
  </si>
  <si>
    <t>12765  DOLLAR GENERAL STORE #2398  FOREST CITY, IA</t>
  </si>
  <si>
    <t>12751  DOLLAR GENERAL STORE #2400  CRESCO, IA</t>
  </si>
  <si>
    <t>12763  DOLLAR GENERAL STORE #2406  EAGLE GROVE, IA</t>
  </si>
  <si>
    <t>12744  DOLLAR GENERAL STORE #2414  CHARLES CITY, IA</t>
  </si>
  <si>
    <t>12813  DOLLAR GENERAL STORE #2421  WEBSTER CITY, IA</t>
  </si>
  <si>
    <t>12737  DOLLAR GENERAL STORE #2578  BURLINGTON, IA</t>
  </si>
  <si>
    <t>12790  DOLLAR GENERAL STORE #2727  OSKALOOSA, IA</t>
  </si>
  <si>
    <t>12739  DOLLAR GENERAL STORE #2756  CARROLL, IA</t>
  </si>
  <si>
    <t>12754  DOLLAR GENERAL STORE #2772  DAVENPORT, IA</t>
  </si>
  <si>
    <t>12745  DOLLAR GENERAL STORE #2837  CHEROKEE, IA</t>
  </si>
  <si>
    <t>12766  DOLLAR GENERAL STORE #2839  FORT DODGE, IA</t>
  </si>
  <si>
    <t>12791  DOLLAR GENERAL STORE #2898  OTTUMWA, IA</t>
  </si>
  <si>
    <t>12801  DOLLAR GENERAL STORE #2900  SIOUX CITY, IA</t>
  </si>
  <si>
    <t>12755  DOLLAR GENERAL STORE #2913  DAVENPORT, IA</t>
  </si>
  <si>
    <t>12802  DOLLAR GENERAL STORE #2936  SIOUX CITY, IA</t>
  </si>
  <si>
    <t>12803  DOLLAR GENERAL STORE #3009  SIOUX CITY, IA</t>
  </si>
  <si>
    <t>12784  DOLLAR GENERAL STORE #3032  NEWTON, IA</t>
  </si>
  <si>
    <t>12752  DOLLAR GENERAL STORE #3280  CRESTON, IA</t>
  </si>
  <si>
    <t>12749  DOLLAR GENERAL STORE #3487  CLINTON, IA</t>
  </si>
  <si>
    <t>12775  DOLLAR GENERAL STORE #3540  KNOXVILLE, IA</t>
  </si>
  <si>
    <t>12814  DOLLAR GENERAL STORE #3671  WINTERSET, IA</t>
  </si>
  <si>
    <t>12730  DOLLAR GENERAL STORE #3685  ANAMOSA, IA</t>
  </si>
  <si>
    <t>12781  DOLLAR GENERAL STORE #3711  MONTICELLO, IA</t>
  </si>
  <si>
    <t>12741  DOLLAR GENERAL STORE #3781  CEDAR RAPIDS, IA</t>
  </si>
  <si>
    <t>12808  DOLLAR GENERAL STORE #3819  VINTON, IA</t>
  </si>
  <si>
    <t>12756  DOLLAR GENERAL STORE #4010  DAVENPORT, IA</t>
  </si>
  <si>
    <t>12762  DOLLAR GENERAL STORE #4065  DEWITT, IA</t>
  </si>
  <si>
    <t>12778  DOLLAR GENERAL STORE #4206  MARSHALLTOWN, IA</t>
  </si>
  <si>
    <t>12764  DOLLAR GENERAL STORE #4345  ESTHERVILLE, IA</t>
  </si>
  <si>
    <t>12760  DOLLAR GENERAL STORE #4554  DES MOINES, IA</t>
  </si>
  <si>
    <t>12795  DOLLAR GENERAL STORE #4555  ROCK RAPIDS, IA</t>
  </si>
  <si>
    <t>12736  DOLLAR GENERAL STORE #4565  BRITT, IA</t>
  </si>
  <si>
    <t>12747  DOLLAR GENERAL STORE #4616  CLEAR LAKE, IA</t>
  </si>
  <si>
    <t>12787  DOLLAR GENERAL STORE #4617  ONAWA, IA</t>
  </si>
  <si>
    <t>12796  DOLLAR GENERAL STORE #4636  SHELDON, IA</t>
  </si>
  <si>
    <t>12738  DOLLAR GENERAL STORE #4691  BURLINGTON, IA</t>
  </si>
  <si>
    <t>12810  DOLLAR GENERAL STORE #4698  WATERLOO, IA</t>
  </si>
  <si>
    <t>12776  DOLLAR GENERAL STORE #4812  MANCHESTER, IA</t>
  </si>
  <si>
    <t>12761  DOLLAR GENERAL STORE #4991  DES MOINES, IA</t>
  </si>
  <si>
    <t>14165  DOLLAR GENERAL STORE #5837  GREENFIELD, IA</t>
  </si>
  <si>
    <t>14010  DOLLAR GENERAL STORE #5857  SIOUX CITY, IA</t>
  </si>
  <si>
    <t>14164  DOLLAR GENERAL STORE #5876  STUART, IA</t>
  </si>
  <si>
    <t>14081  DOLLAR GENERAL STORE #5881  SIOUX CITY, IA</t>
  </si>
  <si>
    <t>13886  DOLLAR GENERAL STORE #6040  OAKLAND, IA</t>
  </si>
  <si>
    <t>13887  DOLLAR GENERAL STORE #6075  AUDUBON, IA</t>
  </si>
  <si>
    <t>13885  DOLLAR GENERAL STORE #6077  DES MOINES, IA</t>
  </si>
  <si>
    <t>13884  DOLLAR GENERAL STORE #6190  CEDAR RAPIDS, IA</t>
  </si>
  <si>
    <t>13894  DOLLAR GENERAL STORE #6216  GLENWOOD, IA</t>
  </si>
  <si>
    <t>13777  DOLLAR GENERAL STORE #6322  WILLIAMSBURG, IA</t>
  </si>
  <si>
    <t>13927  DOLLAR GENERAL STORE #6380  WAPELLO, IA</t>
  </si>
  <si>
    <t>13893  DOLLAR GENERAL STORE #6441  LISBON, IA</t>
  </si>
  <si>
    <t>13926  DOLLAR GENERAL STORE #6522  WILTON, IA</t>
  </si>
  <si>
    <t>13929  DOLLAR GENERAL STORE #6551  CAMANCHE, IA</t>
  </si>
  <si>
    <t>13899  DOLLAR GENERAL STORE #6620  SAC CITY, IA</t>
  </si>
  <si>
    <t>13928  DOLLAR GENERAL STORE #6690  ELDORA, IA</t>
  </si>
  <si>
    <t>13997  DOLLAR GENERAL STORE #6708  COLUMBUS JUNCTION, IA</t>
  </si>
  <si>
    <t>14080  DOLLAR GENERAL STORE #6709  SERGEANT BLUFF, IA</t>
  </si>
  <si>
    <t>14072  DOLLAR GENERAL STORE #6725  DES MOINES, IA</t>
  </si>
  <si>
    <t>13890  DOLLAR GENERAL STORE #6730  MASON CITY, IA</t>
  </si>
  <si>
    <t>13889  DOLLAR GENERAL STORE #6735  DES MOINES, IA</t>
  </si>
  <si>
    <t>13924  DOLLAR GENERAL STORE #6777  INDIANOLA, IA</t>
  </si>
  <si>
    <t>13975  DOLLAR GENERAL STORE #6820  KNOXVILLE, IA</t>
  </si>
  <si>
    <t>13983  DOLLAR GENERAL STORE #6856  GRUNDY CENTER, IA</t>
  </si>
  <si>
    <t>14008  DOLLAR GENERAL STORE #6896  DUBUQUE, IA</t>
  </si>
  <si>
    <t>14069  DOLLAR GENERAL STORE #7000  GUTHRIE CENTER, IA</t>
  </si>
  <si>
    <t>13664  DOLLAR GENERAL STORE #9048  LAKE MILLS, IA</t>
  </si>
  <si>
    <t>13671  DOLLAR GENERAL STORE #9049  STORY CITY, IA</t>
  </si>
  <si>
    <t>13668  DOLLAR GENERAL STORE #9141  CEDAR RAPIDS, IA</t>
  </si>
  <si>
    <t>13666  DOLLAR GENERAL STORE #9154  CORNING, IA</t>
  </si>
  <si>
    <t>13670  DOLLAR GENERAL STORE #9213  BEDFORD, IA</t>
  </si>
  <si>
    <t>13665  DOLLAR GENERAL STORE #9381  DAVENPORT, IA</t>
  </si>
  <si>
    <t>13883  DOLLAR GENERAL STORE #9644  NORTHWOOD, IA</t>
  </si>
  <si>
    <t>13882  DOLLAR GENERAL STORE #9693  GUTTENBERG, IA</t>
  </si>
  <si>
    <t>14151  DOLLAR GENERAL STORE #9835  WOODBINE, IA</t>
  </si>
  <si>
    <t>14009  DOLLAR GENERAL STORE #9970  ROCKWELL CITY, IA</t>
  </si>
  <si>
    <t>14747  DOLLAR GENERAL STORE 11182  OSCEOLA, IA</t>
  </si>
  <si>
    <t>15519  DOLLAR GENERAL STORE 12680  MITCHELVILLE, IA</t>
  </si>
  <si>
    <t>15582  DOLLAR GENERAL STORE 12897  BLUE GRASS, IA</t>
  </si>
  <si>
    <t>15520  DOLLAR GENERAL STORE 12903  MADRID, IA</t>
  </si>
  <si>
    <t>15561  DOLLAR GENERAL STORE 12944  MONTROSE, IA</t>
  </si>
  <si>
    <t>15850  DOLLAR GENERAL STORE 13737  CARLISLE, IA</t>
  </si>
  <si>
    <t>13461  DOLLAR GENERAL STORE 1458  EVANSDALE, IA</t>
  </si>
  <si>
    <t>16569  DOLLAR GENERAL STORE 16104  KEOSAUQUA, IA</t>
  </si>
  <si>
    <t>17304  DOLLAR GENERAL STORE 19366  TRIPOLI, IA</t>
  </si>
  <si>
    <t>17354  DOLLAR GENERAL STORE 19514  PRINCETON, IA</t>
  </si>
  <si>
    <t>13462  DOLLAR GENERAL STORE 2010  MT PLEASANT, IA</t>
  </si>
  <si>
    <t>13463  DOLLAR GENERAL STORE 2019  MARSHALLTOWN, IA</t>
  </si>
  <si>
    <t>13464  DOLLAR GENERAL STORE 4513  PLEASANT HILL, IA</t>
  </si>
  <si>
    <t>13465  DOLLAR GENERAL STORE 7027  MUSCATINE, IA</t>
  </si>
  <si>
    <t>13466  DOLLAR GENERAL STORE 7053  CENTERVILLE, IA</t>
  </si>
  <si>
    <t>13467  DOLLAR GENERAL STORE 7054  EMMETSBURG, IA</t>
  </si>
  <si>
    <t>13468  DOLLAR GENERAL STORE 7109  GRINNELL, IA</t>
  </si>
  <si>
    <t>13469  DOLLAR GENERAL STORE 7128  MARENGO, IA</t>
  </si>
  <si>
    <t>13470  DOLLAR GENERAL STORE 7136  WATERLOO, IA</t>
  </si>
  <si>
    <t>13471  DOLLAR GENERAL STORE 7138  DYERSVILLE, IA</t>
  </si>
  <si>
    <t>13472  DOLLAR GENERAL STORE 7142  FAIRFIELD, IA</t>
  </si>
  <si>
    <t>13473  DOLLAR GENERAL STORE 7162  WATERLOO, IA</t>
  </si>
  <si>
    <t>13474  DOLLAR GENERAL STORE 7169  PERRY, IA</t>
  </si>
  <si>
    <t>13475  DOLLAR GENERAL STORE 7179  OTTUMWA, IA</t>
  </si>
  <si>
    <t>13476  DOLLAR GENERAL STORE 7226  MARION, IA</t>
  </si>
  <si>
    <t>13477  DOLLAR GENERAL STORE 7229  WAUKON, IA</t>
  </si>
  <si>
    <t>13478  DOLLAR GENERAL STORE 7234  ALTOONA, IA</t>
  </si>
  <si>
    <t>13479  DOLLAR GENERAL STORE 7289  DUBUQUE, IA</t>
  </si>
  <si>
    <t>13480  DOLLAR GENERAL STORE 7290  AVOCA, IA</t>
  </si>
  <si>
    <t>13481  DOLLAR GENERAL STORE 7305  GRIMES, IA</t>
  </si>
  <si>
    <t>13482  DOLLAR GENERAL STORE 7306  TIPTON, IA</t>
  </si>
  <si>
    <t>13483  DOLLAR GENERAL STORE 7310  ANKENY, IA</t>
  </si>
  <si>
    <t>13486  DOLLAR GENERAL STORE 7398  MARION, IA</t>
  </si>
  <si>
    <t>13487  DOLLAR GENERAL STORE 7446  POCAHONTAS, IA</t>
  </si>
  <si>
    <t>13488  DOLLAR GENERAL STORE 7592  CLINTON, IA</t>
  </si>
  <si>
    <t>13489  DOLLAR GENERAL STORE 7653  WEST UNION, IA</t>
  </si>
  <si>
    <t>13490  DOLLAR GENERAL STORE 7787  CORYDON, IA</t>
  </si>
  <si>
    <t>13491  DOLLAR GENERAL STORE 8015  PELLA, IA</t>
  </si>
  <si>
    <t>13493  DOLLAR GENERAL STORE 8034  HAWARDEN, IA</t>
  </si>
  <si>
    <t>13494  DOLLAR GENERAL STORE 8137  IOWA CITY, IA</t>
  </si>
  <si>
    <t>13495  DOLLAR GENERAL STORE 8339  LEON, IA</t>
  </si>
  <si>
    <t>13496  DOLLAR GENERAL STORE 8341  ELKADER, IA</t>
  </si>
  <si>
    <t>13497  DOLLAR GENERAL STORE 8342  LAMONI, IA</t>
  </si>
  <si>
    <t>13498  DOLLAR GENERAL STORE 8463  JEFFERSON, IA</t>
  </si>
  <si>
    <t>13499  DOLLAR GENERAL STORE 8510  SIBLEY, IA</t>
  </si>
  <si>
    <t>13501  DOLLAR GENERAL STORE 8761  HUMBOLDT, IA</t>
  </si>
  <si>
    <t>13502  DOLLAR GENERAL STORE 8901  ROCK VALLEY, IA</t>
  </si>
  <si>
    <t>13503  DOLLAR GENERAL STORE 9103  MT AYR, IA</t>
  </si>
  <si>
    <t>13778  DOLLAR GENERAL STORE#6336  WEST LIBERTY, IA</t>
  </si>
  <si>
    <t>13800  DOLLAR GENERAL-9365  CARTER LAKE, IA</t>
  </si>
  <si>
    <t>17094  DONAGHY'S INDUSTRIES c/o BRANDT CONSOLIDATED, INC.  SPRINGFIELD, IL</t>
  </si>
  <si>
    <t xml:space="preserve">17093  DONAGHY'S INDUSTRIES, INC.  DUNEDIN, </t>
  </si>
  <si>
    <t>10745  DONS ACE HARDWARE  JEFFERSON, IA</t>
  </si>
  <si>
    <t>12387  DOWNTOWN HARDWARE  SHELDON, IA</t>
  </si>
  <si>
    <t>16055  DRISKELL FARM PARTNERSHIP  TABOR, IA</t>
  </si>
  <si>
    <t>17061  DYNA GRO  RICHMOND, CA</t>
  </si>
  <si>
    <t>12128  EARL MAY GARDEN CENTER #13  MARSHALLTOWN, IA</t>
  </si>
  <si>
    <t>13832  EARL MAY GARDEN CENTER #26  WAUKEE, IA</t>
  </si>
  <si>
    <t>10694  EARL MAY GARDEN CENTER 1  SHENANDOAH, IA</t>
  </si>
  <si>
    <t>10698  EARL MAY GARDEN CENTER 11  SIOUX CITY, IA</t>
  </si>
  <si>
    <t>10699  EARL MAY GARDEN CENTER 12  CEDAR RAPIDS, IA</t>
  </si>
  <si>
    <t>10702  EARL MAY GARDEN CENTER 18  CARROLL, IA</t>
  </si>
  <si>
    <t>10710  EARL MAY GARDEN CENTER 30  CEDAR FALLS, IA</t>
  </si>
  <si>
    <t>10711  EARL MAY GARDEN CENTER 31  NEWTON, IA</t>
  </si>
  <si>
    <t>10712  EARL MAY GARDEN CENTER 33  AMES, IA</t>
  </si>
  <si>
    <t>10714  EARL MAY GARDEN CENTER 35  OTTUMWA, IA</t>
  </si>
  <si>
    <t>10715  EARL MAY GARDEN CENTER 45  ANKENY, IA</t>
  </si>
  <si>
    <t>10716  EARL MAY GARDEN CENTER 47  CEDAR RAPIDS, IA</t>
  </si>
  <si>
    <t>10717  EARL MAY GARDEN CENTER 50  IOWA CITY, IA</t>
  </si>
  <si>
    <t>10718  EARL MAY GARDEN CENTER 52  DES MOINES, IA</t>
  </si>
  <si>
    <t>10719  EARL MAY GARDEN CENTER 59  W DES MOINES, IA</t>
  </si>
  <si>
    <t>10696  EARL MAY GARDEN CENTER 8  FORT DODGE, IA</t>
  </si>
  <si>
    <t>10693  EARL MAY SEED &amp; NURSEY LC  SHENANDOAH, IA</t>
  </si>
  <si>
    <t xml:space="preserve">17260  EARTH ALIVE CLEAN TECH  LASAUE, </t>
  </si>
  <si>
    <t>16401  EARTHWORM CASTINGS UNLIMITED LLC  ENGLEWOOD, FL</t>
  </si>
  <si>
    <t>16762  EAST DUBUQUE NITROGEN FERTILIZER &amp; LLC  EAST DUBUQUE, IL</t>
  </si>
  <si>
    <t>12939  EASTERS TRUE VALUE  CLARINDA, IA</t>
  </si>
  <si>
    <t>17126  EASY GARDENER INC  PARIS, KY</t>
  </si>
  <si>
    <t>12547  ECKERS FLOWERS &amp; GREENHOUSE  WAVERLY, IA</t>
  </si>
  <si>
    <t>15766  ECOLOGICAL LABORATORIES INC  MALVERNE, NY</t>
  </si>
  <si>
    <t>16023  ECOSCRAPS INC  MARYSVILLE, OH</t>
  </si>
  <si>
    <t>17412  EDGE AG SOLUTIONS  CORNING, IA</t>
  </si>
  <si>
    <t>12967  EDGEWOOD FARM &amp; HOME SUPPLY  EDGEWOOD, IA</t>
  </si>
  <si>
    <t>17298  EHLER BROTHERS COMPANY  THOMASBORO, IL</t>
  </si>
  <si>
    <t>17235  EL DORADO CHEMICAL COMPANY  EL DORADO, AR</t>
  </si>
  <si>
    <t>17236  EL DORADO CHEMICAL COMPANY  ROCKWALL, TX</t>
  </si>
  <si>
    <t>10401  ELDON C STUTSMAN INC. dba WELLMAN FARM CENTER  WELLMAN, IA</t>
  </si>
  <si>
    <t>16645  ELITE GARDEN WHOLESALE C/O TOMLIN SCIENTIFIC INC  BUENA PARK, CA</t>
  </si>
  <si>
    <t>10598  ELKADER GREENHOUSE  ELKADER, IA</t>
  </si>
  <si>
    <t>17138  ELLIOT HENDERSON  INDEPENDENCE, IA</t>
  </si>
  <si>
    <t>11129  ELLIS GREENHOUSE  LUCAS, IA</t>
  </si>
  <si>
    <t>17100  EMERALD HARVEST  SANTA ROSA, CA</t>
  </si>
  <si>
    <t xml:space="preserve">17101  EMERALD HARVEST  CHILLIWACK, BC, </t>
  </si>
  <si>
    <t>11202  EMMETSBURG HARDWARE  EMMETSBURG, IA</t>
  </si>
  <si>
    <t>15996  EMPIRE ENTERPRISES OF SOUTH DAKOTA  DAKOTA DUNES, SD</t>
  </si>
  <si>
    <t>13020  ENCAP LLC  GREEN BAY, WI</t>
  </si>
  <si>
    <t>11112  ENP INVESTMENTS LLC  MENDOTA, IL</t>
  </si>
  <si>
    <t>17300  ENVIRO FLIGHT, LLC  YELLOW SPRINGS, OH</t>
  </si>
  <si>
    <t>16852  ENVIROKURE INC  PHILADELPHIA, PA</t>
  </si>
  <si>
    <t>13824  ENVIRONMENTAL LAND MANAGEMENT LLC  MINNEAPOLIS, MN</t>
  </si>
  <si>
    <t>15498  ENVIRONMENTAL MANUFACTURING SOLUTIONS LLC  DRAPER, UT</t>
  </si>
  <si>
    <t>17310  ENVY BIOSCIENCE  COTTONWOOD HEIGHTS, UT</t>
  </si>
  <si>
    <t>16643  EP MINERALS LLC  RENO, NV</t>
  </si>
  <si>
    <t>16644  EP MINERALS LLC C/O SCIREG INC  MIDDLETON, TN</t>
  </si>
  <si>
    <t>16544  ETIMINE USA INC  PITTSBURGH, PA</t>
  </si>
  <si>
    <t>17115  EUROCHEM TRADING USA CORP C/O TSA  DAVIS, CA</t>
  </si>
  <si>
    <t>16966  EUROCHEM TRADING USA CORPORATION  TAMPA, FL</t>
  </si>
  <si>
    <t>17159  EXACTO, INC.  SHARON, WI</t>
  </si>
  <si>
    <t>16182  EXCELL AG  GUTHRIE CENTER, IA</t>
  </si>
  <si>
    <t>16183  EXCELL AG  GUTHRIE CENTER, IA</t>
  </si>
  <si>
    <t>16648  EXPRESS AG LLC  LUVERNE, MN</t>
  </si>
  <si>
    <t>15928  FABRICA DE SULFOTO EL AGUILA SA DE CV  VALDOSTA, GA</t>
  </si>
  <si>
    <t>15799  FAMILY DOLLAR STORES OF IA INC  BURLINGTON, IA</t>
  </si>
  <si>
    <t>15756  FAMILY DOLLAR STORES OF IA INC  CHARITON, IA</t>
  </si>
  <si>
    <t>16111  FAMILY DOLLAR STORES OF IA INC  WATERLOO, IA</t>
  </si>
  <si>
    <t>16287  FAMILY DOLLAR STORES OF IA INC  DES MOINES, IA</t>
  </si>
  <si>
    <t>16281  FAMILY DOLLAR STORES OF IA INC  DAVENPORT, IA</t>
  </si>
  <si>
    <t>16592  FAMILY DOLLAR STORES OF IA INC  SIOUX CITY, IA</t>
  </si>
  <si>
    <t>16282  FAMILY DOLLAR STORES OF IA INC #10481  DES MOINES, IA</t>
  </si>
  <si>
    <t>15720  FAMILY DOLLAR STORES OF IOWA  MUSCATINE, IA</t>
  </si>
  <si>
    <t>15721  FAMILY DOLLAR STORES OF IOWA INC  DES MOINES, IA</t>
  </si>
  <si>
    <t>15722  FAMILY DOLLAR STORES OF IOWA INC  DES MOINES, IA</t>
  </si>
  <si>
    <t>15724  FAMILY DOLLAR STORES OF IOWA INC  DAVENPORT, IA</t>
  </si>
  <si>
    <t>15725  FAMILY DOLLAR STORES OF IOWA INC  MARSHALLTOWN, IA</t>
  </si>
  <si>
    <t>15726  FAMILY DOLLAR STORES OF IOWA INC  COUNCIL BLUFFS, IA</t>
  </si>
  <si>
    <t>15727  FAMILY DOLLAR STORES OF IOWA INC  RED OAK, IA</t>
  </si>
  <si>
    <t>15728  FAMILY DOLLAR STORES OF IOWA INC  MISSOURI VALLEY, IA</t>
  </si>
  <si>
    <t>15731  FAMILY DOLLAR STORES OF IOWA INC  COUNCIL BLUFFS, IA</t>
  </si>
  <si>
    <t>15732  FAMILY DOLLAR STORES OF IOWA INC  CEDAR RAPIDS, IA</t>
  </si>
  <si>
    <t>15733  FAMILY DOLLAR STORES OF IOWA INC  CEDAR RAPIDS, IA</t>
  </si>
  <si>
    <t>15734  FAMILY DOLLAR STORES OF IOWA INC  MASON CITY, IA</t>
  </si>
  <si>
    <t>15736  FAMILY DOLLAR STORES OF IOWA INC  FORT DODGE, IA</t>
  </si>
  <si>
    <t>15737  FAMILY DOLLAR STORES OF IOWA INC  ADEL, IA</t>
  </si>
  <si>
    <t>15740  FAMILY DOLLAR STORES OF IOWA INC  WATERLOO, IA</t>
  </si>
  <si>
    <t>15741  FAMILY DOLLAR STORES OF IOWA INC  SIOUX CITY, IA</t>
  </si>
  <si>
    <t>15743  FAMILY DOLLAR STORES OF IOWA INC  DES MOINES, IA</t>
  </si>
  <si>
    <t>15745  FAMILY DOLLAR STORES OF IOWA INC  DES MOINES, IA</t>
  </si>
  <si>
    <t>15746  FAMILY DOLLAR STORES OF IOWA INC  DE WITT, IA</t>
  </si>
  <si>
    <t>15749  FAMILY DOLLAR STORES OF IOWA INC  DES MOINES, IA</t>
  </si>
  <si>
    <t>15715  FAMILY DOLLAR STORES OF IOWA INC  CHESAPEAKE, VA</t>
  </si>
  <si>
    <t>15716  FAMILY DOLLAR STORES OF IOWA INC  WATERLOO, IA</t>
  </si>
  <si>
    <t>15719  FAMILY DOLLAR STORES OF IOWA INC  DES MOINES, IA</t>
  </si>
  <si>
    <t>15718  FAMILY DOLLAR STORES OF IOWA INC #21735  DES MOINES, IA</t>
  </si>
  <si>
    <t>15717  FAMILY DOLLAR STORES OF IOWA INC #4  DUBUQUE, IA</t>
  </si>
  <si>
    <t>16493  FAREWAY STORES #151  CEDAR RAPIDS, IA</t>
  </si>
  <si>
    <t>14386  FAREWAY STORES INC #008  DYERSVILLE, IA</t>
  </si>
  <si>
    <t>14052  FAREWAY STORES INC #009  BURLINGTON, IA</t>
  </si>
  <si>
    <t>14053  FAREWAY STORES INC #014  SERGEANT BLUFF, IA</t>
  </si>
  <si>
    <t>14387  FAREWAY STORES INC #015  DENISON, IA</t>
  </si>
  <si>
    <t>14275  FAREWAY STORES INC #019  SIOUX CITY NORTH, IA</t>
  </si>
  <si>
    <t>14276  FAREWAY STORES INC #021  SHELDON, IA</t>
  </si>
  <si>
    <t>14388  FAREWAY STORES INC #022  SIOUX CITY, IA</t>
  </si>
  <si>
    <t>14277  FAREWAY STORES INC #025  CLINTON, IA</t>
  </si>
  <si>
    <t>14054  FAREWAY STORES INC #034  IOWA CITY, IA</t>
  </si>
  <si>
    <t>14055  FAREWAY STORES INC #044  BETTENDORF, IA</t>
  </si>
  <si>
    <t>14056  FAREWAY STORES INC #048  CLARINDA, IA</t>
  </si>
  <si>
    <t>14278  FAREWAY STORES INC #055  HIAWATHA, IA</t>
  </si>
  <si>
    <t>14279  FAREWAY STORES INC #058  ORANGE CITY, IA</t>
  </si>
  <si>
    <t>14297  FAREWAY STORES INC #061  ANKENY, IA</t>
  </si>
  <si>
    <t>14389  FAREWAY STORES INC #062  WAUKON, IA</t>
  </si>
  <si>
    <t>15071  FAREWAY STORES INC #093  AMES, IA</t>
  </si>
  <si>
    <t>15534  FAREWAY STORES INC #106  CLIVE, IA</t>
  </si>
  <si>
    <t>15461  FAREWAY STORES INC #114  DUBUQUE, IA</t>
  </si>
  <si>
    <t>15750  FAREWAY STORES INC #124  ADEL, IA</t>
  </si>
  <si>
    <t>16121  FAREWAY STORES INC #138  PLEASANT HILL, IA</t>
  </si>
  <si>
    <t>16495  FAREWAY STORES INC #147  CARLISLE, IA</t>
  </si>
  <si>
    <t>16494  FAREWAY STORES INC #153  WEST DES MOINES, IA</t>
  </si>
  <si>
    <t>16496  FAREWAY STORES INC #155  HUXLEY, IA</t>
  </si>
  <si>
    <t>16855  FAREWAY STORES INC #166  ANAMOSA, IA</t>
  </si>
  <si>
    <t>16803  FAREWAY STORES INC #167  JOHNSTON, IA</t>
  </si>
  <si>
    <t>16885  FAREWAY STORES INC #168  PEOSTA, IA</t>
  </si>
  <si>
    <t>17120  FAREWAY STORES INC #177  FORT MADISON, IA</t>
  </si>
  <si>
    <t>14023  FAREWAY STORES INC #3804  BOONE, IA</t>
  </si>
  <si>
    <t>14024  FAREWAY STORES INC #384  BOONE, IA</t>
  </si>
  <si>
    <t>14025  FAREWAY STORES INC #386  AMES, IA</t>
  </si>
  <si>
    <t>14026  FAREWAY STORES INC #395  WEBSTER CITY, IA</t>
  </si>
  <si>
    <t>14245  FAREWAY STORES INC #407  ESTHERVILLE, IA</t>
  </si>
  <si>
    <t>14372  FAREWAY STORES INC #409  CARROLL, IA</t>
  </si>
  <si>
    <t>14246  FAREWAY STORES INC #412  OELWEIN, IA</t>
  </si>
  <si>
    <t>14027  FAREWAY STORES INC #426  NEVADA, IA</t>
  </si>
  <si>
    <t>14028  FAREWAY STORES INC #461  STORM LAKE, IA</t>
  </si>
  <si>
    <t>14029  FAREWAY STORES INC #462  VINTON, IA</t>
  </si>
  <si>
    <t>14247  FAREWAY STORES INC #467  MARSHALLTOWN, IA</t>
  </si>
  <si>
    <t>14373  FAREWAY STORES INC #470  PERRY, IA</t>
  </si>
  <si>
    <t>14248  FAREWAY STORES INC #479  INDEPENDENCE, IA</t>
  </si>
  <si>
    <t>14374  FAREWAY STORES INC #491  MASON CITY, IA</t>
  </si>
  <si>
    <t>14375  FAREWAY STORES INC #501  CHARLES CITY, IA</t>
  </si>
  <si>
    <t>14249  FAREWAY STORES INC #502  CHEROKEE, IA</t>
  </si>
  <si>
    <t>14030  FAREWAY STORES INC #508  FORT DODGE, IA</t>
  </si>
  <si>
    <t>14250  FAREWAY STORES INC #531  ALGONA, IA</t>
  </si>
  <si>
    <t>14376  FAREWAY STORES INC #551  EAGLE GROVE, IA</t>
  </si>
  <si>
    <t>14031  FAREWAY STORES INC #554  WASHINGTON, IA</t>
  </si>
  <si>
    <t>14377  FAREWAY STORES INC #559  IOWA FALLS, IA</t>
  </si>
  <si>
    <t>14251  FAREWAY STORES INC #561  WAVERLY, IA</t>
  </si>
  <si>
    <t>14252  FAREWAY STORES INC #589  DECORAH, IA</t>
  </si>
  <si>
    <t>14032  FAREWAY STORES INC #594  MANCHESTER, IA</t>
  </si>
  <si>
    <t>14033  FAREWAY STORES INC #597  CRESTON, IA</t>
  </si>
  <si>
    <t>14034  FAREWAY STORES INC #625  OSKALOOSA, IA</t>
  </si>
  <si>
    <t>14378  FAREWAY STORES INC #639  MAQUOKETA, IA</t>
  </si>
  <si>
    <t>14253  FAREWAY STORES INC #648  OTTUMWA, IA</t>
  </si>
  <si>
    <t>14254  FAREWAY STORES INC #657  INDIANOLA, IA</t>
  </si>
  <si>
    <t>14255  FAREWAY STORES INC #683  WINTERSET, IA</t>
  </si>
  <si>
    <t>14035  FAREWAY STORES INC #699  OSCEOLA, IA</t>
  </si>
  <si>
    <t>14379  FAREWAY STORES INC #703  HUMBOLDT, IA</t>
  </si>
  <si>
    <t>14380  FAREWAY STORES INC #705  CLEAR LAKE, IA</t>
  </si>
  <si>
    <t>14256  FAREWAY STORES INC #719  LE MARS, IA</t>
  </si>
  <si>
    <t>14257  FAREWAY STORES INC #737  GRINNELL, IA</t>
  </si>
  <si>
    <t>14258  FAREWAY STORES INC #788  SPENCER, IA</t>
  </si>
  <si>
    <t>14036  FAREWAY STORES INC #790  HARLAN, IA</t>
  </si>
  <si>
    <t>14259  FAREWAY STORES INC #792  TOLEDO, IA</t>
  </si>
  <si>
    <t>14037  FAREWAY STORES INC #815  CRESCO, IA</t>
  </si>
  <si>
    <t>14260  FAREWAY STORES INC #827  CENTERVILLE, IA</t>
  </si>
  <si>
    <t>14382  FAREWAY STORES INC #829  SIOUX CITY, IA</t>
  </si>
  <si>
    <t>14038  FAREWAY STORES INC #840  MONTICELLO, IA</t>
  </si>
  <si>
    <t>14039  FAREWAY STORES INC #841  RED OAK, IA</t>
  </si>
  <si>
    <t>14040  FAREWAY STORES INC #848  NEWTON, IA</t>
  </si>
  <si>
    <t>14261  FAREWAY STORES INC #849  EMMETSBURG, IA</t>
  </si>
  <si>
    <t>14262  FAREWAY STORES INC #850  SPIRIT LAKE, IA</t>
  </si>
  <si>
    <t>14383  FAREWAY STORES INC #879  BELMOND, IA</t>
  </si>
  <si>
    <t>14263  FAREWAY STORES INC #882  ELDORA, IA</t>
  </si>
  <si>
    <t>14264  FAREWAY STORES INC #888  JEFFERSON, IA</t>
  </si>
  <si>
    <t>14384  FAREWAY STORES INC #900  DES MOINES, IA</t>
  </si>
  <si>
    <t>14041  FAREWAY STORES INC #902  HAMPTON, IA</t>
  </si>
  <si>
    <t>14042  FAREWAY STORES INC #909  ANKENY, IA</t>
  </si>
  <si>
    <t>14385  FAREWAY STORES INC #912  SIUOX CENTER, IA</t>
  </si>
  <si>
    <t>14043  FAREWAY STORES INC #922  NEW HAMPTON, IA</t>
  </si>
  <si>
    <t>14265  FAREWAY STORES INC #925  ALTOONA, IA</t>
  </si>
  <si>
    <t>14044  FAREWAY STORES INC #933  URBANDALE, IA</t>
  </si>
  <si>
    <t>14045  FAREWAY STORES INC #938  SHENANDOAH, IA</t>
  </si>
  <si>
    <t>14266  FAREWAY STORES INC #940  ATLANTIC, IA</t>
  </si>
  <si>
    <t>14267  FAREWAY STORES INC #941  GREENFIELD, IA</t>
  </si>
  <si>
    <t>14268  FAREWAY STORES INC #949  MARION, IA</t>
  </si>
  <si>
    <t>14269  FAREWAY STORES INC #950  IOWA CITY, IA</t>
  </si>
  <si>
    <t>14046  FAREWAY STORES INC #951  WATERLOO, IA</t>
  </si>
  <si>
    <t>14270  FAREWAY STORES INC #963  CEDAR RAPIDS, IA</t>
  </si>
  <si>
    <t>14271  FAREWAY STORES INC #974  CEDAR FALLS, IA</t>
  </si>
  <si>
    <t>14047  FAREWAY STORES INC #975  DES MOINES, IA</t>
  </si>
  <si>
    <t>14048  FAREWAY STORES INC #980  KNOXVILLE, IA</t>
  </si>
  <si>
    <t>14049  FAREWAY STORES INC #983  GRIMES, IA</t>
  </si>
  <si>
    <t>14272  FAREWAY STORES INC #987  DAVENPORT, IA</t>
  </si>
  <si>
    <t>14050  FAREWAY STORES INC #989  WAUKEE, IA</t>
  </si>
  <si>
    <t>14273  FAREWAY STORES INC #993  NORTH LIBERTY, IA</t>
  </si>
  <si>
    <t>14274  FAREWAY STORES INC #995  PELLA, IA</t>
  </si>
  <si>
    <t>14051  FAREWAY STORES INC #998  MUSCATINE, IA</t>
  </si>
  <si>
    <t>14494  FAREWAY STORES INC 073  COUNCIL BLUFFS, IA</t>
  </si>
  <si>
    <t>14613  FAREWAY STORES INC 077  NORWALK, IA</t>
  </si>
  <si>
    <t>14426  FAREWAY STORES, INC #067  EVANSDALE, IA</t>
  </si>
  <si>
    <t>17213  FAREWAY STORES, INC. #183  DES MOINES, IA</t>
  </si>
  <si>
    <t>15999  FAREWAY STORESINC #137  POLK CITY, IA</t>
  </si>
  <si>
    <t>16245  FARM &amp; FLEET OF DUBUQUE  DUBUQUE, IA</t>
  </si>
  <si>
    <t>11382  FARM KING SUPPLY INC  W BURLINGTON, IA</t>
  </si>
  <si>
    <t>14300  FARM NUTRIENTS LLC  REMBRANDT, IA</t>
  </si>
  <si>
    <t>10385  FARM SERVICE COOP  OAKLAND, IA</t>
  </si>
  <si>
    <t>10290  FARM SERVICE COOP  PORTSMOUTH, IA</t>
  </si>
  <si>
    <t>16500  FARMERS COOP ELEVATOR CO  KIRON, IA</t>
  </si>
  <si>
    <t>16064  FARMERS COOP SOCIETY  SIOUX CENTER, IA</t>
  </si>
  <si>
    <t>17182  FARMERS FEED &amp; GRAIN  CHARLES CITY, IA</t>
  </si>
  <si>
    <t>17179  FARMERS FEED &amp; GRAIN  ROCKFORD, IA</t>
  </si>
  <si>
    <t>10211  FARMERS FEED &amp; GRAIN ST ANSGAR  ST ANSGAR, IA</t>
  </si>
  <si>
    <t>17183  FARMERS SHIPPING ASSOCIATION  DYERSVILLE, IA</t>
  </si>
  <si>
    <t>10217  FARMERS UNION COOPERATIVE  POSTVILLE, IA</t>
  </si>
  <si>
    <t>11818  FARMERS WIN COOP  FREDERICKSBG, IA</t>
  </si>
  <si>
    <t>11543  FARMERS WIN COOP  CRESCO, IA</t>
  </si>
  <si>
    <t>11660  FARMERS WIN COOP  WAVERLY, IA</t>
  </si>
  <si>
    <t>10179  FARMERS WIN COOP  FREDERICKSBG, IA</t>
  </si>
  <si>
    <t>10140  FARMERS WIN COOP  HAWKEYE, IA</t>
  </si>
  <si>
    <t>10368  FARMERS WIN COOP  WAUCOMA, IA</t>
  </si>
  <si>
    <t>10341  FARMERS WIN COOP  RIDGEWAY, IA</t>
  </si>
  <si>
    <t>10343  FARMERS WIN COOP  DECORAH, IA</t>
  </si>
  <si>
    <t>12975  FARMERS WIN COOP  CRESCO, IA</t>
  </si>
  <si>
    <t>13357  FARMERS WIN COOP  RUSHFORD, MN</t>
  </si>
  <si>
    <t>16390  FAUST BIO AGRICULTURAL SERVICES INC DBA BIO AG  INDEPENDENCE, OR</t>
  </si>
  <si>
    <t>16923  FBN INPUTS LLC  SAN CARLOS, CA</t>
  </si>
  <si>
    <t>17287  FEED TECH INC.  ORANGE CITY, IA</t>
  </si>
  <si>
    <t>17365  FER-LAND AGRICULTURE TECHNOLOGY CORP  PASADENA, CA</t>
  </si>
  <si>
    <t>11426  FERGUSONS GARDEN CENTER  SPIRIT LAKE, IA</t>
  </si>
  <si>
    <t>16875  FERTILE PEAT PRODUCTS LLC  SUGAR CITY, ID</t>
  </si>
  <si>
    <t>16874  Fertile Peat Products LLC C/O Phene  CLOVIS, CA</t>
  </si>
  <si>
    <t>12293  FETTKETHER FERTILIZER CO LLC  DUNKERTON, IA</t>
  </si>
  <si>
    <t>13911  FICKS ACE HARDWARE  SPIRIT LAKE, IA</t>
  </si>
  <si>
    <t>13912  FICKS ACE HARDWARE  ESTHERVILLE, IA</t>
  </si>
  <si>
    <t>16935  FIELD READY AG &amp; CHEM LLC  ODEBOLT, IA</t>
  </si>
  <si>
    <t>17176  FIELD READY AG &amp; CHEM LLC  IDA GROVE, IA</t>
  </si>
  <si>
    <t>10317  FIRST COOPERATIVE ASSOCIATION  MARCUS, IA</t>
  </si>
  <si>
    <t>10468  FIRST COOPERATIVE ASSOCIATION  KINGSLEY, IA</t>
  </si>
  <si>
    <t>10278  FIRST COOPERATIVE COMPANY  PAULLINA, IA</t>
  </si>
  <si>
    <t>10279  FIRST COOPERATIVE COMPANY  GRANVILLE, IA</t>
  </si>
  <si>
    <t>12438  FISK FARM &amp; HOME  CRESCO, IA</t>
  </si>
  <si>
    <t>11146  FISK FARM &amp; HOME INC  MONONA, IA</t>
  </si>
  <si>
    <t>16763  FIVE STAR COOP  NEW HAMPTON, IA</t>
  </si>
  <si>
    <t>16080  FIVE STAR COOPERATIVE  LUVERNE, IA</t>
  </si>
  <si>
    <t>16610  FLAHERTY FARMS  POCAHONTAS, IA</t>
  </si>
  <si>
    <t>16611  FLAHERTY FARMS  POCAHONTAS, IA</t>
  </si>
  <si>
    <t>15978  FLEET AND FARM OF GREEN BAY LLC DBA MILLS FLEET FA  APPLETON, WI</t>
  </si>
  <si>
    <t>17367  FLEET WHOLESALE SUPPLY  APPLETON, WI</t>
  </si>
  <si>
    <t>17368  FLEET WHOLESALE SUPPLY CO LLC  SIOUX CITY, IA</t>
  </si>
  <si>
    <t>17369  FLEET WHOLESALE SUPPLY CO LLC  SIOUX CITY, IA</t>
  </si>
  <si>
    <t>17372  FLINT HILLS RESOURCES, LP  WICHITA, KS</t>
  </si>
  <si>
    <t>17373  FLINT HILLS RESOURCES, LP  WICHITA, KS</t>
  </si>
  <si>
    <t>15808  FLINT RIDGE AG  KALONA, IA</t>
  </si>
  <si>
    <t>17088  FLORA USA INC  BEAVERTON, OR</t>
  </si>
  <si>
    <t>17089  FLORA USA INC  LAS VEGAS, NV</t>
  </si>
  <si>
    <t>14082  FLOWERAMA OF AMERICA INC #427  CEDAR FALLS, IA</t>
  </si>
  <si>
    <t>14084  FLOWERAMA OF AMERICA INC #428  WATERLOO, IA</t>
  </si>
  <si>
    <t>14085  FLOWERAMA OF AMERICA INC #429  CEDAR RAPIDS, IA</t>
  </si>
  <si>
    <t>14087  FLOWERAMA OF AMERICA INC #431  AMES, IA</t>
  </si>
  <si>
    <t>14088  FLOWERAMA OF AMERICA INC #432  DES MOINES, IA</t>
  </si>
  <si>
    <t>14089  FLOWERAMA OF AMERICA INC #433  WINDSOR HEIGHTS, IA</t>
  </si>
  <si>
    <t>14090  FLOWERAMA OF AMERICA INC #434  CEDAR RAPIDS, IA</t>
  </si>
  <si>
    <t>14092  FLOWERAMA OF AMERICA INC #437  ANKENY, IA</t>
  </si>
  <si>
    <t>16570  FMC CORPORATION  DAVIS, CA</t>
  </si>
  <si>
    <t>16571  FMC CORPORATION  PHILADELPHIA, PA</t>
  </si>
  <si>
    <t>10816  FOGLE TRUE VALUE  CENTERVILLE, IA</t>
  </si>
  <si>
    <t>11386  FOREVER GREEN INC  CORALVILLE, IA</t>
  </si>
  <si>
    <t>10777  FOSTERS INC  WATERLOO, IA</t>
  </si>
  <si>
    <t>12320  FOUR CORNERS FEED INC  JOHNSTON, IA</t>
  </si>
  <si>
    <t>12903  FOUR COUNTY CROP SERVICE  POSTVILLE, IA</t>
  </si>
  <si>
    <t>16979  FOWLER AG LLC  MOULTON, IA</t>
  </si>
  <si>
    <t>16980  FOWLER AG LLC  BLOOMFIELD, IA</t>
  </si>
  <si>
    <t>16585  FREMAR LLC  MARION, SD</t>
  </si>
  <si>
    <t>15918  FRONTIER FERTILIZER  JOHNSTOWN, CO</t>
  </si>
  <si>
    <t>15919  FRONTIER FERTILIZER  JOHNSTOWN, CO</t>
  </si>
  <si>
    <t>10860  FRONTIER GARDEN CENTER  CEDAR RAPIDS, IA</t>
  </si>
  <si>
    <t>17421  FULL CYCLE GARDENING INC  RALEIGH, NC</t>
  </si>
  <si>
    <t>11137  GADBERRYS TRUE VALUE  CORNING, IA</t>
  </si>
  <si>
    <t>16834  GARDEN SOIL SUPPLY LLC DBA HYR BRIX FERTILIZER  DELAWARE, OH</t>
  </si>
  <si>
    <t>12893  GARDENS GRACE  DES MOINES, IA</t>
  </si>
  <si>
    <t>11100  GARY LAWN SERVICE  NEWTON, IA</t>
  </si>
  <si>
    <t>16105  GAVILON FERTILIZER  KIMBALL, SD</t>
  </si>
  <si>
    <t>16941  GEHLING FERTILIZER COMPANY  GRAND MEADOW, MN</t>
  </si>
  <si>
    <t>16004  GELITA USA INC SIOUX CITY  SGT BLUFF, IA</t>
  </si>
  <si>
    <t>16425  GENERAL HYDROPONICS DBA GH INC  SANTA ROSA, CA</t>
  </si>
  <si>
    <t>17001  GENERATION AGRICULTURE  CEDAR FALLS, IA</t>
  </si>
  <si>
    <t>16113  GENESYS SPECIALTY GROUP LLC  MORRISON, IL</t>
  </si>
  <si>
    <t>11195  GENGLER FEED SERVICE INC  REMSEN, IA</t>
  </si>
  <si>
    <t>10449  GFG AGRIPRODUCTS LLC  CHARTER OAK, IA</t>
  </si>
  <si>
    <t>16384  GFG AGRIPRODUCTS LLC  STANBERRY, MO</t>
  </si>
  <si>
    <t>16385  GFG AGRIPRODUCTS LLC  DANBURY, IA</t>
  </si>
  <si>
    <t>16794  GHSC TRADING BV C/O TSG  DAVIS, CA</t>
  </si>
  <si>
    <t>10772  GILBERT TRUE VALUE  OSCEOLA, IA</t>
  </si>
  <si>
    <t>17181  GILES CHEMICAL, DIVISION OF PREMIER MAGNESIA, LLC  ANAHEIM, CA</t>
  </si>
  <si>
    <t>10663  GILMORE GARDEN CENTER LLC  GILMORE CITY, IA</t>
  </si>
  <si>
    <t>10842  GLENWOOD FEED &amp; IND SUPPLY  GLENWOOD, IA</t>
  </si>
  <si>
    <t>16549  GOLD LABEL  OLIVEURST, CA</t>
  </si>
  <si>
    <t>17041  GOLD LABEL C\O WAGNER REGULATORY ASSOC  HOCKESSIN, DE</t>
  </si>
  <si>
    <t>10781  GOODE GREENHOUSES  DES MOINES, IA</t>
  </si>
  <si>
    <t>16539  GRAINCO FS INC  OTTAWA, IL</t>
  </si>
  <si>
    <t>14704  GRANT FARM  PRESTON, IA</t>
  </si>
  <si>
    <t>16965  GREEN AND GROW  ENGLEWOOD, CO</t>
  </si>
  <si>
    <t>16337  GREENE COUNTY AGRONOMY SERVICES  JEFFERSON, IA</t>
  </si>
  <si>
    <t>12925  GREENFIELD LUMBER  GREENFIELD, IA</t>
  </si>
  <si>
    <t>12700  GREENFIELD TRUE VALUE  GREENFIELD, IA</t>
  </si>
  <si>
    <t xml:space="preserve">17275  GREENSTAR PLANT PRODUCTS INC  LANGLEY, </t>
  </si>
  <si>
    <t>16646  GREENTECHNOLOGIES LLC  GAINESVILLE, FL</t>
  </si>
  <si>
    <t>16647  GREENTECHNOLOGIES LLC  JACKSONVILLE, FL</t>
  </si>
  <si>
    <t>10642  GREENWORLD INC  SIOUX CENTER, IA</t>
  </si>
  <si>
    <t>16283  GREINER CROP SERVICE  KEOTA, IA</t>
  </si>
  <si>
    <t>15510  GRIGG BROS C/O BRANDT CONSOLIDATED  SPRINGFIELD, IL</t>
  </si>
  <si>
    <t>15110  GRIGG BROTHERS C/O BRANDT CONSOLIDATED INC  SPRINGFIELD, IL</t>
  </si>
  <si>
    <t>17322  GRO GENESIS  SIOUX FALLS, SD</t>
  </si>
  <si>
    <t>11408  GRO TEC INC C/O KELLY REGISTRATION SYSTEMS  COVINGTON, GA</t>
  </si>
  <si>
    <t>12550  GROUND EFFECTS LANDSCAPING &amp; P  SIOUX CENTER, IA</t>
  </si>
  <si>
    <t>17123  GROUNDWORK BIOAG, LTD  DAVIS, CA</t>
  </si>
  <si>
    <t>16621  GROWCENTIA INC  FT  COLLINS, CO</t>
  </si>
  <si>
    <t>15410  GROWERS SECRET INC  WALNUT CREEK, CA</t>
  </si>
  <si>
    <t>17266  GROWING POINT, LLC  VOLGA, IA</t>
  </si>
  <si>
    <t>15697  GROWMARK FS II, LLC  ROYAL, IA</t>
  </si>
  <si>
    <t>14947  GROWMARK FS II, LLC  RUTHVEN, IA</t>
  </si>
  <si>
    <t>14415  GROWMARK FS II, LLC  HARTLEY, IA</t>
  </si>
  <si>
    <t>15798  GROWMARK INC  STUART, IA</t>
  </si>
  <si>
    <t>15943  GROWMARK INC  COUNCIL BLUFFS, IA</t>
  </si>
  <si>
    <t>13700  GROWMARK INC ATTN CROP NUTRIENTS  BLOOMINGTON, IL</t>
  </si>
  <si>
    <t>16238  GROWMARK INC DBA NEW CENTURY FS  WILLIAMSBURG, IA</t>
  </si>
  <si>
    <t>15656  GROWSTONE INC  ALBUQUERQUE, NM</t>
  </si>
  <si>
    <t>15657  GROWSTONE INC  ALBUQUERQUE, NM</t>
  </si>
  <si>
    <t>10862  GRUBE LAWN &amp; GARDEN CENTER  CRESCO, IA</t>
  </si>
  <si>
    <t>17056  GY RAINSOIL, LLC  LAS VEGAS, NV</t>
  </si>
  <si>
    <t>16616  GYPSOIL PELLETIZED PRODUCTS LLC  CHICAGO, IL</t>
  </si>
  <si>
    <t>16617  GYPSOIL PELLETIZED PRODUCTS LLC  WINONA, MN</t>
  </si>
  <si>
    <t>17149  HAGEY AG, INC.  BRADDYVILLE, IA</t>
  </si>
  <si>
    <t>11166  HALLS FEED &amp; SEED INC  BROOKLYN, IA</t>
  </si>
  <si>
    <t>14565  HAMPTON HARDWARE  HAMPTON, IA</t>
  </si>
  <si>
    <t>10805  HARDWARE ASSOCIATES INC  CEDAR RAPIDS, IA</t>
  </si>
  <si>
    <t>12439  HARDWARE HANK  INDEPENDENCE, IA</t>
  </si>
  <si>
    <t>12082  HARDWARE HANK &amp; RENTAL  LE MARS, IA</t>
  </si>
  <si>
    <t>10771  HARLAND HARDWARE  PERRY, IA</t>
  </si>
  <si>
    <t>13441  HARRELLS LLC  LAKELAND, FL</t>
  </si>
  <si>
    <t>16089  HARSCO METALS AND MINERALS A DIV OF HARSCO CORP  SARVER, PA</t>
  </si>
  <si>
    <t>16088  HARSCO METALS AND MINERALS DIVISION OF HARSCO CORP  CLOVIS, CA</t>
  </si>
  <si>
    <t>16642  HAWTHORNE HYDROPONICS LLC DBA GENERAL HYDROPONICS  SANTA ROSA, CA</t>
  </si>
  <si>
    <t>17043  HAWTHORNE HYDROPONICS LLC DBA GENERAL ORGANICS  SANTA ROSA, CA</t>
  </si>
  <si>
    <t>16660  HAWTHORNE HYDROPONICS LLC DBA VERMICROP ORGANICS  SANTA ROSA, CA</t>
  </si>
  <si>
    <t>16661  HAWTHORNE HYDROPONICS LLC DBA VERMICROP ORGANICS  OLIVEHURST, CA</t>
  </si>
  <si>
    <t>12594  HEARTLAND CO-OP  LINCOLN, IA</t>
  </si>
  <si>
    <t>13129  HEARTLAND CO-OP  MARENGO, IA</t>
  </si>
  <si>
    <t>11378  HEARTLAND CO-OP  REINBECK, IA</t>
  </si>
  <si>
    <t>11540  HEARTLAND CO-OP  HENDERSON, IA</t>
  </si>
  <si>
    <t>12014  HEARTLAND CO-OP  GILMAN, IA</t>
  </si>
  <si>
    <t>12015  HEARTLAND CO-OP  MONDAMIN, IA</t>
  </si>
  <si>
    <t>12016  HEARTLAND CO-OP  RIVER SIOUX, IA</t>
  </si>
  <si>
    <t>12017  HEARTLAND CO-OP  MODALE, IA</t>
  </si>
  <si>
    <t>12018  HEARTLAND CO-OP  MISSOURI VALLEY, IA</t>
  </si>
  <si>
    <t>12021  HEARTLAND CO-OP  REDFIELD, IA</t>
  </si>
  <si>
    <t>11870  HEARTLAND CO-OP  RANDALL, IA</t>
  </si>
  <si>
    <t>12371  HEARTLAND CO-OP  KELLOGG, IA</t>
  </si>
  <si>
    <t>12372  HEARTLAND CO-OP  HOLLAND, IA</t>
  </si>
  <si>
    <t>10503  HEARTLAND CO-OP  SIDNEY, IA</t>
  </si>
  <si>
    <t>10146  HEARTLAND CO-OP  BELLE PLAINE, IA</t>
  </si>
  <si>
    <t>10147  HEARTLAND CO-OP  BLAIRSTOWN, IA</t>
  </si>
  <si>
    <t>10148  HEARTLAND CO-OP  HARTWICK, IA</t>
  </si>
  <si>
    <t>10150  HEARTLAND CO-OP  ELBERON, IA</t>
  </si>
  <si>
    <t>10026  HEARTLAND CO-OP  NEOLA, IA</t>
  </si>
  <si>
    <t>10028  HEARTLAND CO-OP  LOGAN, IA</t>
  </si>
  <si>
    <t>10029  HEARTLAND CO-OP  SILVER CITY, IA</t>
  </si>
  <si>
    <t>10030  HEARTLAND CO-OP  PACIFIC JCT, IA</t>
  </si>
  <si>
    <t>10031  HEARTLAND CO-OP  MO VALLEY, IA</t>
  </si>
  <si>
    <t>10032  HEARTLAND CO-OP  TREYNOR, IA</t>
  </si>
  <si>
    <t>10073  HEARTLAND CO-OP  MALVERN, IA</t>
  </si>
  <si>
    <t>10454  HEARTLAND CO-OP  RANDOLPH, IA</t>
  </si>
  <si>
    <t>16489  HEARTLAND CO-OP  PRAIRIE CITY, IA</t>
  </si>
  <si>
    <t>16254  HEARTLAND CO-OP  DEXTER, IA</t>
  </si>
  <si>
    <t>17302  HEARTLAND CO-OP  HOWE, NE</t>
  </si>
  <si>
    <t>10025  HEARTLAND CO-OP DBA LAKESIDE COUNTRY STORE  COUNCIL BLUFFS, IA</t>
  </si>
  <si>
    <t>17401  HEARTLAND CO-OP VOORHIES  HUDSON, IA</t>
  </si>
  <si>
    <t>17382  HEARTLAND COOP  GLENWOOD, IA</t>
  </si>
  <si>
    <t>10832  HEARTLAND HARDWARE  GEORGE, IA</t>
  </si>
  <si>
    <t>17301  HEARTRLAND CO-OP  NEBRASKA CITY, NE</t>
  </si>
  <si>
    <t>17023  HEINEN BROTHERS AGRA SERVICE INC  SENECA, KS</t>
  </si>
  <si>
    <t>17022  HEINEN BROTHERS AGRA SERVICES INC  SENECA, KS</t>
  </si>
  <si>
    <t>15078  HEISHMAN AG LLC  MALCOM, IA</t>
  </si>
  <si>
    <t>15079  HEISHMAN AG LLC  MALCOM, IA</t>
  </si>
  <si>
    <t>14749  HELENA AGRI-ENTERPRISES, LLC  EAGAN, MN</t>
  </si>
  <si>
    <t>14582  HELENA AGRI-ENTERPRISES, LLC  FREMONT, NE</t>
  </si>
  <si>
    <t>14583  HELENA AGRI-ENTERPRISES, LLC  FREMONT, NE</t>
  </si>
  <si>
    <t>15530  HELENA AGRI-ENTERPRISES, LLC  COLLIERVILLE, TN</t>
  </si>
  <si>
    <t>13132  HELENA AGRI-ENTERPRISES, LLC  GUTHRIE CENTER, IA</t>
  </si>
  <si>
    <t>13133  HELENA AGRI-ENTERPRISES, LLC  ANKENY, IA</t>
  </si>
  <si>
    <t>10567  HELENA AGRI-ENTERPRISES, LLC  OSAGE, IA</t>
  </si>
  <si>
    <t>10233  HELENA AGRI-ENTERPRISES, LLC  CRESTON, IA</t>
  </si>
  <si>
    <t>10234  HELENA AGRI-ENTERPRISES, LLC  BENTON, IA</t>
  </si>
  <si>
    <t>10467  HELENA AGRI-ENTERPRISES, LLC  SEYMOUR, IA</t>
  </si>
  <si>
    <t>10410  HELENA AGRI-ENTERPRISES, LLC  ADAIR, IA</t>
  </si>
  <si>
    <t>10355  HELENA AGRI-ENTERPRISES, LLC  WYACONDA, MO</t>
  </si>
  <si>
    <t>10372  HELENA AGRI-ENTERPRISES, LLC  ROCKWELL, IA</t>
  </si>
  <si>
    <t>10373  HELENA AGRI-ENTERPRISES, LLC  NORA SPRINGS, IA</t>
  </si>
  <si>
    <t>10374  HELENA AGRI-ENTERPRISES, LLC  MASON CITY, IA</t>
  </si>
  <si>
    <t>11861  HELENA AGRI-ENTERPRISES, LLC  MASON CITY, IA</t>
  </si>
  <si>
    <t>11650  HELENA AGRI-ENTERPRISES, LLC  SHENANDOAH, IA</t>
  </si>
  <si>
    <t>17055  HELENA AGRI-ENTERPRISES, LLC  PRINCETON, IL</t>
  </si>
  <si>
    <t>17132  HELENA AGRI-ENTERPRISES, LLC  NORTHWOOD, IA</t>
  </si>
  <si>
    <t>16802  HELENA AGRI-ENTERPRISES, LLC  OMAHA, NE</t>
  </si>
  <si>
    <t>13176  HELENA INDUSTRIES  DES MOINES, IA</t>
  </si>
  <si>
    <t>16434  HELIAE DEVELOPMENT LLC  GILBERT, AZ</t>
  </si>
  <si>
    <t>17290  HELM AGRO US C/O R3 AG CONSULTING  CLOVIS, CA</t>
  </si>
  <si>
    <t>11192  HENZLERS GARDEN SHOP  DECORAH, IA</t>
  </si>
  <si>
    <t>16731  HGCI INC HAWTHORNE HYDROPONICS BRANDS  MARYSVILLE, OH</t>
  </si>
  <si>
    <t>16732  HGCI INC HAWTHORNE HYDROPONICS BRANDS  LAS VEGAS, NV</t>
  </si>
  <si>
    <t>10838  HIGHLAND PARK HARDWARE INC  DES MOINES, IA</t>
  </si>
  <si>
    <t>16266  HOCKING INTERNATIONAL EAST  SYLACAUGA, AL</t>
  </si>
  <si>
    <t>16037  HOLGANIX LLC  GLEN MILLS, PA</t>
  </si>
  <si>
    <t>11183  HOLUB GARDEN &amp; GREENHOUSE  AMES, IA</t>
  </si>
  <si>
    <t>15631  HORIZON AG PRODUCTS  LOUISVILLE, CO</t>
  </si>
  <si>
    <t>17228  HORTICULTURAL ALLIANCE INC  SARASOTA, FL</t>
  </si>
  <si>
    <t>12334  HORTICULTURE SPECIALTIES INC  PALO, IA</t>
  </si>
  <si>
    <t>17057  HUMIC GROWTH SOLUTIONS INC  JACKSONVILLE, FL</t>
  </si>
  <si>
    <t>17312  HUNT FARMS  SALIX, IA</t>
  </si>
  <si>
    <t>12313  HY VEE DRUG STORE  MT PLEASANT, IA</t>
  </si>
  <si>
    <t>11276  HY VEE DRUG STORE  IOWA CITY, IA</t>
  </si>
  <si>
    <t>11277  HY VEE DRUG STORE  MARION, IA</t>
  </si>
  <si>
    <t>11278  HY VEE DRUGSTORE  MASON CITY, IA</t>
  </si>
  <si>
    <t>11274  HY VEE DRUGSTORE  COUNCIL BLF, IA</t>
  </si>
  <si>
    <t>11801  HY VEE DRUGSTORE  OTTUMWA, IA</t>
  </si>
  <si>
    <t>11762  HY VEE DRUGSTORE  AMES, IA</t>
  </si>
  <si>
    <t>12936  HY VEE DRUGSTORE  DES MOINES, IA</t>
  </si>
  <si>
    <t>11269  HY VEE DRUGSTORE #1  CEDAR RAPIDS, IA</t>
  </si>
  <si>
    <t>13409  HY VEE DRUGSTORE #2  WEST DES MOINES, IA</t>
  </si>
  <si>
    <t>11272  HY VEE DRUGSTORE #4  CEDAR RAPIDS, IA</t>
  </si>
  <si>
    <t>11213  HY VEE FOOD STORE  ANKENY, IA</t>
  </si>
  <si>
    <t>11220  HY VEE FOOD STORE #2  CEDAR RAPIDS, IA</t>
  </si>
  <si>
    <t>16053  HY VEE INC  WAUKEE, IA</t>
  </si>
  <si>
    <t>16054  HY VEE INC  ANKENY, IA</t>
  </si>
  <si>
    <t>16934  HY VEE INC  DES MOINES, IA</t>
  </si>
  <si>
    <t>15965  HY VEE INC #5  CEDAR RAPIDS, IA</t>
  </si>
  <si>
    <t>14291  HY VEE INC DBA HY VEE #3  DUBUQUE, IA</t>
  </si>
  <si>
    <t>14306  HY VEE INC DBA HY VEE #4  WEST DES MOINES, IA</t>
  </si>
  <si>
    <t>14285  HY VEE INC DBA HY VEE #7  CEDAR RAPIDS, IA</t>
  </si>
  <si>
    <t>16857  HY-VE  URBANDALE, IA</t>
  </si>
  <si>
    <t>12993  HY-VEE  MT AYR, IA</t>
  </si>
  <si>
    <t>12524  HY-VEE #1  W. DES MOINES, IA</t>
  </si>
  <si>
    <t>12830  HY-VEE #2  DUBUQUE, IA</t>
  </si>
  <si>
    <t>11281  HY-VEE DRUGSTORE  MARSHALLTOWN, IA</t>
  </si>
  <si>
    <t>11712  HY-VEE DRUGSTORE #5  CEDAR RAPIDS, IA</t>
  </si>
  <si>
    <t>12175  HY-VEE DRUGSTORE #6  CEDAR RAPIDS, IA</t>
  </si>
  <si>
    <t>12533  HY-VEE FOOD &amp; DRUG  MARION, IA</t>
  </si>
  <si>
    <t>11267  HY-VEE FOOD &amp; DRUG-N0 2  W DES MOINES, IA</t>
  </si>
  <si>
    <t>11230  HY-VEE FOOD &amp; DRUG-NO 2  DAVENPORT, IA</t>
  </si>
  <si>
    <t>11261  HY-VEE FOOD &amp; DRUGSTORE  URBANDALE, IA</t>
  </si>
  <si>
    <t>12139  HY-VEE FOOD &amp; DRUGSTORE  CLINTON, IA</t>
  </si>
  <si>
    <t>11211  HY-VEE FOOD &amp; DRUGSTORE #1  AMES, IA</t>
  </si>
  <si>
    <t>11212  HY-VEE FOOD &amp; DRUGSTORE #2  AMES, IA</t>
  </si>
  <si>
    <t>12227  HY-VEE FOOD &amp; DRUGSTORE #3  W DES MOINES, IA</t>
  </si>
  <si>
    <t>11971  HY-VEE FOOD &amp; DRUGSTORE #3  DAVENPORT, IA</t>
  </si>
  <si>
    <t>11235  HY-VEE FOOD &amp; DRUGSTORE-NO 5  DES MOINES, IA</t>
  </si>
  <si>
    <t>11218  HY-VEE FOOD AND DRUGSTORE  CEDAR FALLS, IA</t>
  </si>
  <si>
    <t>12335  HY-VEE FOOD AND DRUGSTORE  BOONE, IA</t>
  </si>
  <si>
    <t>12261  HY-VEE FOOD AND DRUGSTORE  WINDSOR HGTS, IA</t>
  </si>
  <si>
    <t>11222  HY-VEE FOOD AND DRUGSTORE #6  CEDAR RAPIDS, IA</t>
  </si>
  <si>
    <t>11232  HY-VEE FOOD AND DRUGSTORE-NO 2  DES MOINES, IA</t>
  </si>
  <si>
    <t>11263  HY-VEE FOOD AND DRUGSTORE-NO 3  WATERLOO, IA</t>
  </si>
  <si>
    <t>11234  HY-VEE FOOD AND DRUGSTORE-NO 4  DES MOINES, IA</t>
  </si>
  <si>
    <t>11210  HY-VEE FOOD STORE  ALTOONA, IA</t>
  </si>
  <si>
    <t>11228  HY-VEE FOOD STORE  CRESTON, IA</t>
  </si>
  <si>
    <t>11223  HY-VEE FOOD STORE  CENTERVILLE, IA</t>
  </si>
  <si>
    <t>11224  HY-VEE FOOD STORE  CHARLES CITY, IA</t>
  </si>
  <si>
    <t>11225  HY-VEE FOOD STORE  CLARINDA, IA</t>
  </si>
  <si>
    <t>11226  HY-VEE FOOD STORE  CORYDON, IA</t>
  </si>
  <si>
    <t>11250  HY-VEE FOOD STORE  MT PLEASANT, IA</t>
  </si>
  <si>
    <t>11251  HY-VEE FOOD STORE  MUSCATINE, IA</t>
  </si>
  <si>
    <t>11257  HY-VEE FOOD STORE  PELLA, IA</t>
  </si>
  <si>
    <t>11258  HY-VEE FOOD STORE  PERRY, IA</t>
  </si>
  <si>
    <t>11259  HY-VEE FOOD STORE  RED OAK, IA</t>
  </si>
  <si>
    <t>11260  HY-VEE FOOD STORE  SHENANDOAH, IA</t>
  </si>
  <si>
    <t>11237  HY-VEE FOOD STORE  FAIRFIELD, IA</t>
  </si>
  <si>
    <t>11238  HY-VEE FOOD STORE  FORT MADISON, IA</t>
  </si>
  <si>
    <t>11239  HY-VEE FOOD STORE  GRINNELL, IA</t>
  </si>
  <si>
    <t>11240  HY-VEE FOOD STORE  INDIANOLA, IA</t>
  </si>
  <si>
    <t>11243  HY-VEE FOOD STORE  IOWA FALLS, IA</t>
  </si>
  <si>
    <t>11244  HY-VEE FOOD STORE  JOHNSTON, IA</t>
  </si>
  <si>
    <t>11245  HY-VEE FOOD STORE  KEOKUK, IA</t>
  </si>
  <si>
    <t>11246  HY-VEE FOOD STORE  KNOXVILLE, IA</t>
  </si>
  <si>
    <t>11247  HY-VEE FOOD STORE  LAMONI, IA</t>
  </si>
  <si>
    <t>11248  HY-VEE FOOD STORE  LEON, IA</t>
  </si>
  <si>
    <t>11265  HY-VEE FOOD STORE  WAVERLY, IA</t>
  </si>
  <si>
    <t>11266  HY-VEE FOOD STORE  WEBSTER CITY, IA</t>
  </si>
  <si>
    <t>11262  HY-VEE FOOD STORE  WASHINGTON, IA</t>
  </si>
  <si>
    <t>11254  HY-VEE FOOD STORE  OSCEOLA, IA</t>
  </si>
  <si>
    <t>11300  HY-VEE FOOD STORE  SPENCER, IA</t>
  </si>
  <si>
    <t>11301  HY-VEE FOOD STORE  SPIRIT LAKE, IA</t>
  </si>
  <si>
    <t>11302  HY-VEE FOOD STORE  STORM LAKE, IA</t>
  </si>
  <si>
    <t>11288  HY-VEE FOOD STORE  ALGONA, IA</t>
  </si>
  <si>
    <t>11289  HY-VEE FOOD STORE  ATLANTIC, IA</t>
  </si>
  <si>
    <t>11290  HY-VEE FOOD STORE  CARROLL, IA</t>
  </si>
  <si>
    <t>11291  HY-VEE FOOD STORE  CHEROKEE, IA</t>
  </si>
  <si>
    <t>11292  HY-VEE FOOD STORE  DENISON, IA</t>
  </si>
  <si>
    <t>11294  HY-VEE FOOD STORE  HARLAN, IA</t>
  </si>
  <si>
    <t>11295  HY-VEE FOOD STORE  LE MARS, IA</t>
  </si>
  <si>
    <t>11296  HY-VEE FOOD STORE  SHELDON, IA</t>
  </si>
  <si>
    <t>11297  HY-VEE FOOD STORE  SIOUX CENTER, IA</t>
  </si>
  <si>
    <t>11214  HY-VEE FOOD STORE  BEDFORD, IA</t>
  </si>
  <si>
    <t>11215  HY-VEE FOOD STORE  BETTENDORF, IA</t>
  </si>
  <si>
    <t>11587  HY-VEE FOOD STORE  ALBIA, IA</t>
  </si>
  <si>
    <t>11588  HY-VEE FOOD STORE  OSKALOOSA, IA</t>
  </si>
  <si>
    <t>13009  HY-VEE FOOD STORE  ELDORA, IA</t>
  </si>
  <si>
    <t>13027  HY-VEE FOOD STORE  CORNING, IA</t>
  </si>
  <si>
    <t>12679  HY-VEE FOOD STORE #1  SIOUX CITY, IA</t>
  </si>
  <si>
    <t>11236  HY-VEE FOOD STORE #1  DUBUQUE, IA</t>
  </si>
  <si>
    <t>11299  HY-VEE FOOD STORE #2  SIOUX CITY, IA</t>
  </si>
  <si>
    <t>12910  HY-VEE FOOD STORE #2  COUNCIL BLFFS, IA</t>
  </si>
  <si>
    <t>12364  HY-VEE FOOD STORE #3  SIOUX CITY, IA</t>
  </si>
  <si>
    <t>11586  HY-VEE FOOD STORE #4  CEDAR RAPIDS, IA</t>
  </si>
  <si>
    <t>11255  HY-VEE FOOD STORE-NO 1  OTTUMWA, IA</t>
  </si>
  <si>
    <t>11252  HY-VEE FOOD STORE-NO 1  NEWTON, IA</t>
  </si>
  <si>
    <t>11249  HY-VEE FOOD STORE-NO 1  MASON CITY, IA</t>
  </si>
  <si>
    <t>11241  HY-VEE FOOD STORE-NO 1  IOWA CITY, IA</t>
  </si>
  <si>
    <t>11227  HY-VEE FOOD STORE-NO 1  COUNCIL BLF, IA</t>
  </si>
  <si>
    <t>11219  HY-VEE FOOD STORE-NO 1  CEDAR RAPIDS, IA</t>
  </si>
  <si>
    <t>11229  HY-VEE FOOD STORE-NO 1  DAVENPORT, IA</t>
  </si>
  <si>
    <t>11231  HY-VEE FOOD STORE-NO 1  DES MOINES, IA</t>
  </si>
  <si>
    <t>11216  HY-VEE FOOD STORE-NO 1  BURLINGTON, IA</t>
  </si>
  <si>
    <t>11217  HY-VEE FOOD STORE-NO 2  BURLINGTON, IA</t>
  </si>
  <si>
    <t>11242  HY-VEE FOOD STORE-NO 2  IOWA CITY, IA</t>
  </si>
  <si>
    <t>11256  HY-VEE FOOD STORE-NO 2  OTTUMWA, IA</t>
  </si>
  <si>
    <t>11233  HY-VEE FOOD STORE-NO 3  DES MOINES, IA</t>
  </si>
  <si>
    <t>11221  HY-VEE FOOD STORE-NO 3  CEDAR RAPIDS, IA</t>
  </si>
  <si>
    <t>11209  HY-VEE INC  DES MOINES, IA</t>
  </si>
  <si>
    <t>13261  HY-VEE INC  CHARITON, IA</t>
  </si>
  <si>
    <t>13533  HY-VEE INC DBA HY-VEE #4  DAVENPORT, IA</t>
  </si>
  <si>
    <t>17371  HY-VEE, INC.  CORALVILLE, IA</t>
  </si>
  <si>
    <t>16263  HYDRODYNAMICS INTERNATIONAL  WADSWORTH, OH</t>
  </si>
  <si>
    <t>16264  HYDRODYNAMICS INTERNATIONAL  LANSING, MI</t>
  </si>
  <si>
    <t>16863  HYDROFARM INC C/O TSG  DAVIS, CA</t>
  </si>
  <si>
    <t>16864  HYDROFARM INC C/O TSG  PETALUMA, CA</t>
  </si>
  <si>
    <t>16832  HYDROGRO LLC  SCOTTSDALE, AZ</t>
  </si>
  <si>
    <t>16411  HYVEE  JEFFERSON, IA</t>
  </si>
  <si>
    <t>16412  HYVEE  WINTERSET, IA</t>
  </si>
  <si>
    <t>15608  HYVEE #1860  WATERLOO, IA</t>
  </si>
  <si>
    <t>16480  HYVEE #3  IOWA CITY, IA</t>
  </si>
  <si>
    <t>14288  IAMO AG CONSTRUCTION LLC  ALLERTON, IA</t>
  </si>
  <si>
    <t>15809  ICL PREMIUM FERTILIZERS NA  ST LOUIS, MO</t>
  </si>
  <si>
    <t>15306  ICL PREMIUM FERTILIZERS NA  DUBLIN, OH</t>
  </si>
  <si>
    <t>16891  IMPACT ORGANICS  LACYGNE, KS</t>
  </si>
  <si>
    <t>16893  IMPACT ORGANICS  OVERLAND PARK, KS</t>
  </si>
  <si>
    <t>15678  IMPROCROP USA INC DBA ALLTECH CROP SCIENCE  NICHOLASVILLE, KY</t>
  </si>
  <si>
    <t>16271  INDEPENDENT AG SERVICES LLC  STATE CENTER, IA</t>
  </si>
  <si>
    <t>17003  INDIGO AG INC  CHARLESTOWN, MA</t>
  </si>
  <si>
    <t>17227  INNOPHOS, INC.  CRANBURY, NJ</t>
  </si>
  <si>
    <t>16536  INNOVATION HAMMER LLC BRANDT I HAMMER  POWELL, OH</t>
  </si>
  <si>
    <t>16535  INNOVATION HAMMER LLC DBA BRANDT I HAMMER  FALLON, NV</t>
  </si>
  <si>
    <t>16259  INNOVATIVE AG SERVICES CO  WAUKON, IA</t>
  </si>
  <si>
    <t>16331  INNOVATIVE AG SERVICES CO  CLARKSVILLE, IA</t>
  </si>
  <si>
    <t>14966  INNOVATIVE CROP SOLUTIONS  Radcliffe, IA</t>
  </si>
  <si>
    <t>16294  INNVICTIS CROP CARE LLC  LOVELAND, CO</t>
  </si>
  <si>
    <t>16733  INOCUCOR TECHNOLOGIES INC  CENTENNIAL, CO</t>
  </si>
  <si>
    <t>15942  INSTA GRO MANUFACTURING INC  CALEDONIA, OH</t>
  </si>
  <si>
    <t>16848  INTEGRITY AG TECH LLC  HULL, IA</t>
  </si>
  <si>
    <t>16849  INTEGRITY AG TECH LLC  HULL, IA</t>
  </si>
  <si>
    <t>16324  INTERNATIONAL MULCH COMPANY INC  DES PERES, MO</t>
  </si>
  <si>
    <t>14768  INTEROCEANIC CORPORATION  WHITE PLAINS, NY</t>
  </si>
  <si>
    <t>16188  INTERSTATE GRAIN SERVICE  CENTER POINT, IA</t>
  </si>
  <si>
    <t>15380  INTREPID POTASH MOAB LLC  MONSEY, NY</t>
  </si>
  <si>
    <t>15273  INTREPID POTASH NEW MEXICO LLC  MONSEY, NY</t>
  </si>
  <si>
    <t>15272  INTREPID POTASH NEW MEXICO LLC C/OBUSINESS LICENSE  MONSEY, NY</t>
  </si>
  <si>
    <t>11196  INWOOD HATCHERY &amp; FEED STORE  INWOOD, IA</t>
  </si>
  <si>
    <t>14343  IOWA CVS PHARMACY  WOONSOCKET, RI</t>
  </si>
  <si>
    <t>16057  IOWA FERTILIZER COMPANY  WEVER, IA</t>
  </si>
  <si>
    <t>15890  IOWA MISSOURI HYBRIDS LLC  KEOSAUQUA, IA</t>
  </si>
  <si>
    <t>16166  ISAGRO C/O GOWAN  YUMA, AZ</t>
  </si>
  <si>
    <t>17214  ITAFOS CONDA LLC  HOUSTON, TX</t>
  </si>
  <si>
    <t>17215  ITAFOS CONDA LLC  SODA SPRINGS, ID</t>
  </si>
  <si>
    <t>16451  ITALPOLLINA USA  ANDERSON, IN</t>
  </si>
  <si>
    <t>11306  JACOBSEN HYBRID CORN CO INC  LAKE VIEW, IA</t>
  </si>
  <si>
    <t>17264  JAY-MAR, INC.  PLOVER, WI</t>
  </si>
  <si>
    <t>16756  JB SUPPLY &amp; SERVICES  EMMETSBURG, IA</t>
  </si>
  <si>
    <t>17311  JCD TRUCKING LLC  MEDIAPOLIS, IA</t>
  </si>
  <si>
    <t>13345  JH BIOTECH INC  VENTURA, CA</t>
  </si>
  <si>
    <t xml:space="preserve">13284  JIFFY PRODUCTS NB LTD  POKERMOUCHE, NB, </t>
  </si>
  <si>
    <t>10729  JJ MAUGET COMPANY ATTN LOURDES DIAZ  ARCADIA, CA</t>
  </si>
  <si>
    <t>16593  JM FERTILIZER LLC  TAMPA, FL</t>
  </si>
  <si>
    <t>16131  JMN SPECIALTIES  WESTWEGO, LA</t>
  </si>
  <si>
    <t>17103  JMS CONSULTING  WASHINGTON, NC</t>
  </si>
  <si>
    <t>17005  JOHNSON TRANSPORT  DENISON, IA</t>
  </si>
  <si>
    <t>16517  JONATHAN GREEN INC  FARMINGDALE, NJ</t>
  </si>
  <si>
    <t>16672  JONDLE ENTERPRISES INC  MANSON, IA</t>
  </si>
  <si>
    <t>15508  JORDANS PROPERTY CARE INC  CEDAR RAPIDS, IA</t>
  </si>
  <si>
    <t>13160  JR PETERS INC  ALLENTOWN, PA</t>
  </si>
  <si>
    <t>14239  JR SIMPLOT CO DBA SIMPLOT GROWER SOLUTIONS  BOISE, ID</t>
  </si>
  <si>
    <t>11160  JRM CHEMICAL INC  CLEVELAND, OH</t>
  </si>
  <si>
    <t>17405  JSH INTERNATIONAL  AKRON, OH</t>
  </si>
  <si>
    <t>17406  JSH INTERNATIONAL  MOUNT LAUREL, NJ</t>
  </si>
  <si>
    <t>17239  JUNGLE PERFORMANCE BRANDS, LLC  GOLD CANYON, AZ</t>
  </si>
  <si>
    <t>17240  JUNGLE PERFORMANCE BRANDS, LLC  SCOTTSDALE, AZ</t>
  </si>
  <si>
    <t>11797  K &amp; B AG SUPPLY LLC  FAIRFAX, IA</t>
  </si>
  <si>
    <t>11798  K &amp; B AG SUPPLY LLC  NORWAY, IA</t>
  </si>
  <si>
    <t>10911  K MART 3097  COUNCIL BLF, IA</t>
  </si>
  <si>
    <t>10922  K MART 4160  DES MOINES, IA</t>
  </si>
  <si>
    <t>10912  K MART 9222  CHEROKEE, IA</t>
  </si>
  <si>
    <t>10931  K MART 9233  OELWEIN, IA</t>
  </si>
  <si>
    <t>14929  KAESTNER SEEDS LLC  LUZERNE, IA</t>
  </si>
  <si>
    <t>10611  KALDENBERG PBS LANDSCAPING  JOHNSTON, IA</t>
  </si>
  <si>
    <t>15430  KAR DAR INC DBA ELITE LAWN &amp; LANDSCAPING  CEDAR RAPIDS, IA</t>
  </si>
  <si>
    <t>15954  KAT CONSOLIDATED PRODUCTS LLC  DES MOINES, IA</t>
  </si>
  <si>
    <t>10522  KAY FARMS ELEVATOR INC  WHEATLAND, IA</t>
  </si>
  <si>
    <t>16230  KEITH ROTTINGHAUS &amp; LEE ROTTINGHAUS  INDEPENDENCE, IA</t>
  </si>
  <si>
    <t>16261  KELLOGG GARDEN PRODUCTS  CARSON, CA</t>
  </si>
  <si>
    <t>11326  KELLOR &amp; KELLOR LANDSCAPE INC  MUSCATINE, IA</t>
  </si>
  <si>
    <t>11435  KELLY LIMESTONE  KIRKSVILLE, MO</t>
  </si>
  <si>
    <t>16564  KELLY LIMESTONE  KIRKSVILLE, MO</t>
  </si>
  <si>
    <t>16565  KELLY LIMESTONE LLC  NEWARK, MO</t>
  </si>
  <si>
    <t>14678  KELSEY AGRI SALES LLC  OMAHA, NE</t>
  </si>
  <si>
    <t>16333  KELZYME RESEARCH &amp; DEVELOPMENT CENTER LLC  BROOKLYN, NY</t>
  </si>
  <si>
    <t>16334  KELZYME RESEARCH &amp; DEVELOPMENT CENTER LLC  CLAYTON, CA</t>
  </si>
  <si>
    <t>17257  KEMIN INDUSTRIES, INC  DES MOINES, IA</t>
  </si>
  <si>
    <t>10797  KEMPKERS HARDWARE LLC  BURLINGTON, IA</t>
  </si>
  <si>
    <t>12321  KEMPKERS TRUE VALUE INC  FT MADISON, IA</t>
  </si>
  <si>
    <t>15989  KENT NUTRITION GROUP INC  MUSCATINE, IA</t>
  </si>
  <si>
    <t>16279  KET ENTERPRISES INC  HUMBOLDT, IA</t>
  </si>
  <si>
    <t>16433  KEVIN KORTH  LEMARS, IA</t>
  </si>
  <si>
    <t>15827  KEY COOPERATIVE  FERNALD, IA</t>
  </si>
  <si>
    <t>12138  KEY COOPERATIVE  NEVADA, IA</t>
  </si>
  <si>
    <t>11572  KEY COOPERATIVE  BAXTER, IA</t>
  </si>
  <si>
    <t>16464  KEY COOPERATIVE  GRINNELL, IA</t>
  </si>
  <si>
    <t>15571  KGS AGRO GROUP LLC  SADDLE RIVER, NJ</t>
  </si>
  <si>
    <t>17238  KIM &amp; SSU LLC  MASON CITY, IA</t>
  </si>
  <si>
    <t>17200  KING COCO  GOLD CANYON, AZ</t>
  </si>
  <si>
    <t>17201  KING COCO, LLC  SCOTTSDALE, AZ</t>
  </si>
  <si>
    <t>16475  KMART OPERATIONS LLC  CHARLES CITY, IA</t>
  </si>
  <si>
    <t>16476  KMART OPERATIONS LLC  ALGONA, IA</t>
  </si>
  <si>
    <t>16477  KMART OPERATIONS LLC  WEBSTER CITY, IA</t>
  </si>
  <si>
    <t>17252  KOCH AGRONOMIC SERVICES  WINONA, MN</t>
  </si>
  <si>
    <t>17247  KOCH AGRONOMIC SERVICES  ENID, OK</t>
  </si>
  <si>
    <t xml:space="preserve">17370  KOCH AGRONOMIC SERVICES LLC  BRANDON, </t>
  </si>
  <si>
    <t>17189  KOCH AGRONOMIC SERVICES LLC  BURLINGTON JUNTION, MO</t>
  </si>
  <si>
    <t>16269  KOCH AGRONOMIC SERVICES LLC  MORRIS, IL</t>
  </si>
  <si>
    <t>16255  KOCH AGRONOMIC SERVICES LLC  SYLACAUGA, AL</t>
  </si>
  <si>
    <t>16206  KOCH AGRONOMIC SERVICES LLC  ROCK ISLAND, IL</t>
  </si>
  <si>
    <t>16601  KOCH AGRONOMIC SERVICES LLC  CATOOSA, OK</t>
  </si>
  <si>
    <t>16506  KOCH AGRONOMIC SERVICES LLC  MOORLAND, IA</t>
  </si>
  <si>
    <t>16831  KOCH AGRONOMIC SERVICES LLC  MAPLETON, IL</t>
  </si>
  <si>
    <t>16812  KOCH AGRONOMIC SERVICES LLC  CLARE, IA</t>
  </si>
  <si>
    <t>16860  KOCH AGRONOMIC SERVICES LLC  PALMYRA, MO</t>
  </si>
  <si>
    <t>16861  KOCH AGRONOMIC SERVICES LLC  HAYTI, MO</t>
  </si>
  <si>
    <t>17308  KOCH FERTILIZER CANADA ULC  DUNCOMBE, IA</t>
  </si>
  <si>
    <t>16417  KOCH FERTILIZER FT DODGE LLC  FT DODGE, IA</t>
  </si>
  <si>
    <t>16418  KOCH FERTILIZER FT DODGE LLC  WICHITA, KS</t>
  </si>
  <si>
    <t>16896  KOCH FERTILIZER INTERNATIONAL LTD  WICHITA, KS</t>
  </si>
  <si>
    <t>16897  KOCH FERTILIZER INTERNATIONAL LTD  CATOOSA, OK</t>
  </si>
  <si>
    <t>16898  KOCH FERTILIZER INTERNATIONAL LTD  CLARE, IA</t>
  </si>
  <si>
    <t>16899  KOCH FERTILIZER INTERNATIONAL LTD  CRAWFORDSVILLE, IN</t>
  </si>
  <si>
    <t>16900  KOCH FERTILIZER INTERNATIONAL LTD  DUBUQUE, IA</t>
  </si>
  <si>
    <t>16901  KOCH FERTILIZER INTERNATIONAL LTD  DUNKERTON, IA</t>
  </si>
  <si>
    <t>16902  KOCH FERTILIZER INTERNATIONAL LTD  FORT MADISON, IA</t>
  </si>
  <si>
    <t>16903  KOCH FERTILIZER INTERNATIONAL LTD  GARNER, IA</t>
  </si>
  <si>
    <t>16904  KOCH FERTILIZER INTERNATIONAL LTD  HUNTINGTON, IN</t>
  </si>
  <si>
    <t>16905  KOCH FERTILIZER INTERNATIONAL LTD  KEOTA, IA</t>
  </si>
  <si>
    <t>16906  KOCH FERTILIZER INTERNATIONAL LTD  MARBLE ROCK, IA</t>
  </si>
  <si>
    <t>16907  KOCH FERTILIZER INTERNATIONAL LTD  MARSHALLTOWN, IA</t>
  </si>
  <si>
    <t>16908  KOCH FERTILIZER INTERNATIONAL LTD  MOORLAND, IA</t>
  </si>
  <si>
    <t>16909  KOCH FERTILIZER INTERNATIONAL LTD  MUSCATINE, IA</t>
  </si>
  <si>
    <t>16910  KOCH FERTILIZER INTERNATIONAL LTD  ROCK ISLAND, IL</t>
  </si>
  <si>
    <t>16911  KOCH FERTILIZER INTERNATIONAL LTD  SERGEANT BLUFF, IA</t>
  </si>
  <si>
    <t>16912  KOCH FERTILIZER INTERNATIONAL LTD  ST LOUIS, MO</t>
  </si>
  <si>
    <t>16913  KOCH FERTILIZER INTERNATIONAL LTD  ST PAUL, MN</t>
  </si>
  <si>
    <t>16914  KOCH FERTILIZER INTERNATIONAL LTD  TEMPLETON, IA</t>
  </si>
  <si>
    <t>16915  KOCH FERTILIZER INTERNATIONAL LTD  WINONA, MN</t>
  </si>
  <si>
    <t>16916  KOCH FERTILIZER INTERNATIONAL LTD  WOOD RIVER, IL</t>
  </si>
  <si>
    <t>17208  KOCH FERTILIZER INTERNATIONAL LTD  ST. PAUL, MN</t>
  </si>
  <si>
    <t>17140  KOCH FERTILIZER INTERNATIONAL LTD  MAPLEWOOD, MN</t>
  </si>
  <si>
    <t>17141  KOCH FERTILIZER INTERNATIONAL LTD  WICHITA, KS</t>
  </si>
  <si>
    <t>17004  KOCH FERTILIZER INTERNATIONAL LTD  BURLINGTON, IA</t>
  </si>
  <si>
    <t>17047  KOCH FERTILIZER INTERNATIONAL LTD  HARDIN, MO</t>
  </si>
  <si>
    <t>17048  KOCH FERTILIZER INTERNATIONAL LTD  HENRY, IL</t>
  </si>
  <si>
    <t>17049  KOCH FERTILIZER INTERNATIONAL LTD  COUNCIL BLUFFS, IA</t>
  </si>
  <si>
    <t>16991  KOCH FERTILIZER LLC  DOON, IA</t>
  </si>
  <si>
    <t>16967  KOCH FERTILIZER LLC  MIDDLETON, MI</t>
  </si>
  <si>
    <t>16968  KOCH FERTILIZER LLC  FREMONT, NE</t>
  </si>
  <si>
    <t>16986  KOCH FERTILIZER LLC  WALTON, IN</t>
  </si>
  <si>
    <t>16987  KOCH FERTILIZER LLC  WOOD RIVER, IL</t>
  </si>
  <si>
    <t>17092  KOCH FERTILIZER LLC  CRESTON, IA</t>
  </si>
  <si>
    <t>17380  KOCH FERTILIZER LLC  BURLINGTON, CO</t>
  </si>
  <si>
    <t>17394  KOCH FERTILIZER LLC  LU VERNE, IA</t>
  </si>
  <si>
    <t>17340  KOCH FERTILIZER LLC  WAWAKA, IN</t>
  </si>
  <si>
    <t>17341  KOCH FERTILIZER LLC  BEATRICE, NE</t>
  </si>
  <si>
    <t>16940  KOCH FERTILIZER LLC  BLAIR, NE</t>
  </si>
  <si>
    <t>16796  KOCH FERTILIZER LLC  MASON CITY, IA</t>
  </si>
  <si>
    <t>16776  KOCH FERTILIZER LLC  CLINTON, IA</t>
  </si>
  <si>
    <t>16777  KOCH FERTILIZER LLC  CARROLLTON, MO</t>
  </si>
  <si>
    <t>16735  KOCH FERTILIZER LLC  SPENCER, IA</t>
  </si>
  <si>
    <t>16575  KOCH FERTILIZER LLC  HARDIN, MO</t>
  </si>
  <si>
    <t>16553  KOCH FERTILIZER LLC  PARKSTON, SD</t>
  </si>
  <si>
    <t>16662  KOCH FERTILIZER LLC  ST PAUL, MN</t>
  </si>
  <si>
    <t>16692  KOCH FERTILIZER LLC  EARLY, IA</t>
  </si>
  <si>
    <t>16693  KOCH FERTILIZER LLC  CHEYENNE, WY</t>
  </si>
  <si>
    <t>16694  KOCH FERTILIZER LLC  VALLEY, NE</t>
  </si>
  <si>
    <t>16695  KOCH FERTILIZER LLC  ST PAUL, MN</t>
  </si>
  <si>
    <t>16696  KOCH FERTILIZER LLC  CATOOSA, OK</t>
  </si>
  <si>
    <t>16697  KOCH FERTILIZER LLC  OSCEOLA, IA</t>
  </si>
  <si>
    <t>16698  KOCH FERTILIZER LLC  SOUTH CIOUX CITY, NE</t>
  </si>
  <si>
    <t>16622  KOCH FERTILIZER LLC  CAMANCHE, IA</t>
  </si>
  <si>
    <t>16415  KOCH FERTILIZER LLC  FORT DODGE, IA</t>
  </si>
  <si>
    <t>16468  KOCH FERTILIZER LLC  CLARKS GROVE, MN</t>
  </si>
  <si>
    <t>16329  KOCH FERTILIZER LLC  VERDI, MN</t>
  </si>
  <si>
    <t>16365  KOCH FERTILIZER LLC  MARION, SD</t>
  </si>
  <si>
    <t>16222  KOCH FERTILIZER LLC  WOLSEY, SD</t>
  </si>
  <si>
    <t>16223  KOCH FERTILIZER LLC  WATERLOO, IA</t>
  </si>
  <si>
    <t>16247  KOCH FERTILIZER LLC  DUBUQUE, IA</t>
  </si>
  <si>
    <t>16249  KOCH FERTILIZER LLC  DUBUQUE, IL</t>
  </si>
  <si>
    <t>15994  KOCH FERTILIZER LLC  PRYOR, OK</t>
  </si>
  <si>
    <t>15892  KOCH FERTILIZER LLC  BRANDON, SD</t>
  </si>
  <si>
    <t>15893  KOCH FERTILIZER LLC  ST PAUL, MN</t>
  </si>
  <si>
    <t>15894  KOCH FERTILIZER LLC  GARRETSON, SD</t>
  </si>
  <si>
    <t>15900  KOCH FERTILIZER LLC  SIOUX CITY, IA</t>
  </si>
  <si>
    <t>16112  KOCH FERTILIZER LLC  ROSEMOUNT, MN</t>
  </si>
  <si>
    <t>16153  KOCH FERTILIZER LLC  WINONA, MN</t>
  </si>
  <si>
    <t>16048  KOCH FERTILIZER LLC  HUNTINGTON, IN</t>
  </si>
  <si>
    <t>16049  KOCH FERTILIZER LLC  ROCK ISLAND, IL</t>
  </si>
  <si>
    <t>16102  KOCH FERTILIZER LLC  MARBLE ROCK, IA</t>
  </si>
  <si>
    <t>14393  KOCH FERTILIZER LLC  WHITING, IA</t>
  </si>
  <si>
    <t xml:space="preserve">14936  KOCH FERTILIZER LLC  BRANDON, MANITOBA BRANDA, </t>
  </si>
  <si>
    <t>15479  KOCH FERTILIZER LLC  BEAUMONT, TX</t>
  </si>
  <si>
    <t>15217  KOCH FERTILIZER LLC  PORTAGE, IN</t>
  </si>
  <si>
    <t>15150  KOCH FERTILIZER LLC  CLAY CENTER, KS</t>
  </si>
  <si>
    <t>15154  KOCH FERTILIZER LLC  MCPHERSON, KS</t>
  </si>
  <si>
    <t>15156  KOCH FERTILIZER LLC  ST LOUIS, MO</t>
  </si>
  <si>
    <t>13377  KOCH FERTILIZER LLC  GARNER, IA</t>
  </si>
  <si>
    <t>13378  KOCH FERTILIZER LLC  FT MADISON, IA</t>
  </si>
  <si>
    <t>13381  KOCH FERTILIZER LLC  MARSHALLTOWN, IA</t>
  </si>
  <si>
    <t>13383  KOCH FERTILIZER LLC  KEOTA, IA</t>
  </si>
  <si>
    <t>13838  KOCH FERTILIZER LLC  AURORA, NE</t>
  </si>
  <si>
    <t>13839  KOCH FERTILIZER LLC  BEATRICE, NE</t>
  </si>
  <si>
    <t>13841  KOCH FERTILIZER LLC  DODGE CITY, KS</t>
  </si>
  <si>
    <t>13842  KOCH FERTILIZER LLC  ENID, OK</t>
  </si>
  <si>
    <t>13843  KOCH FERTILIZER LLC  FARNSWORTH, TX</t>
  </si>
  <si>
    <t>13844  KOCH FERTILIZER LLC  GREENWOOD, NE</t>
  </si>
  <si>
    <t>13845  KOCH FERTILIZER LLC  HENRY, IL</t>
  </si>
  <si>
    <t>13846  KOCH FERTILIZER LLC  MATTOON, IL</t>
  </si>
  <si>
    <t>13848  KOCH FERTILIZER LLC  VERNON CENTER, MN</t>
  </si>
  <si>
    <t>13701  KOCH FERTILIZER LLC  DUNCOMBE, IA</t>
  </si>
  <si>
    <t>13702  KOCH FERTILIZER LLC  SERGEANT BLUFF, IA</t>
  </si>
  <si>
    <t>11372  KOCH FERTILIZER LLC  WICHITA, KS</t>
  </si>
  <si>
    <t>17273  KOCH FERTILIZER, LLC  MURDOCK, MN</t>
  </si>
  <si>
    <t>17175  KOCH FERTILIZER, LLC  WEVER, IA</t>
  </si>
  <si>
    <t>17170  KOCH FERTILIZER, LLC  ROYAL, NE</t>
  </si>
  <si>
    <t>16824  KOPPERT BIOLOGICAL SYSTEMS INC  HOWELL, MI</t>
  </si>
  <si>
    <t>11863  KRAMER ACE HARDWARE  GARNER, IA</t>
  </si>
  <si>
    <t>11864  KRAMER ACE HARDWARE  MASON CITY, IA</t>
  </si>
  <si>
    <t>11865  KRAMER ACE HARDWARE &amp; RENTAL  CLEAR LAKE, IA</t>
  </si>
  <si>
    <t>16110  KRAMER CROP SERVICE TRUST,BENEFICIARY  CASCADE, IA</t>
  </si>
  <si>
    <t>16639  KSI  CARSON, CA</t>
  </si>
  <si>
    <t>16791  KUBALS AERIAL SPRAYING  NEWTON, IA</t>
  </si>
  <si>
    <t>16792  KUBALS AERIAL SPRAYING  NEWTON, IA</t>
  </si>
  <si>
    <t>10767  KUEMPEL'S HARDWARE INC  GUTTENBERG, IA</t>
  </si>
  <si>
    <t>16703  KYLE HURLEY  CURLEW, IA</t>
  </si>
  <si>
    <t>12924  LACROSSE SEED LLC  ANKENY, IA</t>
  </si>
  <si>
    <t>11807  LAKE CITY HARDWARE INC  LAKE CITY, IA</t>
  </si>
  <si>
    <t>11516  LAKES HARDWARE INC  MILFORD, IA</t>
  </si>
  <si>
    <t>10584  LAKES LAWN &amp; SPRAYING SVC DBA HANDY ANDYS &amp; YARD  MILFORD, IA</t>
  </si>
  <si>
    <t>13170  LAKESIDE COUNTRY STORE  COUNCIL BLFFS, IA</t>
  </si>
  <si>
    <t>17391  LALLEMAND PLANT CARE  SACRAMENTO, CA</t>
  </si>
  <si>
    <t>17392  LALLEMAND PLANT CARE  MILWAUKEE, WI</t>
  </si>
  <si>
    <t>10790  LAMPE TRUE VALUE HARDWARE  BELLEVUE, IA</t>
  </si>
  <si>
    <t>12699  LANDERS HARDWARE HANK  GREENE, IA</t>
  </si>
  <si>
    <t>15871  LANDMARK SERVICES GROUP LLC  AVOCA, IA</t>
  </si>
  <si>
    <t>16071  LANDUS COOPERATIVE  EARLY, IA</t>
  </si>
  <si>
    <t>16156  LANDUS COOPERATIVE  PERRY, IA</t>
  </si>
  <si>
    <t>13000  LANDUS COOPERATIVE  WOODWARD, IA</t>
  </si>
  <si>
    <t>13171  LANDUS COOPERATIVE  DAWSON, IA</t>
  </si>
  <si>
    <t>13185  LANDUS COOPERATIVE  LATIMER, IA</t>
  </si>
  <si>
    <t>13186  LANDUS COOPERATIVE  DUMONT, IA</t>
  </si>
  <si>
    <t>13187  LANDUS COOPERATIVE  HAMPTON, IA</t>
  </si>
  <si>
    <t>13188  LANDUS COOPERATIVE  BRADFORD, IA</t>
  </si>
  <si>
    <t>13189  LANDUS COOPERATIVE  ACKLEY, IA</t>
  </si>
  <si>
    <t>13190  LANDUS COOPERATIVE  GREENE, IA</t>
  </si>
  <si>
    <t>13191  LANDUS COOPERATIVE  PLAINFIELD, IA</t>
  </si>
  <si>
    <t>13192  LANDUS COOPERATIVE  THOMPSON, IA</t>
  </si>
  <si>
    <t>13193  LANDUS COOPERATIVE  ACKLEY, IA</t>
  </si>
  <si>
    <t>13194  LANDUS COOPERATIVE  BRITT, IA</t>
  </si>
  <si>
    <t>13318  LANDUS COOPERATIVE  THOMPSON, IA</t>
  </si>
  <si>
    <t>14836  LANDUS COOPERATIVE  AMES, IA</t>
  </si>
  <si>
    <t>14901  LANDUS COOPERATIVE  MINBURN, IA</t>
  </si>
  <si>
    <t>14665  LANDUS COOPERATIVE  ROCKWELL CITY, IA</t>
  </si>
  <si>
    <t>14642  LANDUS COOPERATIVE  RAKE, IA</t>
  </si>
  <si>
    <t>14873  LANDUS COOPERATIVE  JEFFERSON, IA</t>
  </si>
  <si>
    <t>14769  LANDUS COOPERATIVE  PATON, IA</t>
  </si>
  <si>
    <t>14192  LANDUS COOPERATIVE  TEMPLETON, IA</t>
  </si>
  <si>
    <t>15288  LANDUS COOPERATIVE  SAC CITY, IA</t>
  </si>
  <si>
    <t>15634  LANDUS COOPERATIVE  EARLY, IA</t>
  </si>
  <si>
    <t>10903  LANDUS COOPERATIVE  BONDURANT, IA</t>
  </si>
  <si>
    <t>10904  LANDUS COOPERATIVE  ALTOONA, IA</t>
  </si>
  <si>
    <t>10224  LANDUS COOPERATIVE  BUCKEYE, IA</t>
  </si>
  <si>
    <t>10244  LANDUS COOPERATIVE  GREENE, IA</t>
  </si>
  <si>
    <t>10240  LANDUS COOPERATIVE  NEW HARTFORD, IA</t>
  </si>
  <si>
    <t>10241  LANDUS COOPERATIVE  DIKE, IA</t>
  </si>
  <si>
    <t>10405  LANDUS COOPERATIVE  ATLANTIC, IA</t>
  </si>
  <si>
    <t>10406  LANDUS COOPERATIVE  ATLANTIC, IA</t>
  </si>
  <si>
    <t>10408  LANDUS COOPERATIVE  STUART, IA</t>
  </si>
  <si>
    <t>10119  LANDUS COOPERATIVE  DEDHAM, IA</t>
  </si>
  <si>
    <t>10121  LANDUS COOPERATIVE  FARNHAMVILLE, IA</t>
  </si>
  <si>
    <t>10122  LANDUS COOPERATIVE  SOMERS, IA</t>
  </si>
  <si>
    <t>10124  LANDUS COOPERATIVE  LYTTON, IA</t>
  </si>
  <si>
    <t>10125  LANDUS COOPERATIVE  CHURDAN, IA</t>
  </si>
  <si>
    <t>10126  LANDUS COOPERATIVE  LAKE CITY, IA</t>
  </si>
  <si>
    <t>10127  LANDUS COOPERATIVE  YETTER, IA</t>
  </si>
  <si>
    <t>10129  LANDUS COOPERATIVE  ROCKWELL CITY, IA</t>
  </si>
  <si>
    <t>10132  LANDUS COOPERATIVE  PATON, IA</t>
  </si>
  <si>
    <t>10133  LANDUS COOPERATIVE  GOWRIE, IA</t>
  </si>
  <si>
    <t>10193  LANDUS COOPERATIVE  RALSTON, IA</t>
  </si>
  <si>
    <t>10195  LANDUS COOPERATIVE  BOONE, IA</t>
  </si>
  <si>
    <t>10196  LANDUS COOPERATIVE  JEFFERSON, IA</t>
  </si>
  <si>
    <t>10197  LANDUS COOPERATIVE  TEMPLETON, IA</t>
  </si>
  <si>
    <t>10199  LANDUS COOPERATIVE  GUTHRIE CENTER, IA</t>
  </si>
  <si>
    <t>10201  LANDUS COOPERATIVE  EXIRA, IA</t>
  </si>
  <si>
    <t>11533  LANDUS COOPERATIVE  AREDALE, IA</t>
  </si>
  <si>
    <t>11534  LANDUS COOPERATIVE  ADAIR, IA</t>
  </si>
  <si>
    <t>11576  LANDUS COOPERATIVE  YALE, IA</t>
  </si>
  <si>
    <t>11577  LANDUS COOPERATIVE  EARLHAM, IA</t>
  </si>
  <si>
    <t>11581  LANDUS COOPERATIVE  BAYARD, IA</t>
  </si>
  <si>
    <t>11584  LANDUS COOPERATIVE  DAYTON, IA</t>
  </si>
  <si>
    <t>12205  LANDUS COOPERATIVE  KESLEY, IA</t>
  </si>
  <si>
    <t>12183  LANDUS COOPERATIVE  MAXWELL, IA</t>
  </si>
  <si>
    <t>12346  LANDUS COOPERATIVE  SCRANTON, IA</t>
  </si>
  <si>
    <t>12388  LANDUS COOPERATIVE  BOXHOLM, IA</t>
  </si>
  <si>
    <t>12432  LANDUS COOPERATIVE  COLLINS, IA</t>
  </si>
  <si>
    <t>11199  LARCHWOOD LUMBER &amp; TRUE VALUE  LARCHWOOD, IA</t>
  </si>
  <si>
    <t>16749  LARRY SPRING  LENOX, IA</t>
  </si>
  <si>
    <t>17155  LARSEN AG  ELK HORN, IA</t>
  </si>
  <si>
    <t>17156  LARSEN AG  KIMBALLTON, IA</t>
  </si>
  <si>
    <t>11334  LARSON MERCANTILE  CLEAR LAKE, IA</t>
  </si>
  <si>
    <t>12426  LARSONS HARDWARE HANK  OSAGE, IA</t>
  </si>
  <si>
    <t>16630  LCL FARMS INC  KEOKUK, IA</t>
  </si>
  <si>
    <t>16631  LCL FARMS INC  KEOKUK, IA</t>
  </si>
  <si>
    <t>10774  LENOCH &amp; CILEK ACE LLC  IOWA CITY, IA</t>
  </si>
  <si>
    <t>12702  LENOX HARDWARE  LENOX, IA</t>
  </si>
  <si>
    <t>17114  LESAFFRE YEAST CORP C/O TSA  DAVIS, CA</t>
  </si>
  <si>
    <t>12177  LESCO INC #249-557  CLIVE, IA</t>
  </si>
  <si>
    <t>14606  LESCO INC #660  CEDAR RAPIDS, IA</t>
  </si>
  <si>
    <t>15472  LIBERTY DOORS INC  NORTH LIBERTY, IA</t>
  </si>
  <si>
    <t>16116  LINCOLNWAY AG SERVICES LLC  STANWOOD, IA</t>
  </si>
  <si>
    <t>17324  LOCUS AGRICULTURAL SOLUTIONS  SOLON, OH</t>
  </si>
  <si>
    <t>16890  LOESS HILLS AG LLC  MOVILLE, IA</t>
  </si>
  <si>
    <t>14621  LOWES HOME CENTERS LLC  MORESVILLE, NC</t>
  </si>
  <si>
    <t>12072  LOWES HOME CENTERS LLC #107  DAVENPORT, IA</t>
  </si>
  <si>
    <t>13199  LOWES HOME CENTERS LLC #117  DUBUQUE, IA</t>
  </si>
  <si>
    <t>13901  LOWES HOME CENTERS LLC #1688  CORALVILLE, IA</t>
  </si>
  <si>
    <t>13900  LOWES HOME CENTERS LLC #1695  SIOUX CITY, IA</t>
  </si>
  <si>
    <t>13902  LOWES HOME CENTERS LLC #1712  WATERLOO, IA</t>
  </si>
  <si>
    <t>14130  LOWES HOME CENTERS LLC #2503  ALTOONA, IA</t>
  </si>
  <si>
    <t>14622  LOWES HOME CENTERS LLC #2648  W DES MOINES, IA</t>
  </si>
  <si>
    <t>12500  LOWES HOME CENTERS LLC #552  W DES MOINES, IA</t>
  </si>
  <si>
    <t>12423  LOWES HOME CENTERS LLC #57  BURLINGTON, IA</t>
  </si>
  <si>
    <t>12499  LOWES HOME CENTERS LLC 2231  CEDAR RAPIDS, IA</t>
  </si>
  <si>
    <t>12685  LOWES HOME CENTERS LLC 581  AMES, IA</t>
  </si>
  <si>
    <t>17222  LUST SALES LLC  NEWTON, IA</t>
  </si>
  <si>
    <t>16768  LYNX AG LLC  CHURDAN, IA</t>
  </si>
  <si>
    <t>16527  LYNX AG LLC  CHURDAN, IA</t>
  </si>
  <si>
    <t>11312  M &amp; H TRUE VALUE  ROCK VALLEY, IA</t>
  </si>
  <si>
    <t>16624  M &amp; M AG SERVICE  OSCEOLA, IA</t>
  </si>
  <si>
    <t>16821  M&amp;M AG SERVICE INC  OSCEOLA, IA</t>
  </si>
  <si>
    <t>16514  MACDERMID AGRICULTURAL SOLUTIONS  CARY, NC</t>
  </si>
  <si>
    <t>16574  MAGIC DIRT HORTICULTURAL PRODUCTS LLC  MARSEILLES, IN</t>
  </si>
  <si>
    <t>16573  MAGIC DIRT HORTICULTURE PRODUCTS LLC  LITTLE ROCK, AR</t>
  </si>
  <si>
    <t>15683  MALCOM AG C/O RICHARD MALCOM  SCHALLER, IA</t>
  </si>
  <si>
    <t>12434  MAQUOKETA HARDWARE L L C  LANCASTER, WI</t>
  </si>
  <si>
    <t>16462  MARCO NPK INC  CLINTON, IL</t>
  </si>
  <si>
    <t>16463  MARCO NPK INC  CLINTON, IL</t>
  </si>
  <si>
    <t>11446  MARKMAN PEAT CORP  LECLAIRE, IA</t>
  </si>
  <si>
    <t>17116  MARRONE BIO INNOVATIONS, INC. TSG  DAVIS, CA</t>
  </si>
  <si>
    <t>10562  MARTIN OPERATING PARTNERSHIP LP  KILGORE, TX</t>
  </si>
  <si>
    <t xml:space="preserve">15664  MASTER PLANT PROD INC  BRAMPTON, </t>
  </si>
  <si>
    <t>15961  MATHES SEED &amp; CHEMICAL INC  LORIMOR, IA</t>
  </si>
  <si>
    <t>16942  MATT BAADE LANDSCAPING  LUANA, IA</t>
  </si>
  <si>
    <t>16209  MAX SYSTEMS LLC  LAKE LILLIAN, MN</t>
  </si>
  <si>
    <t>17169  MAXIMUM AGRICULTURAL SERVICES LLC  BOONE, IA</t>
  </si>
  <si>
    <t>14536  MAXYIELD COOP  EVERLY, IA</t>
  </si>
  <si>
    <t>10091  MAXYIELD COOP  SUPERIOR, IA</t>
  </si>
  <si>
    <t>10063  MAXYIELD COOPERATIVE  GARNER, IA</t>
  </si>
  <si>
    <t>10181  MAXYIELD COOPERATIVE  BRITT, IA</t>
  </si>
  <si>
    <t>11687  MAXYIELD COOPERATIVE  KLEMME, IA</t>
  </si>
  <si>
    <t>13074  MAXYIELD COOPERATIVE  BELMOND, IA</t>
  </si>
  <si>
    <t>14596  MBS AG SERVICES INC  PLAINFIELD, IA</t>
  </si>
  <si>
    <t>14941  MCCORKLE SEED AND CHEMICAL  COLUMBIA, IA</t>
  </si>
  <si>
    <t>14942  MCCORMICK ENTERPRISE CO  PLEASANTVILLE, IA</t>
  </si>
  <si>
    <t>10645  MCCOY TRUE VALUE HARDWARE  INDIANOLA, IA</t>
  </si>
  <si>
    <t>14795  MEIS INC  IOWA CITY, IA</t>
  </si>
  <si>
    <t>14354  MENARDS  SPENCER, IA</t>
  </si>
  <si>
    <t>14355  MENARDS  MARION, IA</t>
  </si>
  <si>
    <t>14356  MENARDS  OTTUMWA, IA</t>
  </si>
  <si>
    <t>12608  MENARDS  FORT DODGE, IA</t>
  </si>
  <si>
    <t>12609  MENARDS  MUSCATINE, IA</t>
  </si>
  <si>
    <t>13435  MENARDS  ALTOONA, IA</t>
  </si>
  <si>
    <t>12230  MENARDS  ANKENY, IA</t>
  </si>
  <si>
    <t>12231  MENARDS  DES MOINES, IA</t>
  </si>
  <si>
    <t>12232  MENARDS  DAVENPORT, IA</t>
  </si>
  <si>
    <t>12233  MENARDS  COUNCIL BLFFS, IA</t>
  </si>
  <si>
    <t>12235  MENARDS  DUBUQUE, IA</t>
  </si>
  <si>
    <t>12236  MENARDS  MARSHALLTOWN, IA</t>
  </si>
  <si>
    <t>12237  MENARDS  W BURLINGTON, IA</t>
  </si>
  <si>
    <t>12238  MENARDS  WATERLOO, IA</t>
  </si>
  <si>
    <t>12239  MENARDS  CLIVE, IA</t>
  </si>
  <si>
    <t>12240  MENARDS  SIOUX CITY, IA</t>
  </si>
  <si>
    <t>12241  MENARDS  MASON CITY, IA</t>
  </si>
  <si>
    <t>12339  MENARDS  CEDAR RAPIDS, IA</t>
  </si>
  <si>
    <t>12341  MENARDS  IOWA CITY, IA</t>
  </si>
  <si>
    <t>15998  MENARDS  CEDAR FALLS, IA</t>
  </si>
  <si>
    <t>17253  MERIDIAN AGRICULTURE  LOVELAND, CO</t>
  </si>
  <si>
    <t>17254  MERIDIAN AGRICULTURE  CARROLLTON, MO</t>
  </si>
  <si>
    <t>12520  MERSCHMAN FERTILIZER LLC  WEST POINT, IA</t>
  </si>
  <si>
    <t>16509  MESSINAS  WASHINGTON, NJ</t>
  </si>
  <si>
    <t>10691  MEYERS NURSERY LC  WATERLOO, IA</t>
  </si>
  <si>
    <t>10107  MFA INC  COLUMBIA, MO</t>
  </si>
  <si>
    <t>12678  MG WALDBAUM CO  WAKEFIELD, NE</t>
  </si>
  <si>
    <t>16789  MICRO-TES INC C/O TSG  DAVIS, CA</t>
  </si>
  <si>
    <t>16790  MICRO-TES INC C/O TSG  SAN ANTONIO, TX</t>
  </si>
  <si>
    <t>15824  MICROSOURCE  EAST PEORIA, IL</t>
  </si>
  <si>
    <t>15935  MID CENTRAL AG  MASONVILLE, IA</t>
  </si>
  <si>
    <t>16729  MID IOWA COOPERATIVE  HAVERHILL, IA</t>
  </si>
  <si>
    <t>16484  MID IOWA COOPERATIVE INC  TOLEDO, IA</t>
  </si>
  <si>
    <t>16924  MID IOWA SEEDS LLC  PROLE, IA</t>
  </si>
  <si>
    <t>16925  MID IOWA SEEDS LLC  PROLE, IA</t>
  </si>
  <si>
    <t>17420  MID-AMERICA RIVER &amp; RAIL, LLC  THE WOODLANDS, TX</t>
  </si>
  <si>
    <t>17007  MIDWEST AGRONOMY LLC  LINCOLN, NE</t>
  </si>
  <si>
    <t>12549  MIDWEST GARDEN CENTER INC  SHELDON, IA</t>
  </si>
  <si>
    <t>17378  MIKE DEHN  BLENCOE, IA</t>
  </si>
  <si>
    <t>17379  MIKE DEHN  BLENCOE, IA</t>
  </si>
  <si>
    <t>15979  MILL FLEET FARM  ANKENY, IA</t>
  </si>
  <si>
    <t>13962  MILLER CHEMICAL &amp; FERTILIZER LLC  HANOVER, PA</t>
  </si>
  <si>
    <t>10824  MILLER NURSERY COMPANY  JOHNSTON, IA</t>
  </si>
  <si>
    <t>11285  MILLER TRUE VALUE HARDWARE  WAVERLY, IA</t>
  </si>
  <si>
    <t>11063  MILLERS HARDWARE INC  DES MOINES, IA</t>
  </si>
  <si>
    <t>14018  MILLION DOLLAR LAWNS  TABOR, IA</t>
  </si>
  <si>
    <t>13401  MILLS FLEET FARM  MASON CITY, IA</t>
  </si>
  <si>
    <t>16498  MIRIMICHI GREEN EXPRESS LLC  CASTLE HAYNE, NC</t>
  </si>
  <si>
    <t>14990  MK MINERALS INC  WATHENA, KS</t>
  </si>
  <si>
    <t>16591  MORRISON SEED TREATING  MASSENA, IA</t>
  </si>
  <si>
    <t xml:space="preserve">16396  MOSAIC GLOBAL SALES LLC  COLONSAY, </t>
  </si>
  <si>
    <t>16397  MOSAIC GLOBAL SALES LLC  ROSEMOUNT, MN</t>
  </si>
  <si>
    <t>16398  MOSAIC GLOBAL SALES LLC  DUBUQUE, IA</t>
  </si>
  <si>
    <t>16295  MOSAIC GLOBAL SALES LLC  LITHIA, FL</t>
  </si>
  <si>
    <t xml:space="preserve">16296  MOSAIC GLOBAL SALES LLC  ESTERHAZY, </t>
  </si>
  <si>
    <t xml:space="preserve">16297  MOSAIC GLOBAL SALES LLC  BELLE PLAINE, </t>
  </si>
  <si>
    <t>16298  MOSAIC GLOBAL SALES LLC  BARTOW, FL</t>
  </si>
  <si>
    <t>16300  MOSAIC GLOBAL SALES LLC  MULBERRY, FL</t>
  </si>
  <si>
    <t>16301  MOSAIC GLOBAL SALES LLC  ST JAMES, LA</t>
  </si>
  <si>
    <t>16302  MOSAIC GLOBAL SALES LLC  CARLSBAD, NM</t>
  </si>
  <si>
    <t>16303  MOSAIC GLOBAL SALES LLC  HENDERSON, KY</t>
  </si>
  <si>
    <t>16304  MOSAIC GLOBAL SALES LLC  PEKIN, IL</t>
  </si>
  <si>
    <t>16305  MOSAIC GLOBAL SALES LLC  SAVAGE, MN</t>
  </si>
  <si>
    <t>16306  MOSAIC GLOBAL SALES LLC  AMHERST JUNCTION, WI</t>
  </si>
  <si>
    <t>16307  MOSAIC GLOBAL SALES LLC  EAST DUBUQUE, IL</t>
  </si>
  <si>
    <t>16310  MOSAIC GLOBAL SALES LLC  MAPLETON, IL</t>
  </si>
  <si>
    <t>16311  MOSAIC GLOBAL SALES LLC  STUART, IA</t>
  </si>
  <si>
    <t>16312  MOSAIC GLOBAL SALES LLC  DUBUQUE, IA</t>
  </si>
  <si>
    <t>17072  MOSAIC GLOBAL SALES LLC  CATOOSA, OK</t>
  </si>
  <si>
    <t>17073  MOSAIC GLOBAL SALES LLC  WEBBERVILLE, MI</t>
  </si>
  <si>
    <t>17074  MOSAIC GLOBAL SALES LLC  SAGINAW, MI</t>
  </si>
  <si>
    <t>17077  MOSAIC GLOBAL SALES LLC  OWENSBORO, KY</t>
  </si>
  <si>
    <t>17081  MOSAIC GLOBAL SALES LLC  SHEFFIELD, IA</t>
  </si>
  <si>
    <t>17082  MOSAIC GLOBAL SALES LLC  CLINTON, IA</t>
  </si>
  <si>
    <t>17329  MOSAIC GLOBAL SALES, LLC  FRIONA, TX</t>
  </si>
  <si>
    <t>17330  MOSAIC GLOBAL SALES, LLC  HARDIN, MO</t>
  </si>
  <si>
    <t>17331  MOSAIC GLOBAL SALES, LLC  ST LOUIS, MO</t>
  </si>
  <si>
    <t>17332  MOSAIC GLOBAL SALES, LLC  TEMPLETON, IA</t>
  </si>
  <si>
    <t>17014  MOSER SEED &amp; AG LLC  ROCK RAPIDS, IA</t>
  </si>
  <si>
    <t>10819  MOUNT VERNON ACE HARDWARE  MT VERNON, IA</t>
  </si>
  <si>
    <t>10300  MT HAMILL ELEVATOR &amp; LUMBER  DONNELLSON, IA</t>
  </si>
  <si>
    <t>16278  MUENCH AGRI SOLUTIONS LLC  OGDEN, IA</t>
  </si>
  <si>
    <t>16058  MURPHY FERTILIZER SALES LLC  HOMER, NE</t>
  </si>
  <si>
    <t>10769  MURRA HARDWARE  BUFFALO CTR, IA</t>
  </si>
  <si>
    <t>13087  MUSCATINE FARM &amp; FLEET  MUSCATINE, IA</t>
  </si>
  <si>
    <t>16984  MYCOGOLD LLC  CINCINNATI, OH</t>
  </si>
  <si>
    <t>10461  N-RICH PLANT FOOD &amp; FERTILIZER, INC.  HUMBOLDT, SD</t>
  </si>
  <si>
    <t>10934  NACHURS ALPINE SOLUTIONS  MARION, OH</t>
  </si>
  <si>
    <t>17028  NACHURS ALPINE SOLUTIONS  CORYDON, IN</t>
  </si>
  <si>
    <t>17029  NACHURS ALPINE SOLUTIONS  MARION, OH</t>
  </si>
  <si>
    <t>17030  NACHURS ALPINE SOLUTIONS  ST GABRIEL, LA</t>
  </si>
  <si>
    <t>17031  NACHURS ALPINE SOLUTIONS  RED OAK, IA</t>
  </si>
  <si>
    <t>17342  NACHURS ALPINE SOLUTIONS  ST GABRIEL, LA</t>
  </si>
  <si>
    <t>14013  NANOCHEM SOLUTIONS INC  NAPERVILLE, IL</t>
  </si>
  <si>
    <t>12099  NASC TAX DEPT  PHEONIX, AZ</t>
  </si>
  <si>
    <t>16679  NATURAL TECHNOLOGIES INC  AMHERST, NH</t>
  </si>
  <si>
    <t>16680  NATURAL TECHNOLOGIES INC  AMHERST, NH</t>
  </si>
  <si>
    <t>16959  NEBRASKA HUMIC COMPANY  MCCOOK, NE</t>
  </si>
  <si>
    <t>11184  NELSON FARM SUPPLY  HARLAN, IA</t>
  </si>
  <si>
    <t>12079  NELSONS PREMIX &amp; VET SUPPLY  STORM LAKE, IA</t>
  </si>
  <si>
    <t>10737  NEVADA ACE HARDWARE  NEVADA, IA</t>
  </si>
  <si>
    <t>10304  NEW COOPERATIVE INC  HORNICK, IA</t>
  </si>
  <si>
    <t>10120  NEW COOPERATIVE INC  DOWS, IA</t>
  </si>
  <si>
    <t>12218  NEW COOPERATIVE INC  CORRECTIONVLLE, IA</t>
  </si>
  <si>
    <t>12219  NEW COOPERATIVE INC  PIERSON, IA</t>
  </si>
  <si>
    <t>15821  NEW COOPERATIVE INC  LANYON, IA</t>
  </si>
  <si>
    <t>13209  NEW COOPERATIVE INC  SLOAN, IA</t>
  </si>
  <si>
    <t>13081  NEW COOPERATIVE INC  BLENCOE, IA</t>
  </si>
  <si>
    <t>13034  NEW COOPERATIVE INC  WASHTA, IA</t>
  </si>
  <si>
    <t>12849  NEW COOPERATIVE INC  MAPLETON, IA</t>
  </si>
  <si>
    <t>12850  NEW COOPERATIVE INC  TURIN, IA</t>
  </si>
  <si>
    <t>16556  NEW COOPERATIVE INC  ONAWA, IA</t>
  </si>
  <si>
    <t>15933  NEW COOPERATIVE INC  COON RAPIDS, IA</t>
  </si>
  <si>
    <t>16362  NEW COOPERATIVE INC  JEFFERSON, IA</t>
  </si>
  <si>
    <t>16461  NEW COOPERATIVE INC  DOWS, IA</t>
  </si>
  <si>
    <t>12322  NEWBERRY LANDSCAPING LLC  ARGYLE, IA</t>
  </si>
  <si>
    <t>12726  NICHOLS AGRISERVICE LLC  NICHOLS, IA</t>
  </si>
  <si>
    <t>13018  NO FRILLS SUPERMARKET #791  COUNCIL BLFFS, IA</t>
  </si>
  <si>
    <t>15940  NODAWAY VALLEY CROP PROTECTION LLC  VILLISCA, IA</t>
  </si>
  <si>
    <t>17349  NOE AVIATION LLC  VINTON, IA</t>
  </si>
  <si>
    <t>17350  NOE AVIATION LLC  VINTON, IA</t>
  </si>
  <si>
    <t>13904  NORBY FARM FLEET  GRUNDY CENTER, IA</t>
  </si>
  <si>
    <t>11131  NORBY FARM FLEET  DECORAH, IA</t>
  </si>
  <si>
    <t>11132  NORBY FARM FLEET  ELKADER, IA</t>
  </si>
  <si>
    <t>11133  NORBY FARM FLEET  WEST UNION, IA</t>
  </si>
  <si>
    <t>11134  NORBY FARM FLEET  INDEPENDENCE, IA</t>
  </si>
  <si>
    <t>11135  NORBY FARM FLEET  OELWEIN, IA</t>
  </si>
  <si>
    <t>11136  NORBY FARM FLEET  MANCHESTER, IA</t>
  </si>
  <si>
    <t>11746  NORBY FARM FLEET  WAVERLY, IA</t>
  </si>
  <si>
    <t>14772  NORBYS FARM FLEET  SUMNER, IA</t>
  </si>
  <si>
    <t>17084  NORRIS FARMS  BEDFORD, IA</t>
  </si>
  <si>
    <t>17085  NORRIS FARMS  BEDFORD, IA</t>
  </si>
  <si>
    <t>16079  NORTH CENTRAL COOP  CLARION, IA</t>
  </si>
  <si>
    <t>16688  NORTH IOWA COOP  MASON CITY, IA</t>
  </si>
  <si>
    <t>15473  NORTH LIBERTY TRUE VALUE  NORTH LIBERTY, IA</t>
  </si>
  <si>
    <t>14197  NORTHERN AG SUPPLIERS  URBANDALE, IA</t>
  </si>
  <si>
    <t>12076  NORTHERN TOOL &amp; EQUIPMENT CO  DES MOINES, IA</t>
  </si>
  <si>
    <t>12034  NORTHWOOD AG PRODUCTS  NORTHWOOD, IA</t>
  </si>
  <si>
    <t>12074  NORTONS GREENHOUSE &amp; PRODUCE  TOLEDO, IA</t>
  </si>
  <si>
    <t>16346  NOVELTY MANUFACTURING CO  LANCASTER, PA</t>
  </si>
  <si>
    <t>15577  NUTRIEN AG SOLUTIONS, INC  DIXON, IL</t>
  </si>
  <si>
    <t>15708  NUTRIEN AG SOLUTIONS, INC  GARNAVILLO, IA</t>
  </si>
  <si>
    <t>15475  NUTRIEN AG SOLUTIONS, INC  ANTHON, IA</t>
  </si>
  <si>
    <t>15476  NUTRIEN AG SOLUTIONS, INC  MOVILLE, IA</t>
  </si>
  <si>
    <t>15453  NUTRIEN AG SOLUTIONS, INC  BOWLING GREEN, MO</t>
  </si>
  <si>
    <t>15434  NUTRIEN AG SOLUTIONS, INC  FREMONT, NE</t>
  </si>
  <si>
    <t>15209  NUTRIEN AG SOLUTIONS, INC  NORTH ENGLISH, IA</t>
  </si>
  <si>
    <t>15247  NUTRIEN AG SOLUTIONS, INC  PERCIVAL, IA</t>
  </si>
  <si>
    <t>15248  NUTRIEN AG SOLUTIONS, INC  PERCIVAL, IA</t>
  </si>
  <si>
    <t>15298  NUTRIEN AG SOLUTIONS, INC  ELK POINT, SD</t>
  </si>
  <si>
    <t>15299  NUTRIEN AG SOLUTIONS, INC  VERMILLION, SD</t>
  </si>
  <si>
    <t>15300  NUTRIEN AG SOLUTIONS, INC  MECKLING, SD</t>
  </si>
  <si>
    <t>15193  NUTRIEN AG SOLUTIONS, INC  MORAVIA, IA</t>
  </si>
  <si>
    <t>14190  NUTRIEN AG SOLUTIONS, INC  QUINCY, IL</t>
  </si>
  <si>
    <t>14286  NUTRIEN AG SOLUTIONS, INC  BROOKINGS, SD</t>
  </si>
  <si>
    <t>14542  NUTRIEN AG SOLUTIONS, INC  URBANDALE, IA</t>
  </si>
  <si>
    <t>15062  NUTRIEN AG SOLUTIONS, INC  LUVERNE, IA</t>
  </si>
  <si>
    <t>14896  NUTRIEN AG SOLUTIONS, INC  FAIRFIELD, IA</t>
  </si>
  <si>
    <t>14897  NUTRIEN AG SOLUTIONS, INC  BRAYTON, IA</t>
  </si>
  <si>
    <t>13360  NUTRIEN AG SOLUTIONS, INC  OGDEN, IA</t>
  </si>
  <si>
    <t>12682  NUTRIEN AG SOLUTIONS, INC  KIRON, IA</t>
  </si>
  <si>
    <t>12535  NUTRIEN AG SOLUTIONS, INC  WINTHROP, IA</t>
  </si>
  <si>
    <t>12539  NUTRIEN AG SOLUTIONS, INC  EDGEWOOD, IA</t>
  </si>
  <si>
    <t>12454  NUTRIEN AG SOLUTIONS, INC  BATTLE CREEK, IA</t>
  </si>
  <si>
    <t>12013  NUTRIEN AG SOLUTIONS, INC  DANBURY, IA</t>
  </si>
  <si>
    <t>12025  NUTRIEN AG SOLUTIONS, INC  ELDON, IA</t>
  </si>
  <si>
    <t>12373  NUTRIEN AG SOLUTIONS, INC  BLOOMFIELD, IA</t>
  </si>
  <si>
    <t>12317  NUTRIEN AG SOLUTIONS, INC  INDEPENDENCE, IA</t>
  </si>
  <si>
    <t>12262  NUTRIEN AG SOLUTIONS, INC  HANCOCK, IA</t>
  </si>
  <si>
    <t>12246  NUTRIEN AG SOLUTIONS, INC  WESTBORO, MO</t>
  </si>
  <si>
    <t>12098  NUTRIEN AG SOLUTIONS, INC  REINBECK, IA</t>
  </si>
  <si>
    <t>12124  NUTRIEN AG SOLUTIONS, INC  MEDIAPOLIS, IA</t>
  </si>
  <si>
    <t>12126  NUTRIEN AG SOLUTIONS, INC  ATALISSA, IA</t>
  </si>
  <si>
    <t>12127  NUTRIEN AG SOLUTIONS, INC  HOPKINTON, IA</t>
  </si>
  <si>
    <t>12202  NUTRIEN AG SOLUTIONS, INC  SARGEANT, MN</t>
  </si>
  <si>
    <t>12191  NUTRIEN AG SOLUTIONS, INC  WHITING, IA</t>
  </si>
  <si>
    <t>12165  NUTRIEN AG SOLUTIONS, INC  BOONE, IA</t>
  </si>
  <si>
    <t>12166  NUTRIEN AG SOLUTIONS, INC  MINGO, IA</t>
  </si>
  <si>
    <t>12168  NUTRIEN AG SOLUTIONS, INC  OSKALOOSA, IA</t>
  </si>
  <si>
    <t>12169  NUTRIEN AG SOLUTIONS, INC  GIBSON, IA</t>
  </si>
  <si>
    <t>12171  NUTRIEN AG SOLUTIONS, INC  KESWICK, IA</t>
  </si>
  <si>
    <t>12172  NUTRIEN AG SOLUTIONS, INC  OSKALOOSA, IA</t>
  </si>
  <si>
    <t>12173  NUTRIEN AG SOLUTIONS, INC  WHITING, IA</t>
  </si>
  <si>
    <t>11141  NUTRIEN AG SOLUTIONS, INC  NEW BOSTON, IL</t>
  </si>
  <si>
    <t>11430  NUTRIEN AG SOLUTIONS, INC  CLARKS GROVE, MN</t>
  </si>
  <si>
    <t>11657  NUTRIEN AG SOLUTIONS, INC  KEOSAUQUA, IA</t>
  </si>
  <si>
    <t>11631  NUTRIEN AG SOLUTIONS, INC  WYOMING, IA</t>
  </si>
  <si>
    <t>10354  NUTRIEN AG SOLUTIONS, INC  DUNLAP, IA</t>
  </si>
  <si>
    <t>10367  NUTRIEN AG SOLUTIONS, INC  PRESTON, IA</t>
  </si>
  <si>
    <t>10118  NUTRIEN AG SOLUTIONS, INC  SOUTH SIOUX CITY, NE</t>
  </si>
  <si>
    <t>10143  NUTRIEN AG SOLUTIONS, INC  BREDA, IA</t>
  </si>
  <si>
    <t>10212  NUTRIEN AG SOLUTIONS, INC  UNION, IA</t>
  </si>
  <si>
    <t>10213  NUTRIEN AG SOLUTIONS, INC  ALBION, IA</t>
  </si>
  <si>
    <t>10235  NUTRIEN AG SOLUTIONS, INC  CORNING, IA</t>
  </si>
  <si>
    <t>10905  NUTRIEN AG SOLUTIONS, INC  EARLVILLE, IA</t>
  </si>
  <si>
    <t>10828  NUTRIEN AG SOLUTIONS, INC  ELDON, IA</t>
  </si>
  <si>
    <t>10829  NUTRIEN AG SOLUTIONS, INC  HEDRICK, IA</t>
  </si>
  <si>
    <t>10831  NUTRIEN AG SOLUTIONS, INC  MT UNION, IA</t>
  </si>
  <si>
    <t>10823  NUTRIEN AG SOLUTIONS, INC  MINGO, IA</t>
  </si>
  <si>
    <t>10882  NUTRIEN AG SOLUTIONS, INC  GREELEY, CO</t>
  </si>
  <si>
    <t>10883  NUTRIEN AG SOLUTIONS, INC  GARNAVILLO, IA</t>
  </si>
  <si>
    <t>10886  NUTRIEN AG SOLUTIONS, INC  WALL LAKE, IA</t>
  </si>
  <si>
    <t>10889  NUTRIEN AG SOLUTIONS, INC  COIN, IA</t>
  </si>
  <si>
    <t>10890  NUTRIEN AG SOLUTIONS, INC  CRESTON, IA</t>
  </si>
  <si>
    <t>10891  NUTRIEN AG SOLUTIONS, INC  IDA GROVE, IA</t>
  </si>
  <si>
    <t>10892  NUTRIEN AG SOLUTIONS, INC  IRVINGTON, IA</t>
  </si>
  <si>
    <t>10893  NUTRIEN AG SOLUTIONS, INC  ODEBOLT, IA</t>
  </si>
  <si>
    <t>10547  NUTRIEN AG SOLUTIONS, INC  WALL LAKE, IA</t>
  </si>
  <si>
    <t>10548  NUTRIEN AG SOLUTIONS, INC  SAC CITY, IA</t>
  </si>
  <si>
    <t>16327  NUTRIEN AG SOLUTIONS, INC  AGENCY, IA</t>
  </si>
  <si>
    <t>16455  NUTRIEN AG SOLUTIONS, INC  WILLIAMSBURG, IA</t>
  </si>
  <si>
    <t>16377  NUTRIEN AG SOLUTIONS, INC  OSKALOOSA, IA</t>
  </si>
  <si>
    <t>16181  NUTRIEN AG SOLUTIONS, INC  WEST UNION, IA</t>
  </si>
  <si>
    <t>16099  NUTRIEN AG SOLUTIONS, INC  DYERSVILLE, IA</t>
  </si>
  <si>
    <t>16104  NUTRIEN AG SOLUTIONS, INC  UNION, IA</t>
  </si>
  <si>
    <t>16120  NUTRIEN AG SOLUTIONS, INC  DYERSVILLE, IA</t>
  </si>
  <si>
    <t>15953  NUTRIEN AG SOLUTIONS, INC  GALESBURG, IL</t>
  </si>
  <si>
    <t>16018  NUTRIEN AG SOLUTIONS, INC  NEW SHARON, IA</t>
  </si>
  <si>
    <t>16512  NUTRIEN AG SOLUTIONS, INC  CONRAD, IA</t>
  </si>
  <si>
    <t>16526  NUTRIEN AG SOLUTIONS, INC  CARROLL, IA</t>
  </si>
  <si>
    <t>16753  NUTRIEN AG SOLUTIONS, INC  CENTERVILLE, SD</t>
  </si>
  <si>
    <t>17046  NUTRIEN AG SOLUTIONS, INC  BLUE EARTH, MN</t>
  </si>
  <si>
    <t>17295  NUTRIEN AG SOLUTIONS, INC  DYERSVILLE, IA</t>
  </si>
  <si>
    <t>17267  NUTRIEN AG SOLUTIONS, INC  PIPESTONE, MN</t>
  </si>
  <si>
    <t>17268  NUTRIEN AG SOLUTIONS, INC  PIPESTONE, MN</t>
  </si>
  <si>
    <t>17277  NUTRIEN AG SOLUTIONS, INC  WORTHINGTON, IA</t>
  </si>
  <si>
    <t>17411  NUTRIEN AG SOLUTIONS, INC.  LA PORTE CITY, IA</t>
  </si>
  <si>
    <t>11205  NUTRIEN AG SOLUTIONS, INC.  GLIDDEN, IA</t>
  </si>
  <si>
    <t>10887  NUTRIEN INC  BRAYTON, IA</t>
  </si>
  <si>
    <t>16993  NUTRITIONAL AG  ALTON, IA</t>
  </si>
  <si>
    <t xml:space="preserve">17121  NUVIA TECHNOLOGIES, INC  AJAX, </t>
  </si>
  <si>
    <t>17122  NUVIA TECHNOLOGIES, INC  MEDINA, OH</t>
  </si>
  <si>
    <t>15855  NUWAY COOPERATIVE  ORMSBY, MN</t>
  </si>
  <si>
    <t>15679  NUWAY COOPERATIVE  TRIMONT, MN</t>
  </si>
  <si>
    <t>10325  O'GRADY CHEMICAL CORP  VAN HORNE, IA</t>
  </si>
  <si>
    <t>12266  O'HARA HARDWARE INC  OTTUMWA, IA</t>
  </si>
  <si>
    <t>10844  O'TOOLE INC.  LETTS, IA</t>
  </si>
  <si>
    <t>14403  OAKS GARDEN SPOT  CLARION, IA</t>
  </si>
  <si>
    <t>10835  OAKS GARDEN SPOT  DAKOTA CITY, IA</t>
  </si>
  <si>
    <t>10778  OAKWOOD NURSERY INC  FAIRFIELD, IA</t>
  </si>
  <si>
    <t>14893  OCCIDENTAL CHEMICAL CORP ATTN HESS REGULATORY  DALLAS, TX</t>
  </si>
  <si>
    <t>16204  OCEAN ORGANICS  ANN ARBOR, MI</t>
  </si>
  <si>
    <t>16205  OCEAN ORGANICS  WALDOBORO, ME</t>
  </si>
  <si>
    <t>17288  OCI FERTILIZERS USA LLC  SIOUX CITY, IA</t>
  </si>
  <si>
    <t>17289  OCI IOWA FERTILIZER  WEVER, IA</t>
  </si>
  <si>
    <t>16084  ODONNELL ACE HARDWARE  CEDAR RAPIDS, IA</t>
  </si>
  <si>
    <t>16085  ODONNELL ACE HARDWARE  CLINTON, IA</t>
  </si>
  <si>
    <t>16086  ODONNELL ACE HARDWARE  DES MOINES, IA</t>
  </si>
  <si>
    <t>11349  ODONNELL ACE HARDWARE  DES MOINES, IA</t>
  </si>
  <si>
    <t>10807  ODONNELL ACE HARDWARE  CEDAR FALLS, IA</t>
  </si>
  <si>
    <t>13400  ODONNELL ACE HARDWARE  DES MOINES, IA</t>
  </si>
  <si>
    <t>13541  ODONNELL ACE HARDWARE  AMES, IA</t>
  </si>
  <si>
    <t>16784  OEHLERKING FERTILIZER INC  SIOUX CITY, IA</t>
  </si>
  <si>
    <t>12904  OELWEIN ACE HARDWARE  OELWEIN, IA</t>
  </si>
  <si>
    <t>16828  OGM  CHICO, CA</t>
  </si>
  <si>
    <t>16743  OKOBOJI ARBORIST APT  MILFORD, IA</t>
  </si>
  <si>
    <t>16750  OLD BRIDGE CHEMICALS INC, JENNIFER  OLD BRIDGE, NJ</t>
  </si>
  <si>
    <t>13923  OMEGA PROTEIN INC  REEDVILLE, VA</t>
  </si>
  <si>
    <t>17063  OMEX AGRIFLUIDS INC % R3 AG CONSULTING  CLOVIS, CA</t>
  </si>
  <si>
    <t>17062  OMEX AGRIFLUIDS, R3 AG CONSLT  CLOVIS, CA</t>
  </si>
  <si>
    <t>17127  OREGON BIOCHAR SOLUTIONS, LLC  WHITE CITY, OR</t>
  </si>
  <si>
    <t>17128  OREGON BIOCHAR SOLUTIONS, LLC  DAVIS, CA</t>
  </si>
  <si>
    <t>14218  ORGANIC LABORATORIES INC  FT PIERCE, FL</t>
  </si>
  <si>
    <t>17291  ORGANIC PLANT MAGIC/ BOWER &amp; BRANCH  MARSHFIELD, MA</t>
  </si>
  <si>
    <t>17348  ORGANIKING, THE SOIL KING  CLOVERDALE, CA</t>
  </si>
  <si>
    <t>16277  ORIGINATION  MAPLEWOOD, MN</t>
  </si>
  <si>
    <t>15661  ORO AGRI INC  FRESNO, CA</t>
  </si>
  <si>
    <t>14826  ORSCHELN FARM &amp; HOME LLC  MOBERLY, MO</t>
  </si>
  <si>
    <t>12354  ORSCHELN FARM &amp; SUPPLY #76  ATLANTIC, IA</t>
  </si>
  <si>
    <t>14362  ORSCHELN FARM AND HOME LLC  WASHINGTON, IA</t>
  </si>
  <si>
    <t>14363  ORSCHELN FARM AND HOME LLC #68  CLARINDA, IA</t>
  </si>
  <si>
    <t>14364  ORSCHELN FARM AND HOME LLC #72  CENTERVILLE, IA</t>
  </si>
  <si>
    <t>14365  ORSCHELN FARM AND HOME LLC #74  PERRY, IA</t>
  </si>
  <si>
    <t>14366  ORSCHELN FARM AND HOME LLC #90  IOWA CITY, IA</t>
  </si>
  <si>
    <t>14368  ORSCHELN FARM AND HOME LLC #99  OTTUMWA, IA</t>
  </si>
  <si>
    <t>12362  ORSCHELN FARM&amp;HOME SUPPLY #18  MT PLEASANT, IA</t>
  </si>
  <si>
    <t>12360  ORSCHELN FARM&amp;HOME SUPPLY #65  OSKALOOSA, IA</t>
  </si>
  <si>
    <t>12359  ORSCHELN FARM&amp;HOME SUPPLY #66  SHENANDOAH, IA</t>
  </si>
  <si>
    <t>12355  ORSCHELN FARM&amp;HOME SUPPLY #75  GUTHRIE CENTER, IA</t>
  </si>
  <si>
    <t>12353  ORSCHELN FARM&amp;HOME SUPPLY #77  RED OAK, IA</t>
  </si>
  <si>
    <t>12352  ORSCHELN FARM&amp;HOME SUPPLY #87  BOONE, IA</t>
  </si>
  <si>
    <t>12361  ORSCHELN FARM&amp;HOME SUPPLY#20  FAIRFIELD, IA</t>
  </si>
  <si>
    <t>12121  OSCO DRUG STORE #3118  CLINTON, IA</t>
  </si>
  <si>
    <t>17345  OSPREY BIOTECHNICS  SARASOTA, FL</t>
  </si>
  <si>
    <t xml:space="preserve">16960  OSTARA USA LLC  VANCOUVER, </t>
  </si>
  <si>
    <t>14455  OTTOS OASIS  CHARLES CITY, IA</t>
  </si>
  <si>
    <t>10583  OUTDOOR SERVICES  EMMETSBURG, IA</t>
  </si>
  <si>
    <t>15384  PACE SUPPLY LLC  FAIRFAX, IA</t>
  </si>
  <si>
    <t>15856  PADAVICH AG SUPPLY LLC  GALVA, IA</t>
  </si>
  <si>
    <t>15857  PADAVICH AG SUPPLY LLC  GALVA, IA</t>
  </si>
  <si>
    <t>10798  PALMER HARDWARE INC  MANCHESTER, IA</t>
  </si>
  <si>
    <t>10856  PANORAMA GARDENS  PANORA, IA</t>
  </si>
  <si>
    <t>17278  PARKER AG INNOVATIONS  EMERSON, IA</t>
  </si>
  <si>
    <t>17279  PARKER AG INNOVATIONS  EMERSON, IA</t>
  </si>
  <si>
    <t>11331  PARKER CASSIDY SUPPLY CO  CLINTON, IA</t>
  </si>
  <si>
    <t>16118  PATHWAY BIOLOGIC LLC  PLANT CITY, FL</t>
  </si>
  <si>
    <t>16148  PATRICK L MCGOVERN  ANAMOSA, IA</t>
  </si>
  <si>
    <t>14552  PAUL ROBINSON FARM FERTILIZER STORAGE  RUNNELLS, IA</t>
  </si>
  <si>
    <t>17306  PAULLINA HARDWARE  PAULLINA, IA</t>
  </si>
  <si>
    <t>16457  PAULS ACE HARDWARE  GRINNELL, IA</t>
  </si>
  <si>
    <t>16765  PAULS ACE HARDWARE  GRINNELL, IA</t>
  </si>
  <si>
    <t>11328  PAULS DISCOUNT OF IOWA CITY  IOWA CITY, IA</t>
  </si>
  <si>
    <t>11064  PBI GORDON CORP  KANSAS CITY, MO</t>
  </si>
  <si>
    <t>10535  PCS SALES USA INC  NORTHBROOK, IL</t>
  </si>
  <si>
    <t>10610  PELLA NURSERY CO  PELLA, IA</t>
  </si>
  <si>
    <t>12628  PENN DANIELS LLC ATTN LICENSING DEPARTMENT  BURLINGTON, IA</t>
  </si>
  <si>
    <t>12381  PENN DANIELS LLC ATTN LICENSING DEPT  FORT MADISON, IA</t>
  </si>
  <si>
    <t>15981  PERFECT BLEND LLC  BELLEVUE, WA</t>
  </si>
  <si>
    <t>15982  PERFECT BLEND LLC  OTHELLO, WA</t>
  </si>
  <si>
    <t>17019  PERFECT BLEND LLC  BELLEVUE, WA</t>
  </si>
  <si>
    <t>17157  PERFORMANCE AG SERVICE  MISSOURI VALLEY, IA</t>
  </si>
  <si>
    <t>13437  PEVE CROP SERVICE INC  BEDFORD, IA</t>
  </si>
  <si>
    <t>17363  PHASE II, INC  REMINGTON, IN</t>
  </si>
  <si>
    <t>17364  PHASE II, INC  REMINGTON, IN</t>
  </si>
  <si>
    <t>12503  PINEY RIDGE GREENHOUSE  JOHNSTON, IA</t>
  </si>
  <si>
    <t>15841  PINICON FARM PARTNERSHIP  MCINTIRE, IA</t>
  </si>
  <si>
    <t>16407  PINNACLE AGRICULTURE DISTRIBUTION INC  LOVELAND, CO</t>
  </si>
  <si>
    <t>16366  PINNACLE AGRICULTURE DISTRIBUTION INC  CLEVELAND, MS</t>
  </si>
  <si>
    <t>16920  PINNACLE AGRICULTURE DISTRIBUTION INC  AMES, IA</t>
  </si>
  <si>
    <t>16656  PINNACLE AGRICULTURE DISTRIBUTION INC  ABERDEEN, SD</t>
  </si>
  <si>
    <t>16657  PINNACLE AGRICULTURE DISTRIBUTION INC  ANKENY, IA</t>
  </si>
  <si>
    <t>16563  PINNACLE AGRICULTURE DISTRIBUTION INC DBA MERIDIAN  VOLGA, SD</t>
  </si>
  <si>
    <t>16405  PINNACLE AGRICULTURE DISTRIBUTION INC DBA MERIDIAN  INDIANOLA, IA</t>
  </si>
  <si>
    <t>16577  PINNACLE AGRICULTURE DISTRIBUTION INC MERIDIAN AGR  INDEPENDENCE, IA</t>
  </si>
  <si>
    <t>16921  PINNACLE AGRICULTURE DISTRIBUTION, INC  LOVELAND, CO</t>
  </si>
  <si>
    <t>14311  PITZ LAWN CARE  DUBUQUE, IA</t>
  </si>
  <si>
    <t>17393  PIVOT BIO  BERKELEY, CA</t>
  </si>
  <si>
    <t>15045  PLANT HEALTH CARE INC  RALEIGH, NC</t>
  </si>
  <si>
    <t>16887  PLANT IMPACT INC C/O TSG  MORRISVILLE, NC</t>
  </si>
  <si>
    <t>16888  PLANT IMPACT INC C/O TSG  DAVIS, CA</t>
  </si>
  <si>
    <t>11180  PLANT PEDDLER  CRESCO, IA</t>
  </si>
  <si>
    <t xml:space="preserve">17124  PLANT RESPONSE BIOTECH, S. L.  POZUELO DE ALARCON, </t>
  </si>
  <si>
    <t>17125  PLANT RESPONSE c/o KNOELL USA  GARNET VALLEY, PA</t>
  </si>
  <si>
    <t>16162  PLANT REVOLUTION INC  SANTA ANA, CA</t>
  </si>
  <si>
    <t>17246  PLANT TUFF  DEARBORN, MI</t>
  </si>
  <si>
    <t>15564  PLANTABBS PRODUCTS  HUNT VALLEY, MD</t>
  </si>
  <si>
    <t>17188  PLANTATION PRODUCTS LLC  NORTON, MA</t>
  </si>
  <si>
    <t>10688  PLEASANT VALLEY  IOWA CITY, IA</t>
  </si>
  <si>
    <t>16740  PLEASANT VALLEY ORGANIC SUPPLY  ELGIN, IA</t>
  </si>
  <si>
    <t>16739  PLEASANT VALLEY ORGANIC SUPPLY LLC  ELGIN, IA</t>
  </si>
  <si>
    <t>15889  PLENDL FEED SERVICE  KINGSLEY, IA</t>
  </si>
  <si>
    <t>12542  PLYMOUTH FEEDS COMPANY  MERRILL, IA</t>
  </si>
  <si>
    <t>11155  POCAHONTAS FARM &amp; HOME INC  POCAHONTAS, IA</t>
  </si>
  <si>
    <t>11990  PQ CORPORATION  JOLIET, IL</t>
  </si>
  <si>
    <t>16481  PRAIRIELAND FS INC  JACKSONVILLE, IL</t>
  </si>
  <si>
    <t>16482  PRAIRIELAND FS INC  KAHOKA, MO</t>
  </si>
  <si>
    <t>17353  PRAIRIELAND FS INC  KAHOKA, MO</t>
  </si>
  <si>
    <t>17113  PRAIRIELAND FS, INC  MEMPHIS, MO</t>
  </si>
  <si>
    <t>15967  PRECISION AG RESOURCES  SPIRIT LAKE, IA</t>
  </si>
  <si>
    <t>15238  PRECISION LABORATORIES LLC  WAUKEGAN, IL</t>
  </si>
  <si>
    <t>16641  PRECISION ORGANICS LLC  LONG LAKE, MN</t>
  </si>
  <si>
    <t>16684  PREMIER COOPERATIVE  MT HOREB, WI</t>
  </si>
  <si>
    <t>16685  PREMIER COOPERATIVE  PLATEVILLE, WI</t>
  </si>
  <si>
    <t>16686  PREMIER COOPERATIVE  HAZEL GREEN, WI</t>
  </si>
  <si>
    <t>16687  PREMIER COOPERATIVE  PRAIRIE DU CHIEN, WI</t>
  </si>
  <si>
    <t>16659  PREMIER CROP NUTRITION LLC  LIME SPRINGS, IA</t>
  </si>
  <si>
    <t>15925  PREMIER HORTICULTURE INC  QUAKERTOWN, PA</t>
  </si>
  <si>
    <t xml:space="preserve">13802  PREMIER TECH BIOTECHNOLOGIES  RIVIERE-DU-LOUP, </t>
  </si>
  <si>
    <t>17398  PRIME SOURCE LLC  MIDDLESEX, NC</t>
  </si>
  <si>
    <t>17017  PRIMERA TURF INC  MARIETTA, GA</t>
  </si>
  <si>
    <t xml:space="preserve">14473  PRINCE ERACHEM MEXICO  TAMOS PANUCO, </t>
  </si>
  <si>
    <t>14676  PRINCE MINERALS LLC  QUINCY, IL</t>
  </si>
  <si>
    <t>17280  PRO AG SOLUTIONS  BUFFALO CENTER, IA</t>
  </si>
  <si>
    <t>16178  PRO AG SOLUTIONS LLC  VENTURA, IA</t>
  </si>
  <si>
    <t>16783  PRO COOPERATIVE  POCAHONTAS, IA</t>
  </si>
  <si>
    <t>17244  PRO FARM INC  KANSAS CITY, MO</t>
  </si>
  <si>
    <t>17245  PRO FARM INC  DOVER, DE</t>
  </si>
  <si>
    <t>16007  PRO PRODUCTS LLC  HOCKESSIN, DE</t>
  </si>
  <si>
    <t>16008  PRO PRODUCTS LLC  FORT WAYNE, IN</t>
  </si>
  <si>
    <t>15972  PRO SOL  OZARK, AL</t>
  </si>
  <si>
    <t>17129  PROVEN WINNERS NORTH AMERICA LLC  AGAWAM, MA</t>
  </si>
  <si>
    <t>16338  PURELY ORGANIC PRODUCTS LLC  MAGNOLIA, TX</t>
  </si>
  <si>
    <t>16132  PURPLE COW ORGANICS LLC  MIDDLETON, WI</t>
  </si>
  <si>
    <t>16133  PURPLE COW ORGANICS LLC  OCONOMOWOC, WI</t>
  </si>
  <si>
    <t>16948  PYXIS REGULATORY CONSULTING INC  GIG HARBOR, WA</t>
  </si>
  <si>
    <t>16356  QUALITY AG SERVICE OF IOWA INC DBA KAYSER SOIL SER  ALBIA, IA</t>
  </si>
  <si>
    <t>16357  QUALITY AG SERVICE OF IOWA INC DBA KAYSER SOIL SER  AGENCY, IA</t>
  </si>
  <si>
    <t>16343  QUALITY LIQUID FEEDS INC  DODGEVILLE, WI</t>
  </si>
  <si>
    <t>16344  QUALITY LIQUID FEEDS INC  DUNLAP, IA</t>
  </si>
  <si>
    <t>16720  QUICK SUPPLY COMPANY  DES MOINES, IA</t>
  </si>
  <si>
    <t>16316  QUIMBY AG  QUIMBY, IA</t>
  </si>
  <si>
    <t>16497  R &amp; D APPLICATIONS LLC  NORTHWOOD, IA</t>
  </si>
  <si>
    <t>10298  R SEEDORFF FERTILIZER LLC  ARLINGTON, IA</t>
  </si>
  <si>
    <t>17021  RANDOLPH AG SERVICES  HEYWORTH, IL</t>
  </si>
  <si>
    <t xml:space="preserve">15593  RAPIDGROW INDUSTRIES INC  WINDSOR, </t>
  </si>
  <si>
    <t>16649  RAY CARROLL COUNTY GRAIN GROWERS INC  HARDIN, MO</t>
  </si>
  <si>
    <t>16650  RAY CARROLL COUNTY GRAIN GROWERS INC  RICHMOND, MO</t>
  </si>
  <si>
    <t>16668  RCD FARMS INC  CASEY, IA</t>
  </si>
  <si>
    <t>11547  RED OAK DO IT CENTER  RED OAK, IA</t>
  </si>
  <si>
    <t>10840  RED OAK HARDWARE HANK  RED OAK, IA</t>
  </si>
  <si>
    <t>16798  REDOX CHEMICALS LLC  BURLEY, ID</t>
  </si>
  <si>
    <t>15241  REFORESTATION TECHNOLOGIES INTERNATIONAL  GILROY, CA</t>
  </si>
  <si>
    <t>10595  REHA GREENHOUSES  WELLMAN, IA</t>
  </si>
  <si>
    <t>16867  REICHMAN SALES &amp; SERVICE  TOLUCA, IL</t>
  </si>
  <si>
    <t>15289  REIFF GRAIN &amp; FEED INC  FAIRFIELD, IA</t>
  </si>
  <si>
    <t>11309  REINBECK HARDWARE  REINBECK, IA</t>
  </si>
  <si>
    <t xml:space="preserve">16579  REIZIGER PTY LTD  SUBIACO, </t>
  </si>
  <si>
    <t>16578  REIZIGER PTY LTD C/O CHAMBERLAIN CONSULTING  WADSWORTH, OH</t>
  </si>
  <si>
    <t>17237  RESIDEX LLC  SANTA FE SPRINGS, CA</t>
  </si>
  <si>
    <t>15416  RHINO SEED AND TURF SUPPLY  WAYLAND, MI</t>
  </si>
  <si>
    <t>17135  RHIZOFLORA, INC.  SANTA ROSA, CA</t>
  </si>
  <si>
    <t>17136  RHIZOFLORA, INC.  SEBASTOPOL, CA</t>
  </si>
  <si>
    <t>11171  RHOADSIDE BLOOMING HOUSE  CHEROKEE, IA</t>
  </si>
  <si>
    <t>13779  RICHLAWN TURF FOOD LLC  PLATTEVILLE, CO</t>
  </si>
  <si>
    <t>10617  RITTERS INC  W BURLINGTON, IA</t>
  </si>
  <si>
    <t>11814  RIVER VALLEY COOPERATIVE  CALAMUS, IA</t>
  </si>
  <si>
    <t>15887  RIVER VALLEY COOPERATIVE  DAVENPORT, IA</t>
  </si>
  <si>
    <t>17408  RIZOBACTER ARGENTINA SA  EAU CLAIRE, WI</t>
  </si>
  <si>
    <t>10770  ROBERTS BROS TRUE VALUE HDWE  PRAIRIE CITY, IA</t>
  </si>
  <si>
    <t>15859  ROCK HOLDINGS SA PTY LTD C/O CHAMBERLAIN CONSULTIN  WADSWORTH, OH</t>
  </si>
  <si>
    <t xml:space="preserve">15860  ROCK HOLDINGS SA PTY LTD C/O CHAMBERLAIN CONSULTIN  LONSDALE, </t>
  </si>
  <si>
    <t>15666  ROCKWELL SEED CO  ROCKWELL, IA</t>
  </si>
  <si>
    <t>10572  ROD'S FERTILIZER &amp; SALES, INC.  GALVA, IA</t>
  </si>
  <si>
    <t>16381  ROSENS INC ATT TODD SHAFER  LIBERTY, MO</t>
  </si>
  <si>
    <t>11208  ROSSIE FEED &amp; GRAIN CO  ROSSIE, IA</t>
  </si>
  <si>
    <t xml:space="preserve">15810  ROTEM AMFERT NEGEV LTD  BEER SHEVA, </t>
  </si>
  <si>
    <t>15811  ROTEM AMFERT NEGEV LTD  DUBLIN, OH</t>
  </si>
  <si>
    <t>16215  ROYAL GROW PRODUCTS  TULSA, OK</t>
  </si>
  <si>
    <t>16214  ROYAL GROW PRODUCTS LLC  KANSAS, OK</t>
  </si>
  <si>
    <t>13247  RUBACKS FOOD CENTER  OAKLAND, IA</t>
  </si>
  <si>
    <t>12458  RUPPERT ACE HARDWARE  CRESCO, IA</t>
  </si>
  <si>
    <t>12587  SAMS CLUB #6344  DES MOINES, IA</t>
  </si>
  <si>
    <t>12588  SAMS CLUB #6432  SIOUX CITY, IA</t>
  </si>
  <si>
    <t>12586  SAMS CLUB #6472  COUNCIL BLF, IA</t>
  </si>
  <si>
    <t>12585  SAMS CLUB #6514  WATERLOO, IA</t>
  </si>
  <si>
    <t>12589  SAMS CLUB #6568  AMES, IA</t>
  </si>
  <si>
    <t>12584  SAMS CLUB #8162  CEDAR RAPIDS, IA</t>
  </si>
  <si>
    <t>12583  SAMS CLUB #8238  DAVENPORT, IA</t>
  </si>
  <si>
    <t>12582  SAMS WEST INC #8916 S  BENTONVILLE, AR</t>
  </si>
  <si>
    <t>14412  SAMS WEST INC DBA SAMS CLUB #4973  DUBUQUE, IA</t>
  </si>
  <si>
    <t>11176  SANBORN HARDWARE  SANBORN, IA</t>
  </si>
  <si>
    <t>17102  SBM LIFESCIENCE CORP.  CARY, NC</t>
  </si>
  <si>
    <t>16827  SCD PROBIOTICS  KANSAS CITY, MO</t>
  </si>
  <si>
    <t>16707  SCHAEFFER MANUFACTURING CO C/O TSG  DAVIS, CA</t>
  </si>
  <si>
    <t>16708  SCHAEFFER MANUFACTURING CO C/O TSG  ST LOUIS, MO</t>
  </si>
  <si>
    <t>15984  SCHERTZ AERIAL SERVICE INC  HUDSON, IL</t>
  </si>
  <si>
    <t>15985  SCHERTZ AERIAL SERVICE INC  HUDSON, IL</t>
  </si>
  <si>
    <t>15438  SCHMITZ GRAIN INC  SLAYTON, MN</t>
  </si>
  <si>
    <t>16673  SCHROEDER AG  ARCADIA, IA</t>
  </si>
  <si>
    <t>11158  SCHUETH ACE HARDWARE  NEW HAMPTON, IA</t>
  </si>
  <si>
    <t>16403  SCHURMAN SOIL SYSTEMS  STEAMBOAT ROCK, IA</t>
  </si>
  <si>
    <t>16078  SCHUTJER AG  WESLEY, IA</t>
  </si>
  <si>
    <t>16781  SCIENTIFIC &amp; REGULATORY CONSULTANTS INC  COLUMBIA CITY, IN</t>
  </si>
  <si>
    <t>14303  SCOTT COUNTY LAWNS LLC  DONAHUE, IA</t>
  </si>
  <si>
    <t>15959  SEA AGRI INC  DUNWOODY, GA</t>
  </si>
  <si>
    <t>15898  SEA AGRI INC  DUNWOODY, GA</t>
  </si>
  <si>
    <t>17339  SEARLES VALLEY MINERALS  TRONA, CA</t>
  </si>
  <si>
    <t>17172  SEAWIN BIOTECH USA, INC  CITY OF INDUSTRY, CA</t>
  </si>
  <si>
    <t xml:space="preserve">16950  SECURE RESOURCES INC  WETASKIWIN, </t>
  </si>
  <si>
    <t xml:space="preserve">15653  SHAC SOLUTIONS INC  MEDICINE HAT AB, REDCLIFF, </t>
  </si>
  <si>
    <t>11315  SHEAS TRUE VALUE HARDWARE  PRIMGHAR, IA</t>
  </si>
  <si>
    <t>10728  SHERBONDY GARDEN CENTER  COUNCIL BLF, IA</t>
  </si>
  <si>
    <t>10812  SHILLINGTON HARDWARE  BANCROFT, IA</t>
  </si>
  <si>
    <t>10954  SHOPKO HOMETOWN #665  HAMPTON, IA</t>
  </si>
  <si>
    <t>10977  SHOPKO HOMETOWN #674  CLARION, IA</t>
  </si>
  <si>
    <t>10970  SHOPKO HOMETOWN #675  WINTERSET, IA</t>
  </si>
  <si>
    <t>11750  SHOPKO HOMETOWN #676  CHARITON, IA</t>
  </si>
  <si>
    <t>10967  SHOPKO HOMETOWN #679  TOLEDO, IA</t>
  </si>
  <si>
    <t>12551  SHOPKO HOMETOWN #680  PERRY, IA</t>
  </si>
  <si>
    <t>10958  SHOPKO HOMETOWN #681  IDA GROVE, IA</t>
  </si>
  <si>
    <t>10955  SHOPKO HOMETOWN #682  HARLAN, IA</t>
  </si>
  <si>
    <t>10976  SHOPKO HOMETOWN #683  AUDUBON, IA</t>
  </si>
  <si>
    <t>11747  SHOPKO HOMETOWN #684  BLOOMFIELD, IA</t>
  </si>
  <si>
    <t>12086  SHOPKO HOMETOWN #685  ELDORA, IA</t>
  </si>
  <si>
    <t>10975  SHOPKO HOMETOWN #686  GLENWOOD, IA</t>
  </si>
  <si>
    <t>10974  SHOPKO HOMETOWN #687  GREENFIELD, IA</t>
  </si>
  <si>
    <t>15858  SHOPKO HOMETOWN #688  MISSOURI VALLEY, IA</t>
  </si>
  <si>
    <t>10973  SHOPKO HOMETOWN #689  MT AYR, IA</t>
  </si>
  <si>
    <t>10965  SHOPKO HOMETOWN #786  RED OAK, IA</t>
  </si>
  <si>
    <t>11768  SHOPKO STORES #677  ONAWA, IA</t>
  </si>
  <si>
    <t>15835  SHOPKO STORES OPERATING CO LLC  FOREST CITY, IA</t>
  </si>
  <si>
    <t>16759  SHOPKO STORES OPERATING CO LLC  EMMETSBURG, IA</t>
  </si>
  <si>
    <t>16760  SHOPKO STORES OPERATING CO LLC  ESTHERVILLE, IA</t>
  </si>
  <si>
    <t>16515  SHOPKO STORES OPERATING CO LLC  WEBSTER CITY, IA</t>
  </si>
  <si>
    <t>16516  SHOPKO STORES OPERATING CO LLC  CHEROKEE, IA</t>
  </si>
  <si>
    <t>11186  SHOPKO STORES OPERATING CO LLC #40  SIOUX CITY, IA</t>
  </si>
  <si>
    <t>11188  SHOPKO STORES OPERATING CO LLC #52  MASON CITY, IA</t>
  </si>
  <si>
    <t>13040  SHOPKO STORES OPERATING CO LLC #625  DYERSVILLE, IA</t>
  </si>
  <si>
    <t>15831  SHOPKO STORES OPERATING CO LLC #667  SHELDON, IA</t>
  </si>
  <si>
    <t>15832  SHOPKO STORES OPERATING CO LLC #668  NEW HAMPTON, IA</t>
  </si>
  <si>
    <t>15833  SHOPKO STORES OPERATING CO LLC #669  OELWEIN, IA</t>
  </si>
  <si>
    <t>15834  SHOPKO STORES OPERATING CO LLC #671  WAUKON, IA</t>
  </si>
  <si>
    <t>11185  SHOPKO STORES OPERATING CO LLC DBA SHOPKO HOMETOWN  GREEN BAY, WI</t>
  </si>
  <si>
    <t>16605  SHOPKO STORES OPERATING CO LLC DBA SHOPKO HOMETOWN  CLARINDA, IA</t>
  </si>
  <si>
    <t>16606  SHOPKO STORES OPERATING CO LLC DBA SHOPKO HOMETOWN  CRESCO, IA</t>
  </si>
  <si>
    <t>16607  SHOPKO STORES OPERATING CO LLC DBA SHOPKO HOMETOWN  VINTON, IA</t>
  </si>
  <si>
    <t>12483  SHOPKO STORES OPERATING CO, LLC #164  DUBUQUE, IA</t>
  </si>
  <si>
    <t>10957  SHOPLO HOMETOWN #664  HUMBOLDT, IA</t>
  </si>
  <si>
    <t>11342  SIBLEY HARDWARE INC  SIBLEY, IA</t>
  </si>
  <si>
    <t>17000  SILVER CREEK PRECISION AG  TREYNOR, IA</t>
  </si>
  <si>
    <t>10371  SINCLAIR ELEVATOR CO LLC  PARKERSBURG, IA</t>
  </si>
  <si>
    <t>16372  SIPCAM AGRO USA INC  DURHAM, NC</t>
  </si>
  <si>
    <t>12056  SJ STAHLE INC  SOLON, IA</t>
  </si>
  <si>
    <t>12496  SLOAN YARD AND GARDEN  SLOAN, IA</t>
  </si>
  <si>
    <t xml:space="preserve">17407  SMITHBOSARGE LLC  PERGAMINO, </t>
  </si>
  <si>
    <t>16561  SNF INC  RICEBORO, GA</t>
  </si>
  <si>
    <t>16065  SNITTJER GRAIN CO INC  WELLSBURG, IA</t>
  </si>
  <si>
    <t>11541  SOIL SERVICE INC  Niota, IL</t>
  </si>
  <si>
    <t>12942  SOIL SERVICE INC  WAYLAND, IA</t>
  </si>
  <si>
    <t>13324  SOIL SOLUTIONS  ONAWA, IA</t>
  </si>
  <si>
    <t>16123  SOLU CAL USA LTD  WEST WAREHAM, MA</t>
  </si>
  <si>
    <t>14331  SOLUTIONS 4 EARTH LLC  HENDERSON, NV</t>
  </si>
  <si>
    <t>16603  SOLVAY USA INC  WOODBRIDGE, VA</t>
  </si>
  <si>
    <t>16604  SOLVAY USA INC  PRINCETON, NJ</t>
  </si>
  <si>
    <t>17359  SOSTRAM CORPORATION  DURHAM, NC</t>
  </si>
  <si>
    <t>16135  SOUTH ENGLISH AG SERVICES INC  SOUTH ENGLISH, IA</t>
  </si>
  <si>
    <t>16877  SOUTH FORK AG  HUBBARD, IA</t>
  </si>
  <si>
    <t>16878  SOUTH FORK AG  HUBBARD, IA</t>
  </si>
  <si>
    <t>16236  SOUTHERN ORGANICS &amp; SUPPLY  MONROE, NC</t>
  </si>
  <si>
    <t>16237  SOUTHERN ORGANICS &amp; SUPPLY  MONROE, NC</t>
  </si>
  <si>
    <t>11157  SPAHN &amp; ROSE LUMBER CO  CRESCO, IA</t>
  </si>
  <si>
    <t>17230  SPIKED SOIL HOLDINGS, LLC  HOUSTON, TX</t>
  </si>
  <si>
    <t>17231  SPIKED SOIL HOLDINGS, LLC  CLEVELAND, TX</t>
  </si>
  <si>
    <t>16964  SPRAY N GROW INC  ROCKPORT, TX</t>
  </si>
  <si>
    <t>16159  SPRAYTEC FERTILIZERS LLC  URBANDALE, IA</t>
  </si>
  <si>
    <t>13897  SQM NORTH AMERICA CORP  ATLANTA, GA</t>
  </si>
  <si>
    <t>16627  STA-MEL ENTERPRISES INC  WEBB, IA</t>
  </si>
  <si>
    <t>10815  STALLS FARM &amp; HOME DIST INC  ESTHERVILLE, IA</t>
  </si>
  <si>
    <t>16757  STAM GARDEN CENTER &amp; NURSERY  OSKALOOSA, IA</t>
  </si>
  <si>
    <t>16758  STAM GARDEN CENTER &amp; NURSERY  URBANDALE, IA</t>
  </si>
  <si>
    <t>16240  STAR SEED INC  OSBORNE, KS</t>
  </si>
  <si>
    <t>16044  STEVENSON HARDWARE LLC  HOLSTEIN, IA</t>
  </si>
  <si>
    <t>13969  STEVES ACE HOME AND GARDEN  DUBUQUE, IA</t>
  </si>
  <si>
    <t>17119  STOLLER ENTERPRISES INC  CEDAR RAPIDS, IA</t>
  </si>
  <si>
    <t>16196  STOUT SEED SALES LLC  AINSWORTH, IA</t>
  </si>
  <si>
    <t>16197  STOUT SEED SALES LLC  AINSWORTH, IA</t>
  </si>
  <si>
    <t>17319  STROTHER LAWN CARE  ANAMOSA, IA</t>
  </si>
  <si>
    <t>15089  STRUBLE AGRONOMY LLC  ONAWA, IA</t>
  </si>
  <si>
    <t>16724  STRYPER LLC  CEDAR RAPIDS, IA</t>
  </si>
  <si>
    <t>16997  SUL4R PLUS LLC  LOUISVILLE, KY</t>
  </si>
  <si>
    <t xml:space="preserve">15849  SULVARIS  CALGARY, </t>
  </si>
  <si>
    <t xml:space="preserve">15848  SULVARIS Inc. C/O Mitchel Flegel  CALGARY, </t>
  </si>
  <si>
    <t>17147  SUMMIT GOLD/ MIDWEST DISTRIBUTING, INC  PEORIA, IL</t>
  </si>
  <si>
    <t>17146  SUMMIT GOLD/ MIDWEST DISTRIBUTING, INC.  MISSION VIEJO, CA</t>
  </si>
  <si>
    <t>16559  SUN BULB COMPANY INC  ARCADIA, FL</t>
  </si>
  <si>
    <t>15995  SUN GRO HORTICULTURE DISTRIBUTION INC  AGAWAM, MA</t>
  </si>
  <si>
    <t>17423  SUNLIGHT SUPPLY INC  VANCOUVER, WA</t>
  </si>
  <si>
    <t>17424  SUNLIGHT SUPPLY INC  POMPANO BEACH, FL</t>
  </si>
  <si>
    <t>17425  SUNLIGHT SUPPLY INC  YORK, PA</t>
  </si>
  <si>
    <t>17426  SUNLIGHT SUPPLY INC  MOUNT JULIET, TN</t>
  </si>
  <si>
    <t>17427  SUNLIGHT SUPPLY INC  WIXTOM, MI</t>
  </si>
  <si>
    <t>17428  SUNLIGHT SUPPLY INC  AURORA, CO</t>
  </si>
  <si>
    <t>17429  SUNLIGHT SUPPLY INC  ONTARIO, CA</t>
  </si>
  <si>
    <t>17430  SUNLIGHT SUPPLY INC  LIVERMORE, CA</t>
  </si>
  <si>
    <t>17431  SUNLIGHT SUPPLY INC  SAMOA, CA</t>
  </si>
  <si>
    <t>15987  SUNRISE COOPERATIVE INC  FREMONT, OH</t>
  </si>
  <si>
    <t>16655  SUNSETVIEW LLC  HARLAN, IA</t>
  </si>
  <si>
    <t>10499  SUPER GRO OF IOWA LLC  BROOKVILLE, OH</t>
  </si>
  <si>
    <t>13005  SUPER SAVER  COUNCIL BLFFS, IA</t>
  </si>
  <si>
    <t>16257  SUPREME GROWER LLC  SIGNAL MTN, TN</t>
  </si>
  <si>
    <t>16256  SUPREME GROWERS LLC  SIGNAL MTN, TN</t>
  </si>
  <si>
    <t>12184  SURE CROP  SENECA, KS</t>
  </si>
  <si>
    <t>16843  SUSTAINABILITY RESEARCH INSTITUTE  FAIRFIELD, IA</t>
  </si>
  <si>
    <t>14335  SWACKHAMMER INC DBA TRURO GRAIN  CUMMING, IA</t>
  </si>
  <si>
    <t>16632  SWANK  CROP PRODUCTION SERVICES LLC  HAMILTON, IL</t>
  </si>
  <si>
    <t>16681  SWENSON AG LLC  WILLIAMS, IA</t>
  </si>
  <si>
    <t>16682  SWENSON AG LLC  ALDEN, IA</t>
  </si>
  <si>
    <t>16988  SYMBORG INC  VENTURA, CA</t>
  </si>
  <si>
    <t>16989  SYMBORG INC  SILVER SPRING, MD</t>
  </si>
  <si>
    <t>17069  SYNATEK LP  SOUDERTON, PA</t>
  </si>
  <si>
    <t xml:space="preserve">14131  T-NOU NV  WILLEMSTAD CURACAO, </t>
  </si>
  <si>
    <t xml:space="preserve">15059  T-NOU NV  WILLEMSTAD CURACO, </t>
  </si>
  <si>
    <t>15337  TAINIO BIOLOGICALS, INC  SPOKANE, WA</t>
  </si>
  <si>
    <t>16076  TALC USA  PAGE, ND</t>
  </si>
  <si>
    <t>15846  TALL CORN AG INC  SHENANDOAH, IA</t>
  </si>
  <si>
    <t>15675  TALON TERRA LLC  LA PORTE, IN</t>
  </si>
  <si>
    <t>16766  TAMA TOLEDO ACE  TAMA, IA</t>
  </si>
  <si>
    <t>10984  TARGET CORPORATION  MINNEAPOLIS, MN</t>
  </si>
  <si>
    <t>15143  TARGET CORPORATION #2526  CEDAR FALLS, IA</t>
  </si>
  <si>
    <t>15046  TARGET STORE 2454  COUNCIL BLUFFS, IA</t>
  </si>
  <si>
    <t>13089  TARGET STORE T-1771  CEDAR RAPIDS, IA</t>
  </si>
  <si>
    <t>13982  TARGET STORE T-1939  ALTOONA, IA</t>
  </si>
  <si>
    <t>14157  TARGET STORE T-2041  DES MOINES, IA</t>
  </si>
  <si>
    <t>12489  TARGET STORE T1170  AMES, IA</t>
  </si>
  <si>
    <t>13282  TARGET STORE T1792  WATERLOO, IA</t>
  </si>
  <si>
    <t>10996  TARGET STORES 1113  CORALVILLE, IA</t>
  </si>
  <si>
    <t>13428  TARGET STORES 1768  CEDAR RAPIDS, IA</t>
  </si>
  <si>
    <t>10993  TARGET STORES 69  W DES MOINES, IA</t>
  </si>
  <si>
    <t>10994  TARGET STORES 86  DUBUQUE, IA</t>
  </si>
  <si>
    <t>11599  TARGET STORES 860  W BURLINGTON, IA</t>
  </si>
  <si>
    <t>10985  TARGET STORES 878  FORT DODGE, IA</t>
  </si>
  <si>
    <t>13906  TARGET STORES T 1901  WEST DES MOINES, IA</t>
  </si>
  <si>
    <t>11518  TARGET STORES T 804  MASON CITY, IA</t>
  </si>
  <si>
    <t>13687  TARGET STORES T-1800  SIOUX CITY, IA</t>
  </si>
  <si>
    <t>10987  TARGET STORES T533  DAVENPORT, IA</t>
  </si>
  <si>
    <t>11517  TARGET STORES T803  DES MOINES, IA</t>
  </si>
  <si>
    <t>13035  TARGET T 1767  ANKENY, IA</t>
  </si>
  <si>
    <t>13283  TARGET T1791  URBANDALE, IA</t>
  </si>
  <si>
    <t>16930  TECHNOLOGY SCIENCES GROUP  DAVIS, CA</t>
  </si>
  <si>
    <t>16228  TERRA PRODUCTS CO LLC  NICHOLS, IA</t>
  </si>
  <si>
    <t>17343  TERRACE BRANDS  LAS VEGAS, NV</t>
  </si>
  <si>
    <t>17309  TERRAFORM AG, LLC  GRAND HAVEN, MI</t>
  </si>
  <si>
    <t>12259  TESKE PET &amp; GARDEN CENTER INC  BETTENDORF, IA</t>
  </si>
  <si>
    <t>15902  TEVA CORP C/O KELLY REGISTRATION  COVINGTON, GA</t>
  </si>
  <si>
    <t>16313  TFS AGRONOMY LLC  CARSON, IA</t>
  </si>
  <si>
    <t>16314  TFS AGRONOMY LLC  CARSON, IA</t>
  </si>
  <si>
    <t>15952  THE ANDERSONS INC  MAUMEE, OH</t>
  </si>
  <si>
    <t>14663  THE DOGGETT CORPORATION  LEBANON, NJ</t>
  </si>
  <si>
    <t>11178  THE GREEN THUMBERS INC  DAVENPORT, IA</t>
  </si>
  <si>
    <t>16486  THE HAWTHORNE GARDENING COMPANY  MARYSVILLE, OH</t>
  </si>
  <si>
    <t>16487  THE HAWTHORNE GARDENING COMPANY  PORT WASHINGTON, NY</t>
  </si>
  <si>
    <t>12817  THE HOME DEPOT #2101  WATERLOO, IA</t>
  </si>
  <si>
    <t>12506  THE HOME DEPOT #2103  W. DES MOINES, IA</t>
  </si>
  <si>
    <t>12929  THE HOME DEPOT #2104  DES MOINES, IA</t>
  </si>
  <si>
    <t>13071  THE HOME DEPOT #2107  ANKENY, IA</t>
  </si>
  <si>
    <t>13546  THE HOME DEPOT #2108  CEDAR RAPIDS, IA</t>
  </si>
  <si>
    <t>13258  THE HOME DEPOT #2109  COUNCIL BLFFS, IA</t>
  </si>
  <si>
    <t>13730  THE HOME DEPOT #2111  BETTENDORF, IA</t>
  </si>
  <si>
    <t>13971  THE HOME DEPOT #2113  CLINTON, IA</t>
  </si>
  <si>
    <t>14237  THE HOME DEPOT #2114  SIOUX CITY, IA</t>
  </si>
  <si>
    <t>14528  THE HOME DEPOT #2115  URBANDALE, IA</t>
  </si>
  <si>
    <t>13327  THE HOME DEPOT USA INC  ATLANTA, GA</t>
  </si>
  <si>
    <t>15915  THE ORGANIC MECHANIC SOIL COMPANY LLC  MODENA, PA</t>
  </si>
  <si>
    <t>15916  THE ORGANIC MECHANIC SOIL COMPANY LLC  MODENA, PA</t>
  </si>
  <si>
    <t>16149  THE POND GUY INC ABA CRYSTAL CLEAR INC  ROMEO, MI</t>
  </si>
  <si>
    <t>16235  THE SANCTUARY ENVIRNOMENTAL PRODUCTS &amp; SOLUTIONS  WINTER PARK, CO</t>
  </si>
  <si>
    <t>17145  THE SCOTTS COMPANY  PACIFIC JUNCTION, IA</t>
  </si>
  <si>
    <t>11676  THEISENS INC  IOWA FALLS, IA</t>
  </si>
  <si>
    <t>14407  THEISENS INC OF AMES  AMES, IA</t>
  </si>
  <si>
    <t>11073  THEISENS INC OF ANAMOSA  ANAMOSA, IA</t>
  </si>
  <si>
    <t>13411  THEISENS INC OF CEDAR RAPIDS  CEDAR RAPIDS, IA</t>
  </si>
  <si>
    <t>15359  THEISENS INC OF CEDAR RAPIDS NORTH  CEDAR RAPIDS, IA</t>
  </si>
  <si>
    <t>12163  THEISENS INC OF CHARLES CITY  CHARLES CITY, IA</t>
  </si>
  <si>
    <t>15360  THEISENS INC OF CORALVILLE  CORALVILLE, IA</t>
  </si>
  <si>
    <t>16807  THEISENS INC OF DAVENPORT  DAVENPORT, IA</t>
  </si>
  <si>
    <t>11076  THEISENS INC OF DEWITT  DEWITT, IA</t>
  </si>
  <si>
    <t>11071  THEISENS INC OF DUBUQUE  DUBUQUE, IA</t>
  </si>
  <si>
    <t>11072  THEISENS INC OF DYERSVILLE  DYERSVILLE, IA</t>
  </si>
  <si>
    <t>14440  THEISENS INC OF GRINNELL  GRINNELL, IA</t>
  </si>
  <si>
    <t>15554  THEISENS INC OF INDIANOLA  INDIANOLA, IA</t>
  </si>
  <si>
    <t>11075  THEISENS INC OF MAQUOKETA  MAQUOKETA, IA</t>
  </si>
  <si>
    <t>13198  THEISENS INC OF MARSHALLTOWN  MARSHALLTOWN, IA</t>
  </si>
  <si>
    <t>11074  THEISENS INC OF MONTICELLO  MONTICELLO, IA</t>
  </si>
  <si>
    <t>12164  THEISENS INC OF NEW HAMPTON  NEW HAMPTON, IA</t>
  </si>
  <si>
    <t>14814  THEISENS INC OF NEWTON  NEWTON, IA</t>
  </si>
  <si>
    <t>14631  THEISENS INC OF PELLA  PELLA, IA</t>
  </si>
  <si>
    <t>11077  THEISENS INC OF TIPTON  TIPTON, IA</t>
  </si>
  <si>
    <t>11070  THEISENS INC OF VINTON  VINTON, IA</t>
  </si>
  <si>
    <t>11069  THEISENS SUPPLY INC  DUBUQUE, IA</t>
  </si>
  <si>
    <t>16654  THOMAS J SCHOTT  TIPTON, IA</t>
  </si>
  <si>
    <t>10843  THOMPSON TRUE VALUE  MARSHALLTOWN, IA</t>
  </si>
  <si>
    <t>16274  THORAG LLC  SHOREVIEW, MN</t>
  </si>
  <si>
    <t>10475  THREE RIVERS FS COMPANY  DYERSVILLE, IA</t>
  </si>
  <si>
    <t>12436  TIEDT NURSERY LTD  WAVERLY, IA</t>
  </si>
  <si>
    <t xml:space="preserve">14132  TIGER-SUL CANADA CO  IRRICANA, </t>
  </si>
  <si>
    <t>13163  TIGER-SUL PRODUCTS LLC  EL PASO, TX</t>
  </si>
  <si>
    <t>16534  TIMAC AGRO USA INC  READING, PA</t>
  </si>
  <si>
    <t>15650  TOWER GARDEN LLC  COLLIERVILLE, TN</t>
  </si>
  <si>
    <t>12935  TOWN &amp; COUNTRY MARKET  SLATER, IA</t>
  </si>
  <si>
    <t>14830  TRACTOR SUPPLY CO  BRENTWOOD, TN</t>
  </si>
  <si>
    <t>14409  TRACTOR SUPPLY COMPANY #612  ANKENY, IA</t>
  </si>
  <si>
    <t>11363  TRACTOR SUPPLY COMPANY 103  CEDAR RAPIDS, IA</t>
  </si>
  <si>
    <t>11360  TRACTOR SUPPLY COMPANY 127  MASON CITY, IA</t>
  </si>
  <si>
    <t>11359  TRACTOR SUPPLY COMPANY 134  OTTUMWA, IA</t>
  </si>
  <si>
    <t>11358  TRACTOR SUPPLY COMPANY 146  WATERLOO, IA</t>
  </si>
  <si>
    <t>11685  TRACTOR SUPPLY COMPANY 327  COUNCIL BLF, IA</t>
  </si>
  <si>
    <t>11362  TRACTOR SUPPLY SUPPLY 347  FAIRFIELD, IA</t>
  </si>
  <si>
    <t>10998  TRAMMO INC  TAMPA, FL</t>
  </si>
  <si>
    <t>15481  TRAMMO INC  TAMPA, FL</t>
  </si>
  <si>
    <t>17220  TRANLIN, INC.  CHARLOTTESVILLE, VA</t>
  </si>
  <si>
    <t>16419  TREE SAVERS/LAWN SAVERS LLC  GALESBURG, IL</t>
  </si>
  <si>
    <t>15640  TRI COUNTY AG LLC  BOUTON, IA</t>
  </si>
  <si>
    <t>12433  TRIPLE A SEEDS INC  CARROLL, IA</t>
  </si>
  <si>
    <t>15707  TRIPOLI FARM SUPPLY LLC  BUFFALO CENTER, IA</t>
  </si>
  <si>
    <t>11333  TRUE VALUE  BROOKLYN, IA</t>
  </si>
  <si>
    <t>10821  TRUE VALUE HARDWARE  WEST DES MOINES, IA</t>
  </si>
  <si>
    <t>15986  TRUPOINTE COOPERATIVE INC  PIQUA, OH</t>
  </si>
  <si>
    <t>11451  TSM SERVICES INC  CATLIN, IL</t>
  </si>
  <si>
    <t>15963  TURF MASTERS LAWN &amp; LANDSCAPE LLC  IOWA CITY, IA</t>
  </si>
  <si>
    <t>10752  TURFMASTER  MALVERN, IA</t>
  </si>
  <si>
    <t>15957  TWO RIVER VENTURES  REMSEN, IA</t>
  </si>
  <si>
    <t>16952  TWO RIVERS TERMINAL LLC  PASCO, WA</t>
  </si>
  <si>
    <t>16953  TWO RIVERS TERMINAL LLC  PASCO, WA</t>
  </si>
  <si>
    <t>14705  ULLRICH FARM  KIRON, IA</t>
  </si>
  <si>
    <t>17066  ULTRA YIELD MICRONUTRIENTS INC  REESE, MI</t>
  </si>
  <si>
    <t>17067  ULTRA YIELD MICRONUTRIENTS INC  MOXEE, WA</t>
  </si>
  <si>
    <t>14632  UNCO INDUSTRIES  UNION GROVE, WI</t>
  </si>
  <si>
    <t>10340  UNDERWOOD FARM SUPPLY  NEOLA, IA</t>
  </si>
  <si>
    <t>17387  UNDERWOOD FARM SUPPLY  MCCLELLAND, IA</t>
  </si>
  <si>
    <t>11163  UNGS SHOPPING CENTER INC  LUXEMBURG, IA</t>
  </si>
  <si>
    <t>15458  UNITED COMPOST &amp; ORGANICS INC DBA FOX FARM SOIL  ARCATA, CA</t>
  </si>
  <si>
    <t>12922  UNITED FARMERS COOP  HAMBURG, IA</t>
  </si>
  <si>
    <t>13210  UNITED FARMERS COOP  LENOX, IA</t>
  </si>
  <si>
    <t>10221  UNITED FARMERS COOPERATIVE  CLEARFIELD, IA</t>
  </si>
  <si>
    <t>10223  UNITED FARMERS COOPERATIVE  VILLISCA, IA</t>
  </si>
  <si>
    <t>10229  UNITED FARMERS COOPERATIVE  AFTON, IA</t>
  </si>
  <si>
    <t>10230  UNITED FARMERS COOPERATIVE  MACKSBURG, IA</t>
  </si>
  <si>
    <t>10231  UNITED FARMERS COOPERATIVE  ARISPE, IA</t>
  </si>
  <si>
    <t>10232  UNITED FARMERS COOPERATIVE  MT AYR, IA</t>
  </si>
  <si>
    <t>10023  UNITED FARMERS COOPERATIVE  ESSEX, IA</t>
  </si>
  <si>
    <t>12059  UNITED FARMERS COOPERATIVE  SHENANDOAH, IA</t>
  </si>
  <si>
    <t>12146  UNITED FARMERS COOPERATIVE  RED OAK, IA</t>
  </si>
  <si>
    <t>12149  UNITED FARMERS COOPERATIVE  VILLISCA, IA</t>
  </si>
  <si>
    <t>11307  UNITED FARMERS COOPERATIVE  FARRAGUT, IA</t>
  </si>
  <si>
    <t>11504  UNITED FARMERS COOPERATIVE  OSCEOLA, IA</t>
  </si>
  <si>
    <t>17413  UNITED FARMERS COOPERATIVE  MT AYR, IA</t>
  </si>
  <si>
    <t>12088  UNITED SEEDS  OMAHA, NE</t>
  </si>
  <si>
    <t>10299  UNITED SUPPLIERS, INC  ELDORA, IA</t>
  </si>
  <si>
    <t>16470  UNITED TURF ALLIANCE LLC C/O HOLLY HIGGINS  ANAHEIM, CA</t>
  </si>
  <si>
    <t>17174  URB SCIENCES, INC  HOLMDEL, NJ</t>
  </si>
  <si>
    <t>15624  US AG LLC  Hohansville, GA</t>
  </si>
  <si>
    <t>14067  US BORAX  %RIO TINTO BORATES INC  GREENWOOD VILLAGE, CO</t>
  </si>
  <si>
    <t>16918  VALENT USA LLC  WALNUT CREEK, CA</t>
  </si>
  <si>
    <t>15579  VALUDOR PRODUCTS LLC  SAN DIEGO, CA</t>
  </si>
  <si>
    <t>17366  VEGALAB INC  MINDEN, NV</t>
  </si>
  <si>
    <t xml:space="preserve">17111  VERDE AGRITECH PLC  SUTTON, </t>
  </si>
  <si>
    <t>16128  VERDESIAN LIFE SCIENCES US LLC  PASCO, WA</t>
  </si>
  <si>
    <t>12819  VERDESIAN LIFE SCIENCES US LLC  CARY, NC</t>
  </si>
  <si>
    <t>16430  VERMICROP ORGANICS  OLIVEHURST, CA</t>
  </si>
  <si>
    <t>12444  VERNON VILLAGE TRUE VALUE  CEDAR RAPIDS, IA</t>
  </si>
  <si>
    <t>12422  VERNS TRUE VALUE  INDEPENDENCE, IA</t>
  </si>
  <si>
    <t>14555  VIAFIELD  MARBLE ROCK, IA</t>
  </si>
  <si>
    <t>17158  VIAFIELD COOPERATIVE  CHARLES CITY, IA</t>
  </si>
  <si>
    <t>16370  VITAMIN INSTITUTE  NORTH HOLLYWOOD, CA</t>
  </si>
  <si>
    <t>16663  VIVID LIFE SCIENCES LLC C/O SMITH BOSARGE LLC  EAU CLAIRE, WI</t>
  </si>
  <si>
    <t>16664  VIVID LIFE SCIENCES LLC C/O SMITH BOSARGE LLC  MINNEAPOLIS, MN</t>
  </si>
  <si>
    <t>16990  VON ARB AG  ALTON, IA</t>
  </si>
  <si>
    <t>17397  WAGNER REG ASSOCIATION  HOCKESSIN, DE</t>
  </si>
  <si>
    <t>11056  WAL-MART 1721  IOWA CITY, IA</t>
  </si>
  <si>
    <t>11021  WAL-MART STORE 0646  ANAMOSA, IA</t>
  </si>
  <si>
    <t>11023  WAL-MART STORE 0749  AMES, IA</t>
  </si>
  <si>
    <t>11024  WAL-MART STORE 0750  INDEPENDENCE, IA</t>
  </si>
  <si>
    <t>11025  WAL-MART STORE 0751  PELLA, IA</t>
  </si>
  <si>
    <t>11017  WAL-MART STORE 0841  TIPTON, IA</t>
  </si>
  <si>
    <t>11018  WAL-MART STORE 0985  FAIRFIELD, IA</t>
  </si>
  <si>
    <t>11033  WAL-MART STORE 1005  WAVERLY, IA</t>
  </si>
  <si>
    <t>11015  WAL-MART STORE 1152  SIOUX CENTER, IA</t>
  </si>
  <si>
    <t>11039  WAL-MART STORE 1389  BOONE, IA</t>
  </si>
  <si>
    <t>11044  WAL-MART STORE 1475  WASHINGTON, IA</t>
  </si>
  <si>
    <t>11045  WAL-MART STORE 1509  MAQUOKETA, IA</t>
  </si>
  <si>
    <t>11050  WAL-MART STORE 1546  IOWA FALLS, IA</t>
  </si>
  <si>
    <t>11052  WAL-MART STORE 1621  CENTERVILLE, IA</t>
  </si>
  <si>
    <t>11053  WAL-MART STORE 1683  SHENANDOAH, IA</t>
  </si>
  <si>
    <t>11055  WAL-MART STORE 1732  DENISON, IA</t>
  </si>
  <si>
    <t>11016  WAL-MART STORE 647  GRINNELL, IA</t>
  </si>
  <si>
    <t>11034  WAL-MART STORE EAST LP 6009  MT PLEASANT, IA</t>
  </si>
  <si>
    <t>14176  WAL-MART STORES INC DBA WAL-MART SUPERCENTER #3630  MARION, IA</t>
  </si>
  <si>
    <t>14352  WAL-MART STORES, INC DBA WAL-MART SUPERCENTER#3762  DES MOINES, IA</t>
  </si>
  <si>
    <t>12704  WAL-MART SUPERCENTER # 2714  SPENCER, IA</t>
  </si>
  <si>
    <t>12705  WAL-MART SUPERCENTER # 2716  CEDAR RAPIDS, IA</t>
  </si>
  <si>
    <t>11022  WAL-MART SUPERCENTER #0748  NEWTON, IA</t>
  </si>
  <si>
    <t>11031  WAL-MART SUPERCENTER #0892  ANKENY, IA</t>
  </si>
  <si>
    <t>11035  WAL-MART SUPERCENTER #1285  OTTUMWA, IA</t>
  </si>
  <si>
    <t>11041  WAL-MART SUPERCENTER #1435  CRESTON, IA</t>
  </si>
  <si>
    <t>11046  WAL-MART SUPERCENTER #1491  INDIANOLA, IA</t>
  </si>
  <si>
    <t>13083  WAL-MART SUPERCENTER #1496  WATERLOO, IA</t>
  </si>
  <si>
    <t>12902  WAL-MART SUPERCENTER #2764  ALTOONA, IA</t>
  </si>
  <si>
    <t>13429  WAL-MART SUPERCENTER #2827  CORALVILLE, IA</t>
  </si>
  <si>
    <t>12961  WAL-MART SUPERCENTER #2889  CLINTON, IA</t>
  </si>
  <si>
    <t>13082  WAL-MART SUPERCENTER #2935  KNOXVILLE, IA</t>
  </si>
  <si>
    <t>14019  WAL-MART SUPERCENTER #3394  ATLANTIC, IA</t>
  </si>
  <si>
    <t>13684  WAL-MART SUPERCENTER #3590  SIOUX CITY (N), IA</t>
  </si>
  <si>
    <t>11029  WAL-MART SUPERCENTER #810  MASON CITY, IA</t>
  </si>
  <si>
    <t>11019  WAL-MART SUPERCENTER 0559  MUSCATINE, IA</t>
  </si>
  <si>
    <t>11020  WAL-MART SUPERCENTER 0581  MARSHALLTOWN, IA</t>
  </si>
  <si>
    <t>11026  WAL-MART SUPERCENTER 0753  CEDAR FALLS, IA</t>
  </si>
  <si>
    <t>11027  WAL-MART SUPERCENTER 0784  MT PLEASANT, IA</t>
  </si>
  <si>
    <t>11028  WAL-MART SUPERCENTER 0797  W. BURLINGTON, IA</t>
  </si>
  <si>
    <t>11030  WAL-MART SUPERCENTER 0886  FORT DODGE, IA</t>
  </si>
  <si>
    <t>11032  WAL-MART SUPERCENTER 0913  DECORAH, IA</t>
  </si>
  <si>
    <t>11036  WAL-MART SUPERCENTER 1241  DAVENPORT, IA</t>
  </si>
  <si>
    <t>11038  WAL-MART SUPERCENTER 1361  SIOUX CITY, IA</t>
  </si>
  <si>
    <t>11037  WAL-MART SUPERCENTER 1393  OSKALOOSA, IA</t>
  </si>
  <si>
    <t>11040  WAL-MART SUPERCENTER 1415  SPIRIT LAKE, IA</t>
  </si>
  <si>
    <t>11042  WAL-MART SUPERCENTER 1431  KEOKUK, IA</t>
  </si>
  <si>
    <t>11048  WAL-MART SUPERCENTER 1506  MANCHESTER, IA</t>
  </si>
  <si>
    <t>11043  WAL-MART SUPERCENTER 1526  STORM LAKE, IA</t>
  </si>
  <si>
    <t>11049  WAL-MART SUPERCENTER 1528  CEDAR RAPIDS, IA</t>
  </si>
  <si>
    <t>11051  WAL-MART SUPERCENTER 1625  LEMARS, IA</t>
  </si>
  <si>
    <t>11054  WAL-MART SUPERCENTER 1723  DES MOINES, IA</t>
  </si>
  <si>
    <t>11057  WAL-MART SUPERCENTER 1764  DES MOINES, IA</t>
  </si>
  <si>
    <t>11600  WAL-MART SUPERCENTER 1965  COUNCIL BLF, IA</t>
  </si>
  <si>
    <t>11613  WAL-MART SUPERCENTER 2004  DUBUQUE, IA</t>
  </si>
  <si>
    <t>13729  WAL-MART SUPERCENTER 5115  DAVENPORT, IA</t>
  </si>
  <si>
    <t>14601  WALGREEN CO DBA  WALGREENS 11153  SPENCER, IA</t>
  </si>
  <si>
    <t>13943  WALGREEN CO DBA WALGREENS #01301  OTTUMWA, IA</t>
  </si>
  <si>
    <t>13976  WALGREEN CO DBA WALGREENS #07967  CLIVE, IA</t>
  </si>
  <si>
    <t>13753  WALGREEN CO DBA WALGREENS #07968  DES MOINES, IA</t>
  </si>
  <si>
    <t>14442  WALGREEN CO DBA WALGREENS #07996  ANKENY, IA</t>
  </si>
  <si>
    <t>14177  WALGREEN CO DBA WALGREENS #09708  DUBUQUE, IA</t>
  </si>
  <si>
    <t>14459  WALGREEN CO DBA WALGREENS #10557  CEDAR FALLS, IA</t>
  </si>
  <si>
    <t>14520  WALGREEN CO DBA WALGREENS #10770  CAROLL, IA</t>
  </si>
  <si>
    <t>14681  WALGREEN CO DBA WALGREENS #11330  STORM LAKE, IA</t>
  </si>
  <si>
    <t>16158  WALGREEN CO DBA WALGREENS #11710  NORTH LIBERTY, IA</t>
  </si>
  <si>
    <t>14915  WALGREEN CO DBA WALGREENS #11759  FT MADISON, IA</t>
  </si>
  <si>
    <t>15088  WALGREEN CO DBA WALGREENS #11942  DUBUQUE, IA</t>
  </si>
  <si>
    <t>15146  WALGREEN CO DBA WALGREENS #12148  WAVERLY, IA</t>
  </si>
  <si>
    <t>15275  WALGREEN CO DBA WALGREENS #12393  CEDAR RAPIDS, IA</t>
  </si>
  <si>
    <t>14443  WALGREEN CO DBA WALGREENS #9476  BURLINGTON, IA</t>
  </si>
  <si>
    <t>14806  WALGREEN CO DBA WALGREENS 10855  WATERLOO, IA</t>
  </si>
  <si>
    <t>14659  WALGREEN CO DBA WALGREENS 10985  CORALVILLE, IA</t>
  </si>
  <si>
    <t>14222  WALGREEN CO DBA: WALGREENS #09791  ALTOONA, IA</t>
  </si>
  <si>
    <t>11086  WALGREENS #0359  DES MOINES, IA</t>
  </si>
  <si>
    <t>12145  WALGREENS #03700  COUNCIL BLFFS, IA</t>
  </si>
  <si>
    <t>12097  WALGREENS #03875  CEDAR RAPIDS, IA</t>
  </si>
  <si>
    <t>12292  WALGREENS #03876  MARION, IA</t>
  </si>
  <si>
    <t>12459  WALGREENS #04714  DES MOINES, IA</t>
  </si>
  <si>
    <t>12460  WALGREENS #04973  URBANDALE, IA</t>
  </si>
  <si>
    <t>12648  WALGREENS #05042  CEDAR RAPIDS, IA</t>
  </si>
  <si>
    <t>12643  WALGREENS #05060  CLIVE, IA</t>
  </si>
  <si>
    <t>12491  WALGREENS #05077  IOWA CITY, IA</t>
  </si>
  <si>
    <t>12492  WALGREENS #05144  CLINTON, IA</t>
  </si>
  <si>
    <t>13150  WALGREENS #05239  DAVENPORT, IA</t>
  </si>
  <si>
    <t>12703  WALGREENS #05361  FT DODGE, IA</t>
  </si>
  <si>
    <t>12670  WALGREENS #05362  DES MOINES, IA</t>
  </si>
  <si>
    <t>13164  WALGREENS #05852  DES MOINES, IA</t>
  </si>
  <si>
    <t>13168  WALGREENS #05886  KEOKUK, IA</t>
  </si>
  <si>
    <t>13142  WALGREENS #05943  INDIANOLA, IA</t>
  </si>
  <si>
    <t>13305  WALGREENS #05944  JOHNSTON, IA</t>
  </si>
  <si>
    <t>13169  WALGREENS #06154  DUBUQUE, IA</t>
  </si>
  <si>
    <t>13312  WALGREENS #06186  DAVENPORT, IA</t>
  </si>
  <si>
    <t>11087  WALGREENS #06553  BETTENDORF, IA</t>
  </si>
  <si>
    <t>13304  WALGREENS #06623  W DESMOINES, IA</t>
  </si>
  <si>
    <t>13300  WALGREENS #06677  W DES MOINES, IA</t>
  </si>
  <si>
    <t>13591  WALGREENS #06678  WEST DES MOINES, IA</t>
  </si>
  <si>
    <t>13443  WALGREENS #07452  DES MOINES, IA</t>
  </si>
  <si>
    <t>11559  WALGREENS #07453  DES MOINES, IA</t>
  </si>
  <si>
    <t>11097  WALGREENS #07454  ANKENY, IA</t>
  </si>
  <si>
    <t>13613  WALGREENS #07455  WATERLOO, IA</t>
  </si>
  <si>
    <t>13612  WALGREENS #07833  DES MOINES, IA</t>
  </si>
  <si>
    <t>11096  WALGREENS #0910  SIOUX CITY, IA</t>
  </si>
  <si>
    <t>11093  WALGREENS #11709  DAVENPORT, IA</t>
  </si>
  <si>
    <t>11632  WALGREENS #3196  MARSHALLTOWN, IA</t>
  </si>
  <si>
    <t>11645  WALGREENS #3252  DES MOINES, IA</t>
  </si>
  <si>
    <t>11752  WALGREENS #3590  WATERLOO, IA</t>
  </si>
  <si>
    <t>11089  WALGREENS #3595  DAVENPORT, IA</t>
  </si>
  <si>
    <t>11819  WALGREENS #3773  URBANDALE, IA</t>
  </si>
  <si>
    <t>11091  WALGREENS #4041  DAVENPORT, IA</t>
  </si>
  <si>
    <t>11094  WALGREENS #4405  COUNCIL BLF, IA</t>
  </si>
  <si>
    <t>13252  WALGREENS #5306  COUNCIL BLFFS, IA</t>
  </si>
  <si>
    <t>13123  WALGREENS #5777  DES MOINES, IA</t>
  </si>
  <si>
    <t>11092  WALGREENS #5885  MUSCATINE, IA</t>
  </si>
  <si>
    <t>13260  WALGREENS #5977  CORALVILLE, IA</t>
  </si>
  <si>
    <t>13165  WALGREENS #O5942  NEWTON, IA</t>
  </si>
  <si>
    <t>12852  WALGREENS 05044  BURLINGTON, IA</t>
  </si>
  <si>
    <t>12840  WALGREENS 05470  SIOUX CITY, IA</t>
  </si>
  <si>
    <t>12908  WALGREENS 05512  BETTENDORF, IA</t>
  </si>
  <si>
    <t>13026  WALGREENS 05721  DES MOINES, IA</t>
  </si>
  <si>
    <t>13025  WALGREENS 05941  MASON CITY, IA</t>
  </si>
  <si>
    <t>15093  WALGREENS CO #12108  AMES, IA</t>
  </si>
  <si>
    <t>15344  WALGREENS CO DBA wALGREENS #12580  CEDAR RAPIDS, IA</t>
  </si>
  <si>
    <t>16087  WALGREENS CO DBA WALGREENS #15647  SOUX CITY, IA</t>
  </si>
  <si>
    <t>14645  WALGREENS CO DBA WALGREENS 11193  BOONE, IA</t>
  </si>
  <si>
    <t>14714  WALMART INC  AMES, IA</t>
  </si>
  <si>
    <t>14713  WALMART INC 4606  OSCEOLA, IA</t>
  </si>
  <si>
    <t>11014  WALMART INC C/O CYNTHIA MONTERO  BENTONVILLE, AR</t>
  </si>
  <si>
    <t>16349  WALMART STORES INC DBA WALMART 3150  COUNCIL BLUFFS, IA</t>
  </si>
  <si>
    <t>11058  WALMART SUPER CENTER 1787  CARROLL, IA</t>
  </si>
  <si>
    <t>15319  WALMART SUPERCENTER #5748  GRIMES, IA</t>
  </si>
  <si>
    <t>10721  WATERLOO MILLS CO  WATERLOO, IA</t>
  </si>
  <si>
    <t>12468  WAUKEE HDW &amp; RENT-IT CENTER  WAUKEE, IA</t>
  </si>
  <si>
    <t>10071  WC GRETTER &amp; SONS INC  HARPER, IA</t>
  </si>
  <si>
    <t>15926  WEEDS ON FIRE CUSTOM APPLICATION LLC  READLYN, IA</t>
  </si>
  <si>
    <t>11125  WENTZELS TRUE VALUE  EMMETSBURG, IA</t>
  </si>
  <si>
    <t>14470  WEST CENTRAL DISTRIBUTION LLC  WILLMAR, MN</t>
  </si>
  <si>
    <t>16555  WEST CENTRAL FS INC  GALESBURG, IL</t>
  </si>
  <si>
    <t>16714  WEST CENTRAL FS INC  DONNELLSON, IA</t>
  </si>
  <si>
    <t>16432  WESTLAKE HARDWARE INC #105  RED OAK, IA</t>
  </si>
  <si>
    <t>16628  WHEATLAND AG CENTER  WHEATLAND, IA</t>
  </si>
  <si>
    <t>10520  WHITE FRONT FEED &amp; SEED  CASCADE, IA</t>
  </si>
  <si>
    <t>10521  WHITE FRONT FEED &amp; SEED  DUBUQUE, IA</t>
  </si>
  <si>
    <t>16413  WHITETAIL FORAGE TECHNOLOGIES DBA DEER GRO  DONIPHAN, MO</t>
  </si>
  <si>
    <t>17011  WILBUR ELLIS CO LLC  SEATTLE, WA</t>
  </si>
  <si>
    <t>17012  WILBUR ELLIS CO LLC  CLAREMONT, MN</t>
  </si>
  <si>
    <t>14963  WILBUR ELLIS COMPANY  CRESTON, IA</t>
  </si>
  <si>
    <t>16136  WILBUR ELLIS COMPANY LLC  SEATTLE, WA</t>
  </si>
  <si>
    <t>17296  WILD VALLEY FARMS  CROYDON, UT</t>
  </si>
  <si>
    <t>17360  WILKINS AG SERVICES, LLC  MISSOURI VALLEY, IA</t>
  </si>
  <si>
    <t>16542  WILLIMACK FARMS INC  OXFORD JUNCTION, IA</t>
  </si>
  <si>
    <t>16543  WILLIMACK FARMS INC  OXFORD JUNCTION, IA</t>
  </si>
  <si>
    <t>16551  WILLIMACK FARMS INC  OXFORD JUNCTION, IA</t>
  </si>
  <si>
    <t>16552  WILLIMACK FARMS INC  OXFORD JUNCTION, IA</t>
  </si>
  <si>
    <t>17419  WILSON AG SUPPLY LLC  EXIRA, IA</t>
  </si>
  <si>
    <t>11463  WILSON AGRI INC  PRAIRIE CITY, IA</t>
  </si>
  <si>
    <t>11677  WILSON INDUSTRIAL CO INC  RENSSELAER, IN</t>
  </si>
  <si>
    <t>17187  WINDY RIDGE AG LLC  LOGAN, IA</t>
  </si>
  <si>
    <t>15098  WINFIELD SOLUTIONS LLC  DUNKERTON, IA</t>
  </si>
  <si>
    <t>11621  WINFIELD SOLUTIONS LLC  PACIFIC JCT, IA</t>
  </si>
  <si>
    <t>17361  WINFIELD SOLUTIONS LLC  ST PAUL, MN</t>
  </si>
  <si>
    <t>17388  WINFIELD SOLUTIONS, LLC  ELDORA, IA</t>
  </si>
  <si>
    <t>10579  WOODSTREAM CORPORATION ATTN STEPHANIE YU  LITITZ, PA</t>
  </si>
  <si>
    <t>15786  WORM POWER  ROCHESTER, NY</t>
  </si>
  <si>
    <t>17386  XVIRIDIS, LLC  HERNDON, VA</t>
  </si>
  <si>
    <t>17052  YIELD SOLUTIONS LLC  GARNER, IA</t>
  </si>
  <si>
    <t>12691  YUNGTUM TRUE VALUE  SUMNER, IA</t>
  </si>
  <si>
    <t>10495  ZIMCO SUPPLY  Sioux City, IA</t>
  </si>
  <si>
    <t>12644  ZIMCO SUPPLY CO  CLIVE, IA</t>
  </si>
  <si>
    <t>12606  ZIMMERMANS HARDWARE &amp; GENERAL STORE  RICEVILLE, IA</t>
  </si>
  <si>
    <t>17416  ZYLSTRA COMMODITIES, INC  GRINNELL, IA</t>
  </si>
  <si>
    <t xml:space="preserve">99999  NON AG DISTRIBUTION, SEE ATTACHED EXPLANATION  , </t>
  </si>
  <si>
    <t>http://idalsdata.org/IowaData/fertilizer.cfm</t>
  </si>
  <si>
    <r>
      <t>NOTE: E</t>
    </r>
    <r>
      <rPr>
        <sz val="9"/>
        <rFont val="Times New Roman"/>
        <family val="1"/>
      </rPr>
      <t xml:space="preserve">xemptions will be allowed only if "Exempt Code" =  2, </t>
    </r>
    <r>
      <rPr>
        <b/>
        <u/>
        <sz val="9"/>
        <rFont val="Times New Roman"/>
        <family val="1"/>
      </rPr>
      <t>and</t>
    </r>
    <r>
      <rPr>
        <sz val="9"/>
        <rFont val="Times New Roman"/>
        <family val="1"/>
      </rPr>
      <t xml:space="preserve"> a </t>
    </r>
    <r>
      <rPr>
        <b/>
        <u/>
        <sz val="9"/>
        <rFont val="Times New Roman"/>
        <family val="1"/>
      </rPr>
      <t>valid</t>
    </r>
    <r>
      <rPr>
        <sz val="9"/>
        <rFont val="Times New Roman"/>
        <family val="1"/>
      </rPr>
      <t xml:space="preserve"> Iowa Fertilizer Manufacturer license # is entered in the "Ex Lic#" column.  </t>
    </r>
    <r>
      <rPr>
        <b/>
        <i/>
        <sz val="9"/>
        <color indexed="10"/>
        <rFont val="Times New Roman"/>
        <family val="1"/>
      </rPr>
      <t>To find license numbers</t>
    </r>
    <r>
      <rPr>
        <sz val="9"/>
        <color indexed="10"/>
        <rFont val="Times New Roman"/>
        <family val="1"/>
      </rPr>
      <t>:</t>
    </r>
    <r>
      <rPr>
        <sz val="9"/>
        <color indexed="56"/>
        <rFont val="Times New Roman"/>
        <family val="1"/>
      </rPr>
      <t xml:space="preserve"> </t>
    </r>
    <r>
      <rPr>
        <sz val="9"/>
        <rFont val="Times New Roman"/>
        <family val="1"/>
      </rPr>
      <t xml:space="preserve">click on the links below                 </t>
    </r>
    <r>
      <rPr>
        <b/>
        <sz val="9"/>
        <rFont val="Times New Roman"/>
        <family val="1"/>
      </rPr>
      <t>Use 99999 w/company name and address for non ag application</t>
    </r>
  </si>
  <si>
    <t>Double click the word document icon below to view the filing instructions for the Iowa Fertilizer Inspection Fee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</si>
</sst>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0.000"/>
    <numFmt numFmtId="165" formatCode="0.0"/>
    <numFmt numFmtId="166" formatCode="&quot;$&quot;#,##0.00"/>
    <numFmt numFmtId="167" formatCode="mm/dd/yy;@"/>
    <numFmt numFmtId="168" formatCode="00000\-0000"/>
    <numFmt numFmtId="169" formatCode="[&lt;=9999999]###\-####;\(###\)\ ###\-####"/>
    <numFmt numFmtId="170" formatCode="#,##0.000"/>
  </numFmts>
  <fonts count="4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7"/>
      <color indexed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color indexed="8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</font>
    <font>
      <b/>
      <sz val="15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u/>
      <sz val="9"/>
      <name val="Times New Roman"/>
      <family val="1"/>
    </font>
    <font>
      <b/>
      <sz val="10"/>
      <name val="Engravers MT"/>
      <family val="1"/>
    </font>
    <font>
      <sz val="8"/>
      <name val="Arial"/>
      <family val="2"/>
    </font>
    <font>
      <b/>
      <i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9"/>
      <color indexed="56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1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/>
  </cellStyleXfs>
  <cellXfs count="157">
    <xf numFmtId="0" fontId="0" fillId="0" borderId="0" xfId="0"/>
    <xf numFmtId="1" fontId="0" fillId="0" borderId="0" xfId="0" applyNumberFormat="1"/>
    <xf numFmtId="0" fontId="3" fillId="0" borderId="0" xfId="0" applyFont="1" applyAlignment="1">
      <alignment horizontal="center" vertical="center" textRotation="180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vertical="top"/>
    </xf>
    <xf numFmtId="1" fontId="7" fillId="0" borderId="0" xfId="0" applyNumberFormat="1" applyFont="1" applyBorder="1" applyAlignment="1" applyProtection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 applyProtection="1">
      <alignment horizontal="center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wrapText="1"/>
      <protection locked="0"/>
    </xf>
    <xf numFmtId="164" fontId="7" fillId="0" borderId="0" xfId="0" applyNumberFormat="1" applyFont="1"/>
    <xf numFmtId="164" fontId="7" fillId="0" borderId="0" xfId="0" applyNumberFormat="1" applyFont="1" applyAlignment="1" applyProtection="1">
      <alignment horizontal="center"/>
    </xf>
    <xf numFmtId="2" fontId="7" fillId="0" borderId="0" xfId="0" applyNumberFormat="1" applyFont="1" applyProtection="1"/>
    <xf numFmtId="0" fontId="11" fillId="2" borderId="0" xfId="0" applyFont="1" applyFill="1" applyBorder="1" applyAlignment="1">
      <alignment horizontal="left" wrapText="1"/>
    </xf>
    <xf numFmtId="0" fontId="7" fillId="3" borderId="0" xfId="0" applyFont="1" applyFill="1"/>
    <xf numFmtId="0" fontId="7" fillId="4" borderId="0" xfId="0" applyFont="1" applyFill="1" applyAlignment="1">
      <alignment horizontal="center"/>
    </xf>
    <xf numFmtId="0" fontId="12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Protection="1"/>
    <xf numFmtId="0" fontId="7" fillId="0" borderId="0" xfId="0" applyFont="1" applyAlignment="1" applyProtection="1"/>
    <xf numFmtId="0" fontId="9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49" fontId="7" fillId="0" borderId="0" xfId="0" applyNumberFormat="1" applyFont="1"/>
    <xf numFmtId="49" fontId="0" fillId="0" borderId="0" xfId="0" applyNumberFormat="1"/>
    <xf numFmtId="165" fontId="7" fillId="0" borderId="0" xfId="0" applyNumberFormat="1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 wrapText="1"/>
      <protection locked="0"/>
    </xf>
    <xf numFmtId="2" fontId="10" fillId="0" borderId="0" xfId="0" applyNumberFormat="1" applyFont="1" applyAlignment="1" applyProtection="1">
      <alignment horizontal="center" wrapText="1"/>
      <protection locked="0"/>
    </xf>
    <xf numFmtId="164" fontId="10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49" fontId="5" fillId="0" borderId="0" xfId="0" applyNumberFormat="1" applyFont="1" applyBorder="1" applyAlignment="1" applyProtection="1"/>
    <xf numFmtId="0" fontId="5" fillId="0" borderId="0" xfId="0" applyFont="1" applyAlignment="1" applyProtection="1"/>
    <xf numFmtId="0" fontId="5" fillId="0" borderId="0" xfId="0" applyFont="1" applyAlignment="1">
      <alignment wrapText="1"/>
    </xf>
    <xf numFmtId="49" fontId="26" fillId="0" borderId="1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22" fillId="0" borderId="0" xfId="0" applyFont="1" applyAlignment="1">
      <alignment wrapText="1"/>
    </xf>
    <xf numFmtId="0" fontId="7" fillId="0" borderId="0" xfId="0" applyFont="1" applyAlignment="1"/>
    <xf numFmtId="170" fontId="7" fillId="0" borderId="0" xfId="0" applyNumberFormat="1" applyFont="1" applyAlignment="1" applyProtection="1">
      <alignment horizontal="right"/>
      <protection locked="0"/>
    </xf>
    <xf numFmtId="0" fontId="34" fillId="0" borderId="0" xfId="0" applyFont="1" applyFill="1" applyAlignment="1">
      <alignment vertical="center" wrapText="1"/>
    </xf>
    <xf numFmtId="164" fontId="7" fillId="0" borderId="0" xfId="0" applyNumberFormat="1" applyFont="1" applyProtection="1"/>
    <xf numFmtId="1" fontId="7" fillId="0" borderId="0" xfId="0" applyNumberFormat="1" applyFont="1" applyAlignment="1" applyProtection="1">
      <alignment horizontal="left"/>
    </xf>
    <xf numFmtId="0" fontId="7" fillId="5" borderId="0" xfId="0" applyFont="1" applyFill="1" applyProtection="1"/>
    <xf numFmtId="0" fontId="7" fillId="5" borderId="0" xfId="0" applyFont="1" applyFill="1"/>
    <xf numFmtId="1" fontId="5" fillId="5" borderId="1" xfId="0" applyNumberFormat="1" applyFont="1" applyFill="1" applyBorder="1" applyAlignment="1" applyProtection="1">
      <alignment horizontal="center"/>
    </xf>
    <xf numFmtId="0" fontId="15" fillId="5" borderId="0" xfId="0" applyFont="1" applyFill="1" applyProtection="1"/>
    <xf numFmtId="1" fontId="7" fillId="5" borderId="0" xfId="0" applyNumberFormat="1" applyFont="1" applyFill="1"/>
    <xf numFmtId="167" fontId="7" fillId="5" borderId="0" xfId="0" applyNumberFormat="1" applyFont="1" applyFill="1"/>
    <xf numFmtId="0" fontId="18" fillId="5" borderId="0" xfId="0" applyFont="1" applyFill="1" applyProtection="1"/>
    <xf numFmtId="167" fontId="7" fillId="5" borderId="0" xfId="0" applyNumberFormat="1" applyFont="1" applyFill="1" applyProtection="1"/>
    <xf numFmtId="0" fontId="16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0" fontId="18" fillId="5" borderId="0" xfId="0" applyFont="1" applyFill="1" applyAlignment="1" applyProtection="1">
      <alignment horizontal="left"/>
    </xf>
    <xf numFmtId="0" fontId="13" fillId="5" borderId="0" xfId="0" applyFont="1" applyFill="1" applyBorder="1" applyAlignment="1" applyProtection="1"/>
    <xf numFmtId="0" fontId="13" fillId="5" borderId="0" xfId="0" applyFont="1" applyFill="1" applyProtection="1"/>
    <xf numFmtId="49" fontId="13" fillId="5" borderId="0" xfId="0" applyNumberFormat="1" applyFont="1" applyFill="1" applyAlignment="1" applyProtection="1">
      <alignment horizontal="left"/>
    </xf>
    <xf numFmtId="0" fontId="7" fillId="5" borderId="0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/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/>
    <xf numFmtId="0" fontId="7" fillId="5" borderId="5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/>
    <xf numFmtId="0" fontId="7" fillId="5" borderId="5" xfId="0" applyFont="1" applyFill="1" applyBorder="1" applyAlignment="1" applyProtection="1">
      <protection locked="0"/>
    </xf>
    <xf numFmtId="0" fontId="23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8" fillId="5" borderId="0" xfId="0" applyFont="1" applyFill="1" applyAlignment="1" applyProtection="1">
      <alignment shrinkToFit="1"/>
    </xf>
    <xf numFmtId="0" fontId="31" fillId="5" borderId="0" xfId="0" applyFont="1" applyFill="1" applyAlignment="1" applyProtection="1">
      <alignment horizontal="right" vertical="center"/>
    </xf>
    <xf numFmtId="169" fontId="18" fillId="5" borderId="0" xfId="0" applyNumberFormat="1" applyFont="1" applyFill="1" applyBorder="1" applyAlignment="1" applyProtection="1"/>
    <xf numFmtId="0" fontId="7" fillId="5" borderId="0" xfId="0" applyFont="1" applyFill="1" applyBorder="1" applyAlignment="1" applyProtection="1"/>
    <xf numFmtId="0" fontId="35" fillId="0" borderId="0" xfId="0" applyFont="1"/>
    <xf numFmtId="0" fontId="0" fillId="0" borderId="6" xfId="0" applyBorder="1"/>
    <xf numFmtId="14" fontId="0" fillId="0" borderId="0" xfId="0" applyNumberFormat="1"/>
    <xf numFmtId="0" fontId="36" fillId="6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right" vertical="center" wrapText="1"/>
    </xf>
    <xf numFmtId="0" fontId="39" fillId="6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center" wrapText="1"/>
    </xf>
    <xf numFmtId="0" fontId="32" fillId="0" borderId="0" xfId="0" applyFont="1"/>
    <xf numFmtId="1" fontId="38" fillId="7" borderId="1" xfId="3" applyNumberFormat="1" applyBorder="1" applyAlignment="1" applyProtection="1">
      <alignment horizontal="center"/>
      <protection locked="0"/>
    </xf>
    <xf numFmtId="1" fontId="38" fillId="7" borderId="1" xfId="3" quotePrefix="1" applyNumberFormat="1" applyBorder="1" applyAlignment="1" applyProtection="1">
      <protection locked="0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  <protection locked="0"/>
    </xf>
    <xf numFmtId="0" fontId="38" fillId="7" borderId="0" xfId="3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22" fillId="0" borderId="0" xfId="0" applyFont="1" applyAlignment="1">
      <alignment horizontal="center" vertical="top" wrapText="1"/>
    </xf>
    <xf numFmtId="0" fontId="2" fillId="0" borderId="0" xfId="2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68" fontId="5" fillId="0" borderId="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24" fillId="5" borderId="0" xfId="0" applyFont="1" applyFill="1" applyAlignment="1" applyProtection="1">
      <alignment horizontal="left" shrinkToFit="1"/>
    </xf>
    <xf numFmtId="169" fontId="18" fillId="5" borderId="1" xfId="0" applyNumberFormat="1" applyFont="1" applyFill="1" applyBorder="1" applyAlignment="1" applyProtection="1">
      <alignment horizontal="center"/>
      <protection locked="0"/>
    </xf>
    <xf numFmtId="39" fontId="18" fillId="5" borderId="7" xfId="1" applyNumberFormat="1" applyFont="1" applyFill="1" applyBorder="1" applyAlignment="1">
      <alignment horizontal="right"/>
    </xf>
    <xf numFmtId="164" fontId="18" fillId="5" borderId="1" xfId="0" applyNumberFormat="1" applyFont="1" applyFill="1" applyBorder="1" applyAlignment="1" applyProtection="1">
      <alignment horizontal="center" shrinkToFit="1"/>
    </xf>
    <xf numFmtId="4" fontId="18" fillId="5" borderId="7" xfId="0" applyNumberFormat="1" applyFont="1" applyFill="1" applyBorder="1" applyAlignment="1" applyProtection="1">
      <alignment horizontal="right"/>
    </xf>
    <xf numFmtId="0" fontId="18" fillId="5" borderId="0" xfId="0" applyFont="1" applyFill="1" applyAlignment="1" applyProtection="1">
      <alignment horizontal="left" shrinkToFit="1"/>
    </xf>
    <xf numFmtId="0" fontId="18" fillId="5" borderId="0" xfId="0" applyFont="1" applyFill="1" applyAlignment="1" applyProtection="1">
      <alignment horizontal="left"/>
    </xf>
    <xf numFmtId="0" fontId="7" fillId="5" borderId="12" xfId="0" applyFont="1" applyFill="1" applyBorder="1" applyAlignment="1" applyProtection="1">
      <alignment horizontal="left"/>
      <protection locked="0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13" xfId="0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/>
    </xf>
    <xf numFmtId="0" fontId="16" fillId="5" borderId="0" xfId="0" applyFont="1" applyFill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right"/>
    </xf>
    <xf numFmtId="0" fontId="7" fillId="5" borderId="0" xfId="0" applyFont="1" applyFill="1" applyAlignment="1" applyProtection="1">
      <alignment horizontal="left"/>
    </xf>
    <xf numFmtId="0" fontId="7" fillId="5" borderId="0" xfId="0" applyFont="1" applyFill="1"/>
    <xf numFmtId="0" fontId="13" fillId="5" borderId="0" xfId="0" applyFont="1" applyFill="1" applyAlignment="1" applyProtection="1">
      <alignment horizontal="right"/>
    </xf>
    <xf numFmtId="0" fontId="7" fillId="5" borderId="1" xfId="0" applyFont="1" applyFill="1" applyBorder="1" applyAlignment="1" applyProtection="1">
      <alignment horizontal="center"/>
    </xf>
    <xf numFmtId="0" fontId="7" fillId="5" borderId="0" xfId="0" applyFont="1" applyFill="1" applyAlignment="1">
      <alignment horizontal="left"/>
    </xf>
    <xf numFmtId="0" fontId="17" fillId="5" borderId="0" xfId="0" applyFont="1" applyFill="1" applyAlignment="1" applyProtection="1">
      <alignment horizontal="left" shrinkToFit="1"/>
    </xf>
    <xf numFmtId="0" fontId="13" fillId="5" borderId="0" xfId="0" applyFont="1" applyFill="1" applyAlignment="1" applyProtection="1">
      <alignment horizontal="center" shrinkToFit="1"/>
    </xf>
    <xf numFmtId="0" fontId="19" fillId="5" borderId="0" xfId="0" applyFont="1" applyFill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2" applyFill="1" applyAlignment="1" applyProtection="1">
      <alignment horizontal="center"/>
      <protection locked="0"/>
    </xf>
    <xf numFmtId="0" fontId="20" fillId="5" borderId="0" xfId="2" applyFont="1" applyFill="1" applyAlignment="1" applyProtection="1">
      <alignment horizontal="center"/>
      <protection locked="0"/>
    </xf>
    <xf numFmtId="49" fontId="13" fillId="5" borderId="0" xfId="0" applyNumberFormat="1" applyFont="1" applyFill="1" applyBorder="1" applyAlignment="1" applyProtection="1">
      <alignment horizontal="left"/>
    </xf>
    <xf numFmtId="0" fontId="21" fillId="5" borderId="0" xfId="0" applyFont="1" applyFill="1" applyAlignment="1" applyProtection="1">
      <alignment horizontal="left" shrinkToFit="1"/>
    </xf>
    <xf numFmtId="0" fontId="13" fillId="5" borderId="0" xfId="0" applyFont="1" applyFill="1" applyAlignment="1" applyProtection="1">
      <alignment horizontal="center"/>
    </xf>
    <xf numFmtId="49" fontId="7" fillId="5" borderId="0" xfId="0" applyNumberFormat="1" applyFon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</xf>
    <xf numFmtId="168" fontId="13" fillId="5" borderId="0" xfId="0" applyNumberFormat="1" applyFont="1" applyFill="1" applyAlignment="1" applyProtection="1">
      <alignment horizontal="left"/>
    </xf>
    <xf numFmtId="0" fontId="7" fillId="5" borderId="0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 vertical="center"/>
    </xf>
    <xf numFmtId="49" fontId="5" fillId="5" borderId="0" xfId="0" applyNumberFormat="1" applyFont="1" applyFill="1" applyBorder="1" applyAlignment="1" applyProtection="1">
      <alignment horizontal="left"/>
    </xf>
    <xf numFmtId="166" fontId="13" fillId="5" borderId="15" xfId="0" applyNumberFormat="1" applyFont="1" applyFill="1" applyBorder="1" applyAlignment="1" applyProtection="1">
      <alignment horizontal="right"/>
    </xf>
    <xf numFmtId="0" fontId="18" fillId="5" borderId="0" xfId="0" applyFont="1" applyFill="1" applyAlignment="1" applyProtection="1">
      <alignment horizontal="center" shrinkToFit="1"/>
    </xf>
    <xf numFmtId="164" fontId="18" fillId="5" borderId="7" xfId="0" applyNumberFormat="1" applyFont="1" applyFill="1" applyBorder="1" applyAlignment="1" applyProtection="1">
      <alignment horizontal="center" shrinkToFit="1"/>
    </xf>
    <xf numFmtId="2" fontId="18" fillId="5" borderId="7" xfId="0" applyNumberFormat="1" applyFont="1" applyFill="1" applyBorder="1" applyAlignment="1" applyProtection="1">
      <alignment horizontal="right"/>
      <protection locked="0"/>
    </xf>
    <xf numFmtId="164" fontId="18" fillId="5" borderId="7" xfId="0" applyNumberFormat="1" applyFont="1" applyFill="1" applyBorder="1" applyAlignment="1" applyProtection="1">
      <alignment horizontal="center"/>
    </xf>
    <xf numFmtId="2" fontId="18" fillId="5" borderId="1" xfId="0" applyNumberFormat="1" applyFont="1" applyFill="1" applyBorder="1" applyAlignment="1" applyProtection="1">
      <alignment horizontal="right"/>
    </xf>
    <xf numFmtId="167" fontId="18" fillId="5" borderId="1" xfId="0" applyNumberFormat="1" applyFont="1" applyFill="1" applyBorder="1" applyAlignment="1" applyProtection="1">
      <alignment horizontal="center"/>
      <protection locked="0"/>
    </xf>
    <xf numFmtId="0" fontId="38" fillId="7" borderId="16" xfId="3" applyBorder="1" applyAlignment="1">
      <alignment horizontal="center" vertical="center" wrapText="1"/>
    </xf>
    <xf numFmtId="0" fontId="38" fillId="7" borderId="17" xfId="3" applyBorder="1" applyAlignment="1">
      <alignment horizontal="center" vertical="center" wrapText="1"/>
    </xf>
    <xf numFmtId="0" fontId="38" fillId="7" borderId="18" xfId="3" applyBorder="1" applyAlignment="1">
      <alignment horizontal="center" vertical="center" wrapText="1"/>
    </xf>
  </cellXfs>
  <cellStyles count="4">
    <cellStyle name="Currency" xfId="1" builtinId="4"/>
    <cellStyle name="Good" xfId="3" builtinId="26"/>
    <cellStyle name="Hyperlink" xfId="2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</xdr:colOff>
      <xdr:row>0</xdr:row>
      <xdr:rowOff>99060</xdr:rowOff>
    </xdr:from>
    <xdr:to>
      <xdr:col>17</xdr:col>
      <xdr:colOff>708660</xdr:colOff>
      <xdr:row>0</xdr:row>
      <xdr:rowOff>99060</xdr:rowOff>
    </xdr:to>
    <xdr:sp macro="" textlink="">
      <xdr:nvSpPr>
        <xdr:cNvPr id="1102" name="Line 11"/>
        <xdr:cNvSpPr>
          <a:spLocks noChangeShapeType="1"/>
        </xdr:cNvSpPr>
      </xdr:nvSpPr>
      <xdr:spPr bwMode="auto">
        <a:xfrm flipH="1">
          <a:off x="6256020" y="99060"/>
          <a:ext cx="70104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53</xdr:row>
          <xdr:rowOff>152400</xdr:rowOff>
        </xdr:from>
        <xdr:to>
          <xdr:col>9</xdr:col>
          <xdr:colOff>541020</xdr:colOff>
          <xdr:row>117</xdr:row>
          <xdr:rowOff>76200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190500</xdr:colOff>
      <xdr:row>14</xdr:row>
      <xdr:rowOff>38100</xdr:rowOff>
    </xdr:from>
    <xdr:to>
      <xdr:col>6</xdr:col>
      <xdr:colOff>352425</xdr:colOff>
      <xdr:row>24</xdr:row>
      <xdr:rowOff>28575</xdr:rowOff>
    </xdr:to>
    <xdr:sp macro="" textlink="">
      <xdr:nvSpPr>
        <xdr:cNvPr id="2" name="TextBox 1"/>
        <xdr:cNvSpPr txBox="1"/>
      </xdr:nvSpPr>
      <xdr:spPr>
        <a:xfrm>
          <a:off x="2019300" y="2638425"/>
          <a:ext cx="1990725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14</xdr:row>
          <xdr:rowOff>45720</xdr:rowOff>
        </xdr:from>
        <xdr:to>
          <xdr:col>6</xdr:col>
          <xdr:colOff>342900</xdr:colOff>
          <xdr:row>24</xdr:row>
          <xdr:rowOff>22860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200025</xdr:colOff>
      <xdr:row>18</xdr:row>
      <xdr:rowOff>152400</xdr:rowOff>
    </xdr:from>
    <xdr:to>
      <xdr:col>6</xdr:col>
      <xdr:colOff>352425</xdr:colOff>
      <xdr:row>24</xdr:row>
      <xdr:rowOff>19050</xdr:rowOff>
    </xdr:to>
    <xdr:sp macro="" textlink="">
      <xdr:nvSpPr>
        <xdr:cNvPr id="3" name="TextBox 2"/>
        <xdr:cNvSpPr txBox="1"/>
      </xdr:nvSpPr>
      <xdr:spPr>
        <a:xfrm>
          <a:off x="2028825" y="3400425"/>
          <a:ext cx="19812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     Instructions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idalsdata.org/IowaData/fertilizer.cfm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owaagriculture.gov/" TargetMode="External"/><Relationship Id="rId2" Type="http://schemas.openxmlformats.org/officeDocument/2006/relationships/hyperlink" Target="http://www.agriculture.state.ia.us/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Microsoft_Word_97_-_2003_Document.doc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0"/>
  <sheetViews>
    <sheetView zoomScaleNormal="100" workbookViewId="0">
      <selection sqref="A1:A1048576"/>
    </sheetView>
  </sheetViews>
  <sheetFormatPr defaultRowHeight="13.2" x14ac:dyDescent="0.25"/>
  <cols>
    <col min="1" max="1" width="6" bestFit="1" customWidth="1"/>
    <col min="2" max="2" width="85.6640625" bestFit="1" customWidth="1"/>
    <col min="4" max="4" width="67.44140625" style="82" bestFit="1" customWidth="1"/>
    <col min="5" max="5" width="30.44140625" style="82" bestFit="1" customWidth="1"/>
    <col min="6" max="6" width="9.109375" style="82"/>
    <col min="8" max="8" width="10.109375" bestFit="1" customWidth="1"/>
    <col min="9" max="9" width="60.44140625" bestFit="1" customWidth="1"/>
    <col min="10" max="10" width="43.5546875" customWidth="1"/>
    <col min="11" max="11" width="5.44140625" bestFit="1" customWidth="1"/>
    <col min="12" max="12" width="8.6640625" bestFit="1" customWidth="1"/>
    <col min="13" max="13" width="43.5546875" customWidth="1"/>
  </cols>
  <sheetData>
    <row r="1" spans="1:10" ht="12.75" customHeight="1" x14ac:dyDescent="0.25">
      <c r="C1" s="78" t="s">
        <v>61</v>
      </c>
      <c r="D1" s="80" t="s">
        <v>128</v>
      </c>
      <c r="E1" s="80" t="s">
        <v>129</v>
      </c>
      <c r="F1" s="80" t="s">
        <v>130</v>
      </c>
      <c r="G1" t="s">
        <v>2425</v>
      </c>
      <c r="H1" t="s">
        <v>2426</v>
      </c>
      <c r="I1" t="s">
        <v>2427</v>
      </c>
      <c r="J1" t="s">
        <v>2428</v>
      </c>
    </row>
    <row r="2" spans="1:10" ht="15" customHeight="1" x14ac:dyDescent="0.25">
      <c r="A2">
        <f>C2</f>
        <v>16393</v>
      </c>
      <c r="B2" t="str">
        <f>C2&amp;"  "&amp;D2&amp;"  "&amp;E2&amp;", "&amp;F2</f>
        <v>16393  SAMS WEST INC DBA SAMS CLUB #6979  ANKENY, IA</v>
      </c>
      <c r="C2" s="79">
        <v>16393</v>
      </c>
      <c r="D2" s="81" t="s">
        <v>2656</v>
      </c>
      <c r="E2" s="81" t="s">
        <v>919</v>
      </c>
      <c r="F2" s="81" t="s">
        <v>47</v>
      </c>
      <c r="G2" t="b">
        <v>1</v>
      </c>
      <c r="H2">
        <v>40912</v>
      </c>
      <c r="I2" t="s">
        <v>2429</v>
      </c>
      <c r="J2">
        <v>0</v>
      </c>
    </row>
    <row r="3" spans="1:10" ht="15" customHeight="1" x14ac:dyDescent="0.25">
      <c r="A3">
        <f t="shared" ref="A3:A66" si="0">C3</f>
        <v>12295</v>
      </c>
      <c r="B3" t="str">
        <f t="shared" ref="B3:B66" si="1">C3&amp;"  "&amp;D3&amp;"  "&amp;E3&amp;", "&amp;F3</f>
        <v>12295  21ST CENTURY COOP  CUMBERLAND, IA</v>
      </c>
      <c r="C3" s="79">
        <v>12295</v>
      </c>
      <c r="D3" s="81" t="s">
        <v>908</v>
      </c>
      <c r="E3" s="81" t="s">
        <v>1047</v>
      </c>
      <c r="F3" s="81" t="s">
        <v>47</v>
      </c>
      <c r="G3" t="b">
        <v>1</v>
      </c>
      <c r="H3">
        <v>40918</v>
      </c>
      <c r="I3" t="s">
        <v>2429</v>
      </c>
      <c r="J3">
        <v>0</v>
      </c>
    </row>
    <row r="4" spans="1:10" ht="15" customHeight="1" x14ac:dyDescent="0.25">
      <c r="A4">
        <f t="shared" si="0"/>
        <v>13389</v>
      </c>
      <c r="B4" t="str">
        <f t="shared" si="1"/>
        <v>13389  21ST CENTURY COOP  FONTANELLE, IA</v>
      </c>
      <c r="C4" s="79">
        <v>13389</v>
      </c>
      <c r="D4" s="81" t="s">
        <v>908</v>
      </c>
      <c r="E4" s="81" t="s">
        <v>909</v>
      </c>
      <c r="F4" s="81" t="s">
        <v>47</v>
      </c>
      <c r="G4" t="b">
        <v>1</v>
      </c>
      <c r="H4">
        <v>40920</v>
      </c>
      <c r="I4" t="s">
        <v>2429</v>
      </c>
      <c r="J4">
        <v>65</v>
      </c>
    </row>
    <row r="5" spans="1:10" ht="15" customHeight="1" x14ac:dyDescent="0.25">
      <c r="A5">
        <f t="shared" si="0"/>
        <v>13390</v>
      </c>
      <c r="B5" t="str">
        <f t="shared" si="1"/>
        <v>13390  21ST CENTURY COOP  GREENFIELD, IA</v>
      </c>
      <c r="C5" s="79">
        <v>13390</v>
      </c>
      <c r="D5" s="81" t="s">
        <v>908</v>
      </c>
      <c r="E5" s="81" t="s">
        <v>394</v>
      </c>
      <c r="F5" s="81" t="s">
        <v>47</v>
      </c>
      <c r="G5" t="b">
        <v>1</v>
      </c>
      <c r="H5">
        <v>40932</v>
      </c>
      <c r="I5" t="s">
        <v>2429</v>
      </c>
      <c r="J5">
        <v>0</v>
      </c>
    </row>
    <row r="6" spans="1:10" ht="15" customHeight="1" x14ac:dyDescent="0.25">
      <c r="A6">
        <f t="shared" si="0"/>
        <v>12294</v>
      </c>
      <c r="B6" t="str">
        <f t="shared" si="1"/>
        <v>12294  21ST CENTURY COOPERATIVE  MASSENA, IA</v>
      </c>
      <c r="C6" s="79">
        <v>12294</v>
      </c>
      <c r="D6" s="81" t="s">
        <v>1261</v>
      </c>
      <c r="E6" s="81" t="s">
        <v>653</v>
      </c>
      <c r="F6" s="81" t="s">
        <v>47</v>
      </c>
      <c r="G6" t="b">
        <v>1</v>
      </c>
      <c r="H6">
        <v>40969</v>
      </c>
      <c r="I6" t="s">
        <v>2429</v>
      </c>
      <c r="J6">
        <v>0</v>
      </c>
    </row>
    <row r="7" spans="1:10" ht="15" customHeight="1" x14ac:dyDescent="0.25">
      <c r="A7">
        <f t="shared" si="0"/>
        <v>16379</v>
      </c>
      <c r="B7" t="str">
        <f t="shared" si="1"/>
        <v>16379  3 D AG INC  NEW SHARON, IA</v>
      </c>
      <c r="C7" s="79">
        <v>16379</v>
      </c>
      <c r="D7" s="81" t="s">
        <v>2657</v>
      </c>
      <c r="E7" s="81" t="s">
        <v>198</v>
      </c>
      <c r="F7" s="81" t="s">
        <v>47</v>
      </c>
      <c r="G7" t="b">
        <v>1</v>
      </c>
      <c r="H7">
        <v>40998</v>
      </c>
      <c r="I7" t="s">
        <v>2429</v>
      </c>
      <c r="J7">
        <v>14</v>
      </c>
    </row>
    <row r="8" spans="1:10" ht="15" customHeight="1" x14ac:dyDescent="0.25">
      <c r="A8">
        <f t="shared" si="0"/>
        <v>16380</v>
      </c>
      <c r="B8" t="str">
        <f t="shared" si="1"/>
        <v>16380  3D AG INC  PELLA, IA</v>
      </c>
      <c r="C8" s="79">
        <v>16380</v>
      </c>
      <c r="D8" s="81" t="s">
        <v>2658</v>
      </c>
      <c r="E8" s="81" t="s">
        <v>510</v>
      </c>
      <c r="F8" s="81" t="s">
        <v>47</v>
      </c>
      <c r="G8" t="b">
        <v>1</v>
      </c>
      <c r="H8">
        <v>40998</v>
      </c>
      <c r="I8" t="s">
        <v>2429</v>
      </c>
      <c r="J8">
        <v>14</v>
      </c>
    </row>
    <row r="9" spans="1:10" ht="15" customHeight="1" x14ac:dyDescent="0.25">
      <c r="A9">
        <f t="shared" si="0"/>
        <v>16191</v>
      </c>
      <c r="B9" t="str">
        <f t="shared" si="1"/>
        <v>16191  3H FARMS LLC DBA 3H CUSTOMS  ATLANTIC, IA</v>
      </c>
      <c r="C9" s="79">
        <v>16191</v>
      </c>
      <c r="D9" s="81" t="s">
        <v>2659</v>
      </c>
      <c r="E9" s="81" t="s">
        <v>139</v>
      </c>
      <c r="F9" s="81" t="s">
        <v>47</v>
      </c>
      <c r="G9" t="b">
        <v>1</v>
      </c>
      <c r="H9" s="77">
        <v>40998</v>
      </c>
      <c r="I9" t="s">
        <v>2429</v>
      </c>
      <c r="J9">
        <v>8</v>
      </c>
    </row>
    <row r="10" spans="1:10" ht="15" customHeight="1" x14ac:dyDescent="0.25">
      <c r="A10">
        <f t="shared" si="0"/>
        <v>17154</v>
      </c>
      <c r="B10" t="str">
        <f t="shared" si="1"/>
        <v>17154  3H TRADING COMPANY LLC  THE WOODLANDS, TX</v>
      </c>
      <c r="C10" s="79">
        <v>17154</v>
      </c>
      <c r="D10" s="81" t="s">
        <v>2660</v>
      </c>
      <c r="E10" s="81" t="s">
        <v>156</v>
      </c>
      <c r="F10" s="81" t="s">
        <v>92</v>
      </c>
      <c r="G10" t="b">
        <v>1</v>
      </c>
      <c r="H10">
        <v>40998</v>
      </c>
      <c r="I10" t="s">
        <v>2429</v>
      </c>
      <c r="J10">
        <v>37</v>
      </c>
    </row>
    <row r="11" spans="1:10" ht="15" customHeight="1" x14ac:dyDescent="0.25">
      <c r="A11">
        <f t="shared" si="0"/>
        <v>13439</v>
      </c>
      <c r="B11" t="str">
        <f t="shared" si="1"/>
        <v>13439  A &amp; D FERTILIZER  GEORGE, IA</v>
      </c>
      <c r="C11" s="79">
        <v>13439</v>
      </c>
      <c r="D11" s="81" t="s">
        <v>676</v>
      </c>
      <c r="E11" s="81" t="s">
        <v>677</v>
      </c>
      <c r="F11" s="81" t="s">
        <v>47</v>
      </c>
      <c r="G11" t="b">
        <v>1</v>
      </c>
      <c r="H11">
        <v>40998</v>
      </c>
      <c r="I11" t="s">
        <v>2429</v>
      </c>
      <c r="J11">
        <v>14</v>
      </c>
    </row>
    <row r="12" spans="1:10" ht="15" customHeight="1" x14ac:dyDescent="0.25">
      <c r="A12">
        <f t="shared" si="0"/>
        <v>10339</v>
      </c>
      <c r="B12" t="str">
        <f t="shared" si="1"/>
        <v>10339  A &amp; K FEED &amp; GRAIN CO  LIME SPRINGS, IA</v>
      </c>
      <c r="C12" s="79">
        <v>10339</v>
      </c>
      <c r="D12" s="81" t="s">
        <v>611</v>
      </c>
      <c r="E12" s="81" t="s">
        <v>155</v>
      </c>
      <c r="F12" s="81" t="s">
        <v>47</v>
      </c>
      <c r="G12" t="b">
        <v>1</v>
      </c>
      <c r="H12">
        <v>40998</v>
      </c>
      <c r="I12" t="s">
        <v>2429</v>
      </c>
      <c r="J12">
        <v>37</v>
      </c>
    </row>
    <row r="13" spans="1:10" ht="15" customHeight="1" x14ac:dyDescent="0.25">
      <c r="A13">
        <f t="shared" si="0"/>
        <v>15851</v>
      </c>
      <c r="B13" t="str">
        <f t="shared" si="1"/>
        <v>15851  A Z E INC /ORGANIC AG PRODUCTS  ARROYO GRANDE, CA</v>
      </c>
      <c r="C13" s="79">
        <v>15851</v>
      </c>
      <c r="D13" s="81" t="s">
        <v>2661</v>
      </c>
      <c r="E13" s="81" t="s">
        <v>2662</v>
      </c>
      <c r="F13" s="81" t="s">
        <v>52</v>
      </c>
      <c r="G13" t="b">
        <v>1</v>
      </c>
      <c r="H13">
        <v>40998</v>
      </c>
      <c r="I13" t="s">
        <v>2429</v>
      </c>
      <c r="J13">
        <v>39</v>
      </c>
    </row>
    <row r="14" spans="1:10" ht="15" customHeight="1" x14ac:dyDescent="0.25">
      <c r="A14">
        <f t="shared" si="0"/>
        <v>14650</v>
      </c>
      <c r="B14" t="str">
        <f t="shared" si="1"/>
        <v>14650  A-P FERTILIZER  PARKERSBURG, IA</v>
      </c>
      <c r="C14" s="79">
        <v>14650</v>
      </c>
      <c r="D14" s="81" t="s">
        <v>2663</v>
      </c>
      <c r="E14" s="81" t="s">
        <v>205</v>
      </c>
      <c r="F14" s="81" t="s">
        <v>47</v>
      </c>
      <c r="G14" t="b">
        <v>1</v>
      </c>
      <c r="H14">
        <v>40998</v>
      </c>
      <c r="I14" t="s">
        <v>2429</v>
      </c>
      <c r="J14">
        <v>5</v>
      </c>
    </row>
    <row r="15" spans="1:10" ht="15" customHeight="1" x14ac:dyDescent="0.25">
      <c r="A15">
        <f t="shared" si="0"/>
        <v>16510</v>
      </c>
      <c r="B15" t="str">
        <f t="shared" si="1"/>
        <v>16510  ABLE AG SOLUTIONS, LLC  ST AUGUSTINE, FL</v>
      </c>
      <c r="C15" s="79">
        <v>16510</v>
      </c>
      <c r="D15" s="81" t="s">
        <v>2664</v>
      </c>
      <c r="E15" s="81" t="s">
        <v>2665</v>
      </c>
      <c r="F15" s="81" t="s">
        <v>57</v>
      </c>
      <c r="G15" t="b">
        <v>1</v>
      </c>
      <c r="H15" s="77">
        <v>40998</v>
      </c>
      <c r="I15" t="s">
        <v>2429</v>
      </c>
      <c r="J15">
        <v>78</v>
      </c>
    </row>
    <row r="16" spans="1:10" ht="15" customHeight="1" x14ac:dyDescent="0.25">
      <c r="A16">
        <f t="shared" si="0"/>
        <v>17241</v>
      </c>
      <c r="B16" t="str">
        <f t="shared" si="1"/>
        <v>17241  ACADEMY IRRIGATION, LLC  CLOVIS, CA</v>
      </c>
      <c r="C16" s="79">
        <v>17241</v>
      </c>
      <c r="D16" s="81" t="s">
        <v>2666</v>
      </c>
      <c r="E16" s="81" t="s">
        <v>995</v>
      </c>
      <c r="F16" s="81" t="s">
        <v>52</v>
      </c>
      <c r="G16" t="b">
        <v>1</v>
      </c>
      <c r="H16">
        <v>40998</v>
      </c>
      <c r="I16" t="s">
        <v>2429</v>
      </c>
      <c r="J16">
        <v>15</v>
      </c>
    </row>
    <row r="17" spans="1:10" ht="15" customHeight="1" x14ac:dyDescent="0.25">
      <c r="A17">
        <f t="shared" si="0"/>
        <v>11756</v>
      </c>
      <c r="B17" t="str">
        <f t="shared" si="1"/>
        <v xml:space="preserve">11756  ACADIAN SEAPLANTS LTD  DARTMOUTH, </v>
      </c>
      <c r="C17" s="79">
        <v>11756</v>
      </c>
      <c r="D17" s="81" t="s">
        <v>1141</v>
      </c>
      <c r="E17" s="81" t="s">
        <v>1142</v>
      </c>
      <c r="F17" s="81"/>
      <c r="G17" t="b">
        <v>1</v>
      </c>
      <c r="H17">
        <v>40998</v>
      </c>
      <c r="I17" t="s">
        <v>2429</v>
      </c>
      <c r="J17">
        <v>15</v>
      </c>
    </row>
    <row r="18" spans="1:10" ht="15" customHeight="1" x14ac:dyDescent="0.25">
      <c r="A18">
        <f t="shared" si="0"/>
        <v>12447</v>
      </c>
      <c r="B18" t="str">
        <f t="shared" si="1"/>
        <v>12447  ACCESS BUSINESS GROUP INTL LLC  ADA, MI</v>
      </c>
      <c r="C18" s="79">
        <v>12447</v>
      </c>
      <c r="D18" s="81" t="s">
        <v>2497</v>
      </c>
      <c r="E18" s="81" t="s">
        <v>2498</v>
      </c>
      <c r="F18" s="81" t="s">
        <v>70</v>
      </c>
      <c r="G18" t="b">
        <v>1</v>
      </c>
      <c r="H18">
        <v>40998</v>
      </c>
      <c r="I18" t="s">
        <v>2429</v>
      </c>
      <c r="J18">
        <v>15</v>
      </c>
    </row>
    <row r="19" spans="1:10" ht="15" customHeight="1" x14ac:dyDescent="0.25">
      <c r="A19">
        <f t="shared" si="0"/>
        <v>12425</v>
      </c>
      <c r="B19" t="str">
        <f t="shared" si="1"/>
        <v>12425  ACE HARDWARE  DECORAH, IA</v>
      </c>
      <c r="C19" s="79">
        <v>12425</v>
      </c>
      <c r="D19" s="81" t="s">
        <v>2667</v>
      </c>
      <c r="E19" s="81" t="s">
        <v>553</v>
      </c>
      <c r="F19" s="81" t="s">
        <v>47</v>
      </c>
      <c r="G19" t="b">
        <v>1</v>
      </c>
      <c r="H19">
        <v>40998</v>
      </c>
      <c r="I19" t="s">
        <v>2429</v>
      </c>
      <c r="J19">
        <v>15</v>
      </c>
    </row>
    <row r="20" spans="1:10" ht="15" customHeight="1" x14ac:dyDescent="0.25">
      <c r="A20">
        <f t="shared" si="0"/>
        <v>10818</v>
      </c>
      <c r="B20" t="str">
        <f t="shared" si="1"/>
        <v>10818  ACE HARDWARE  WILLIAMSBURG, IA</v>
      </c>
      <c r="C20" s="79">
        <v>10818</v>
      </c>
      <c r="D20" s="81" t="s">
        <v>2667</v>
      </c>
      <c r="E20" s="81" t="s">
        <v>413</v>
      </c>
      <c r="F20" s="81" t="s">
        <v>47</v>
      </c>
      <c r="G20" t="b">
        <v>1</v>
      </c>
      <c r="H20">
        <v>40998</v>
      </c>
      <c r="I20" t="s">
        <v>2429</v>
      </c>
      <c r="J20">
        <v>1</v>
      </c>
    </row>
    <row r="21" spans="1:10" ht="15" customHeight="1" x14ac:dyDescent="0.25">
      <c r="A21">
        <f t="shared" si="0"/>
        <v>12319</v>
      </c>
      <c r="B21" t="str">
        <f t="shared" si="1"/>
        <v>12319  ACE HARDWARE OF ALTOONA INC  ALTOONA, IA</v>
      </c>
      <c r="C21" s="79">
        <v>12319</v>
      </c>
      <c r="D21" s="81" t="s">
        <v>2668</v>
      </c>
      <c r="E21" s="81" t="s">
        <v>213</v>
      </c>
      <c r="F21" s="81" t="s">
        <v>47</v>
      </c>
      <c r="G21" t="b">
        <v>1</v>
      </c>
      <c r="H21">
        <v>40998</v>
      </c>
      <c r="I21" t="s">
        <v>2429</v>
      </c>
      <c r="J21">
        <v>1</v>
      </c>
    </row>
    <row r="22" spans="1:10" ht="15" customHeight="1" x14ac:dyDescent="0.25">
      <c r="A22">
        <f t="shared" si="0"/>
        <v>11128</v>
      </c>
      <c r="B22" t="str">
        <f t="shared" si="1"/>
        <v>11128  ACE HOMEWORKS INC  DYERSVILLE, IA</v>
      </c>
      <c r="C22" s="79">
        <v>11128</v>
      </c>
      <c r="D22" s="81" t="s">
        <v>2669</v>
      </c>
      <c r="E22" s="81" t="s">
        <v>248</v>
      </c>
      <c r="F22" s="81" t="s">
        <v>47</v>
      </c>
      <c r="G22" t="b">
        <v>1</v>
      </c>
      <c r="H22" s="77">
        <v>40998</v>
      </c>
      <c r="I22" t="s">
        <v>2429</v>
      </c>
      <c r="J22">
        <v>83</v>
      </c>
    </row>
    <row r="23" spans="1:10" ht="15" customHeight="1" x14ac:dyDescent="0.25">
      <c r="A23">
        <f t="shared" si="0"/>
        <v>12494</v>
      </c>
      <c r="B23" t="str">
        <f t="shared" si="1"/>
        <v>12494  ACE/L J J HARDWARE  ROCK RAPIDS, IA</v>
      </c>
      <c r="C23" s="79">
        <v>12494</v>
      </c>
      <c r="D23" s="81" t="s">
        <v>2670</v>
      </c>
      <c r="E23" s="81" t="s">
        <v>411</v>
      </c>
      <c r="F23" s="81" t="s">
        <v>47</v>
      </c>
      <c r="G23" t="b">
        <v>1</v>
      </c>
      <c r="H23">
        <v>40998</v>
      </c>
      <c r="I23" t="s">
        <v>2429</v>
      </c>
      <c r="J23">
        <v>1</v>
      </c>
    </row>
    <row r="24" spans="1:10" ht="15" customHeight="1" x14ac:dyDescent="0.25">
      <c r="A24">
        <f t="shared" si="0"/>
        <v>17234</v>
      </c>
      <c r="B24" t="str">
        <f t="shared" si="1"/>
        <v>17234  ACELA BIOTEK  DAVIS, CA</v>
      </c>
      <c r="C24" s="79">
        <v>17234</v>
      </c>
      <c r="D24" s="81" t="s">
        <v>2671</v>
      </c>
      <c r="E24" s="81" t="s">
        <v>1092</v>
      </c>
      <c r="F24" s="81" t="s">
        <v>52</v>
      </c>
      <c r="G24" t="b">
        <v>1</v>
      </c>
      <c r="H24" s="77">
        <v>40998</v>
      </c>
      <c r="I24" t="s">
        <v>2429</v>
      </c>
      <c r="J24">
        <v>14</v>
      </c>
    </row>
    <row r="25" spans="1:10" ht="15" customHeight="1" x14ac:dyDescent="0.25">
      <c r="A25">
        <f t="shared" si="0"/>
        <v>17399</v>
      </c>
      <c r="B25" t="str">
        <f t="shared" si="1"/>
        <v>17399  ACG MATERIALS  KIRKSVILLE, MO</v>
      </c>
      <c r="C25" s="79">
        <v>17399</v>
      </c>
      <c r="D25" s="81" t="s">
        <v>2672</v>
      </c>
      <c r="E25" s="81" t="s">
        <v>1437</v>
      </c>
      <c r="F25" s="81" t="s">
        <v>73</v>
      </c>
      <c r="G25" t="b">
        <v>1</v>
      </c>
      <c r="H25">
        <v>40998</v>
      </c>
      <c r="I25" t="s">
        <v>2429</v>
      </c>
      <c r="J25">
        <v>37</v>
      </c>
    </row>
    <row r="26" spans="1:10" ht="15" customHeight="1" x14ac:dyDescent="0.25">
      <c r="A26">
        <f t="shared" si="0"/>
        <v>17400</v>
      </c>
      <c r="B26" t="str">
        <f t="shared" si="1"/>
        <v>17400  ACG MATERIALS  KIRKSVILLE, MO</v>
      </c>
      <c r="C26" s="79">
        <v>17400</v>
      </c>
      <c r="D26" s="81" t="s">
        <v>2672</v>
      </c>
      <c r="E26" s="81" t="s">
        <v>1437</v>
      </c>
      <c r="F26" s="81" t="s">
        <v>73</v>
      </c>
      <c r="G26" t="b">
        <v>1</v>
      </c>
      <c r="H26">
        <v>40998</v>
      </c>
      <c r="I26" t="s">
        <v>2429</v>
      </c>
      <c r="J26">
        <v>15</v>
      </c>
    </row>
    <row r="27" spans="1:10" ht="15" customHeight="1" x14ac:dyDescent="0.25">
      <c r="A27">
        <f t="shared" si="0"/>
        <v>10297</v>
      </c>
      <c r="B27" t="str">
        <f t="shared" si="1"/>
        <v>10297  ACKLEY FERTILIZER SALES INC  ACKLEY, IA</v>
      </c>
      <c r="C27" s="79">
        <v>10297</v>
      </c>
      <c r="D27" s="81" t="s">
        <v>2673</v>
      </c>
      <c r="E27" s="81" t="s">
        <v>251</v>
      </c>
      <c r="F27" s="81" t="s">
        <v>47</v>
      </c>
      <c r="G27" t="b">
        <v>1</v>
      </c>
      <c r="H27">
        <v>40998</v>
      </c>
      <c r="I27" t="s">
        <v>2429</v>
      </c>
      <c r="J27">
        <v>37</v>
      </c>
    </row>
    <row r="28" spans="1:10" ht="15" customHeight="1" x14ac:dyDescent="0.25">
      <c r="A28">
        <f t="shared" si="0"/>
        <v>16126</v>
      </c>
      <c r="B28" t="str">
        <f t="shared" si="1"/>
        <v>16126  ACTAGRO LLC  FRESNO, CA</v>
      </c>
      <c r="C28" s="79">
        <v>16126</v>
      </c>
      <c r="D28" s="81" t="s">
        <v>2674</v>
      </c>
      <c r="E28" s="81" t="s">
        <v>1170</v>
      </c>
      <c r="F28" s="81" t="s">
        <v>52</v>
      </c>
      <c r="G28" t="b">
        <v>1</v>
      </c>
      <c r="H28">
        <v>40998</v>
      </c>
      <c r="I28" t="s">
        <v>2429</v>
      </c>
      <c r="J28">
        <v>8</v>
      </c>
    </row>
    <row r="29" spans="1:10" ht="15" customHeight="1" x14ac:dyDescent="0.25">
      <c r="A29">
        <f t="shared" si="0"/>
        <v>16951</v>
      </c>
      <c r="B29" t="str">
        <f t="shared" si="1"/>
        <v xml:space="preserve">16951  ACTIVE AGRISCIENCE INC  ABBOTSFORD, </v>
      </c>
      <c r="C29" s="79">
        <v>16951</v>
      </c>
      <c r="D29" s="81" t="s">
        <v>2675</v>
      </c>
      <c r="E29" s="81" t="s">
        <v>2676</v>
      </c>
      <c r="F29" s="81"/>
      <c r="G29" t="b">
        <v>1</v>
      </c>
      <c r="H29">
        <v>40998</v>
      </c>
      <c r="I29" t="s">
        <v>2429</v>
      </c>
      <c r="J29">
        <v>5</v>
      </c>
    </row>
    <row r="30" spans="1:10" ht="15" customHeight="1" x14ac:dyDescent="0.25">
      <c r="A30">
        <f t="shared" si="0"/>
        <v>14501</v>
      </c>
      <c r="B30" t="str">
        <f t="shared" si="1"/>
        <v>14501  ADVAN LLC  DURHAM, NC</v>
      </c>
      <c r="C30" s="79">
        <v>14501</v>
      </c>
      <c r="D30" s="81" t="s">
        <v>308</v>
      </c>
      <c r="E30" s="81" t="s">
        <v>309</v>
      </c>
      <c r="F30" s="81" t="s">
        <v>81</v>
      </c>
      <c r="G30" t="b">
        <v>1</v>
      </c>
      <c r="H30">
        <v>40998</v>
      </c>
      <c r="I30" t="s">
        <v>2429</v>
      </c>
      <c r="J30">
        <v>5</v>
      </c>
    </row>
    <row r="31" spans="1:10" ht="15" customHeight="1" x14ac:dyDescent="0.25">
      <c r="A31">
        <f t="shared" si="0"/>
        <v>16447</v>
      </c>
      <c r="B31" t="str">
        <f t="shared" si="1"/>
        <v>16447  ADVANCED BIOLOGICAL MARKETING INC  VAN WERT, OH</v>
      </c>
      <c r="C31" s="79">
        <v>16447</v>
      </c>
      <c r="D31" s="81" t="s">
        <v>2677</v>
      </c>
      <c r="E31" s="81" t="s">
        <v>2678</v>
      </c>
      <c r="F31" s="81" t="s">
        <v>83</v>
      </c>
      <c r="G31" t="b">
        <v>1</v>
      </c>
      <c r="H31">
        <v>40998</v>
      </c>
      <c r="I31" t="s">
        <v>2429</v>
      </c>
      <c r="J31">
        <v>25</v>
      </c>
    </row>
    <row r="32" spans="1:10" ht="15" customHeight="1" x14ac:dyDescent="0.25">
      <c r="A32">
        <f t="shared" si="0"/>
        <v>16730</v>
      </c>
      <c r="B32" t="str">
        <f t="shared" si="1"/>
        <v>16730  ADVANCED MARINE TECHNOLOGIES  NEW BEDFORD, MA</v>
      </c>
      <c r="C32" s="79">
        <v>16730</v>
      </c>
      <c r="D32" s="81" t="s">
        <v>2679</v>
      </c>
      <c r="E32" s="81" t="s">
        <v>2680</v>
      </c>
      <c r="F32" s="81" t="s">
        <v>69</v>
      </c>
      <c r="G32" t="b">
        <v>1</v>
      </c>
      <c r="H32">
        <v>40998</v>
      </c>
      <c r="I32" t="s">
        <v>2429</v>
      </c>
      <c r="J32">
        <v>25</v>
      </c>
    </row>
    <row r="33" spans="1:10" ht="15" customHeight="1" x14ac:dyDescent="0.25">
      <c r="A33">
        <f t="shared" si="0"/>
        <v>11792</v>
      </c>
      <c r="B33" t="str">
        <f t="shared" si="1"/>
        <v>11792  ADVANCED MICROBIAL SOLUTIONS  PILOT POINT, TX</v>
      </c>
      <c r="C33" s="79">
        <v>11792</v>
      </c>
      <c r="D33" s="81" t="s">
        <v>1153</v>
      </c>
      <c r="E33" s="81" t="s">
        <v>1154</v>
      </c>
      <c r="F33" s="81" t="s">
        <v>92</v>
      </c>
      <c r="G33" t="b">
        <v>1</v>
      </c>
      <c r="H33" s="77">
        <v>40998</v>
      </c>
      <c r="I33" t="s">
        <v>2429</v>
      </c>
      <c r="J33">
        <v>39</v>
      </c>
    </row>
    <row r="34" spans="1:10" ht="15" customHeight="1" x14ac:dyDescent="0.25">
      <c r="A34">
        <f t="shared" si="0"/>
        <v>16547</v>
      </c>
      <c r="B34" t="str">
        <f t="shared" si="1"/>
        <v>16547  ADVANCED MICRONUTRIENT PRODUCTS INC  REESE, MI</v>
      </c>
      <c r="C34" s="79">
        <v>16547</v>
      </c>
      <c r="D34" s="81" t="s">
        <v>2681</v>
      </c>
      <c r="E34" s="81" t="s">
        <v>1035</v>
      </c>
      <c r="F34" s="81" t="s">
        <v>70</v>
      </c>
      <c r="G34" t="b">
        <v>1</v>
      </c>
      <c r="H34">
        <v>40998</v>
      </c>
      <c r="I34" t="s">
        <v>2429</v>
      </c>
      <c r="J34">
        <v>97</v>
      </c>
    </row>
    <row r="35" spans="1:10" ht="15" customHeight="1" x14ac:dyDescent="0.25">
      <c r="A35">
        <f t="shared" si="0"/>
        <v>17163</v>
      </c>
      <c r="B35" t="str">
        <f t="shared" si="1"/>
        <v xml:space="preserve">17163  ADVANCED NUTRIENTS  ABBOTSFORD, </v>
      </c>
      <c r="C35" s="79">
        <v>17163</v>
      </c>
      <c r="D35" s="81" t="s">
        <v>2682</v>
      </c>
      <c r="E35" s="81" t="s">
        <v>2676</v>
      </c>
      <c r="F35" s="81"/>
      <c r="G35" t="b">
        <v>1</v>
      </c>
      <c r="H35">
        <v>40998</v>
      </c>
      <c r="I35" t="s">
        <v>2429</v>
      </c>
      <c r="J35">
        <v>14</v>
      </c>
    </row>
    <row r="36" spans="1:10" ht="15" customHeight="1" x14ac:dyDescent="0.25">
      <c r="A36">
        <f t="shared" si="0"/>
        <v>17162</v>
      </c>
      <c r="B36" t="str">
        <f t="shared" si="1"/>
        <v>17162  ADVANCED NUTRIENTS US LLC  EAST TROY, WI</v>
      </c>
      <c r="C36" s="79">
        <v>17162</v>
      </c>
      <c r="D36" s="81" t="s">
        <v>2683</v>
      </c>
      <c r="E36" s="81" t="s">
        <v>2684</v>
      </c>
      <c r="F36" s="81" t="s">
        <v>99</v>
      </c>
      <c r="G36" t="b">
        <v>1</v>
      </c>
      <c r="H36">
        <v>40998</v>
      </c>
      <c r="I36" t="s">
        <v>2429</v>
      </c>
      <c r="J36">
        <v>0</v>
      </c>
    </row>
    <row r="37" spans="1:10" ht="15" customHeight="1" x14ac:dyDescent="0.25">
      <c r="A37">
        <f t="shared" si="0"/>
        <v>15911</v>
      </c>
      <c r="B37" t="str">
        <f t="shared" si="1"/>
        <v>15911  ADVANCING ECO AGRICULTURE C/O BECKY PHENE  CLOVIS, CA</v>
      </c>
      <c r="C37" s="79">
        <v>15911</v>
      </c>
      <c r="D37" s="81" t="s">
        <v>2685</v>
      </c>
      <c r="E37" s="81" t="s">
        <v>995</v>
      </c>
      <c r="F37" s="81" t="s">
        <v>52</v>
      </c>
      <c r="G37" t="b">
        <v>1</v>
      </c>
      <c r="H37">
        <v>40998</v>
      </c>
      <c r="I37" t="s">
        <v>2429</v>
      </c>
      <c r="J37">
        <v>37</v>
      </c>
    </row>
    <row r="38" spans="1:10" ht="15" customHeight="1" x14ac:dyDescent="0.25">
      <c r="A38">
        <f t="shared" si="0"/>
        <v>10497</v>
      </c>
      <c r="B38" t="str">
        <f t="shared" si="1"/>
        <v>10497  ADVANSIX  HOPEWELL, VA</v>
      </c>
      <c r="C38" s="79">
        <v>10497</v>
      </c>
      <c r="D38" s="81" t="s">
        <v>2686</v>
      </c>
      <c r="E38" s="81" t="s">
        <v>292</v>
      </c>
      <c r="F38" s="81" t="s">
        <v>95</v>
      </c>
      <c r="G38" t="b">
        <v>1</v>
      </c>
      <c r="H38">
        <v>40998</v>
      </c>
      <c r="I38" t="s">
        <v>2429</v>
      </c>
      <c r="J38">
        <v>15</v>
      </c>
    </row>
    <row r="39" spans="1:10" ht="15" customHeight="1" x14ac:dyDescent="0.25">
      <c r="A39">
        <f t="shared" si="0"/>
        <v>16394</v>
      </c>
      <c r="B39" t="str">
        <f t="shared" si="1"/>
        <v>16394  AEROGROW INTERNATIONAL INC  BOULDER, CO</v>
      </c>
      <c r="C39" s="79">
        <v>16394</v>
      </c>
      <c r="D39" s="81" t="s">
        <v>2687</v>
      </c>
      <c r="E39" s="81" t="s">
        <v>2688</v>
      </c>
      <c r="F39" s="81" t="s">
        <v>53</v>
      </c>
      <c r="G39" t="b">
        <v>1</v>
      </c>
      <c r="H39">
        <v>40998</v>
      </c>
      <c r="I39" t="s">
        <v>2429</v>
      </c>
      <c r="J39">
        <v>14</v>
      </c>
    </row>
    <row r="40" spans="1:10" ht="15" customHeight="1" x14ac:dyDescent="0.25">
      <c r="A40">
        <f t="shared" si="0"/>
        <v>15878</v>
      </c>
      <c r="B40" t="str">
        <f t="shared" si="1"/>
        <v>15878  AG CHOICE COIN  COIN, IA</v>
      </c>
      <c r="C40" s="79">
        <v>15878</v>
      </c>
      <c r="D40" s="81" t="s">
        <v>2689</v>
      </c>
      <c r="E40" s="81" t="s">
        <v>351</v>
      </c>
      <c r="F40" s="81" t="s">
        <v>47</v>
      </c>
      <c r="G40" t="b">
        <v>1</v>
      </c>
      <c r="H40">
        <v>40998</v>
      </c>
      <c r="I40" t="s">
        <v>2429</v>
      </c>
      <c r="J40">
        <v>81</v>
      </c>
    </row>
    <row r="41" spans="1:10" ht="15" customHeight="1" x14ac:dyDescent="0.25">
      <c r="A41">
        <f t="shared" si="0"/>
        <v>15879</v>
      </c>
      <c r="B41" t="str">
        <f t="shared" si="1"/>
        <v>15879  AG CHOICE COIN  COIN, IA</v>
      </c>
      <c r="C41" s="79">
        <v>15879</v>
      </c>
      <c r="D41" s="81" t="s">
        <v>2689</v>
      </c>
      <c r="E41" s="81" t="s">
        <v>351</v>
      </c>
      <c r="F41" s="81" t="s">
        <v>47</v>
      </c>
      <c r="G41" t="b">
        <v>1</v>
      </c>
      <c r="H41" s="77">
        <v>40998</v>
      </c>
      <c r="I41" t="s">
        <v>2429</v>
      </c>
      <c r="J41">
        <v>23</v>
      </c>
    </row>
    <row r="42" spans="1:10" ht="15" customHeight="1" x14ac:dyDescent="0.25">
      <c r="A42">
        <f t="shared" si="0"/>
        <v>14944</v>
      </c>
      <c r="B42" t="str">
        <f t="shared" si="1"/>
        <v>14944  AG CONCEPTS CORP  BLISS, ID</v>
      </c>
      <c r="C42" s="79">
        <v>14944</v>
      </c>
      <c r="D42" s="81" t="s">
        <v>983</v>
      </c>
      <c r="E42" s="81" t="s">
        <v>984</v>
      </c>
      <c r="F42" s="81" t="s">
        <v>61</v>
      </c>
      <c r="G42" t="b">
        <v>1</v>
      </c>
      <c r="H42">
        <v>40998</v>
      </c>
      <c r="I42" t="s">
        <v>2429</v>
      </c>
      <c r="J42">
        <v>26</v>
      </c>
    </row>
    <row r="43" spans="1:10" ht="15" customHeight="1" x14ac:dyDescent="0.25">
      <c r="A43">
        <f t="shared" si="0"/>
        <v>13892</v>
      </c>
      <c r="B43" t="str">
        <f t="shared" si="1"/>
        <v>13892  AG CONCEPTS CORP  EAGLE, ID</v>
      </c>
      <c r="C43" s="79">
        <v>13892</v>
      </c>
      <c r="D43" s="81" t="s">
        <v>983</v>
      </c>
      <c r="E43" s="81" t="s">
        <v>2690</v>
      </c>
      <c r="F43" s="81" t="s">
        <v>61</v>
      </c>
      <c r="G43" t="b">
        <v>1</v>
      </c>
      <c r="H43">
        <v>41001</v>
      </c>
      <c r="I43" t="s">
        <v>2429</v>
      </c>
      <c r="J43">
        <v>14</v>
      </c>
    </row>
    <row r="44" spans="1:10" ht="15" customHeight="1" x14ac:dyDescent="0.25">
      <c r="A44">
        <f t="shared" si="0"/>
        <v>15317</v>
      </c>
      <c r="B44" t="str">
        <f t="shared" si="1"/>
        <v>15317  AG DISTRIBUTORS  NASHVILLE, TN</v>
      </c>
      <c r="C44" s="79">
        <v>15317</v>
      </c>
      <c r="D44" s="81" t="s">
        <v>1115</v>
      </c>
      <c r="E44" s="81" t="s">
        <v>1116</v>
      </c>
      <c r="F44" s="81" t="s">
        <v>91</v>
      </c>
      <c r="G44" t="b">
        <v>1</v>
      </c>
      <c r="H44">
        <v>41023</v>
      </c>
      <c r="I44" t="s">
        <v>2429</v>
      </c>
      <c r="J44">
        <v>16</v>
      </c>
    </row>
    <row r="45" spans="1:10" ht="15" customHeight="1" x14ac:dyDescent="0.25">
      <c r="A45">
        <f t="shared" si="0"/>
        <v>16026</v>
      </c>
      <c r="B45" t="str">
        <f t="shared" si="1"/>
        <v>16026  AG INPUTS INC  AMES, IA</v>
      </c>
      <c r="C45" s="79">
        <v>16026</v>
      </c>
      <c r="D45" s="81" t="s">
        <v>2691</v>
      </c>
      <c r="E45" s="81" t="s">
        <v>153</v>
      </c>
      <c r="F45" s="81" t="s">
        <v>47</v>
      </c>
      <c r="G45" t="b">
        <v>1</v>
      </c>
      <c r="H45">
        <v>41066</v>
      </c>
      <c r="I45" t="s">
        <v>2429</v>
      </c>
      <c r="J45">
        <v>17</v>
      </c>
    </row>
    <row r="46" spans="1:10" ht="15" customHeight="1" x14ac:dyDescent="0.25">
      <c r="A46">
        <f t="shared" si="0"/>
        <v>14879</v>
      </c>
      <c r="B46" t="str">
        <f t="shared" si="1"/>
        <v>14879  AG LOGIC DISTRIBUTORS LLC  CONRAD, IA</v>
      </c>
      <c r="C46" s="79">
        <v>14879</v>
      </c>
      <c r="D46" s="81" t="s">
        <v>1164</v>
      </c>
      <c r="E46" s="81" t="s">
        <v>623</v>
      </c>
      <c r="F46" s="81" t="s">
        <v>47</v>
      </c>
      <c r="G46" t="b">
        <v>1</v>
      </c>
      <c r="H46">
        <v>41067</v>
      </c>
      <c r="I46" t="s">
        <v>2429</v>
      </c>
      <c r="J46">
        <v>55</v>
      </c>
    </row>
    <row r="47" spans="1:10" ht="15" customHeight="1" x14ac:dyDescent="0.25">
      <c r="A47">
        <f t="shared" si="0"/>
        <v>11973</v>
      </c>
      <c r="B47" t="str">
        <f t="shared" si="1"/>
        <v>11973  AG NATION PRODUCTS  EAST CANTON, OH</v>
      </c>
      <c r="C47" s="79">
        <v>11973</v>
      </c>
      <c r="D47" s="81" t="s">
        <v>2494</v>
      </c>
      <c r="E47" s="81" t="s">
        <v>2495</v>
      </c>
      <c r="F47" s="81" t="s">
        <v>83</v>
      </c>
      <c r="G47" t="b">
        <v>1</v>
      </c>
      <c r="H47" s="77">
        <v>41067</v>
      </c>
      <c r="I47" t="s">
        <v>2429</v>
      </c>
      <c r="J47">
        <v>71</v>
      </c>
    </row>
    <row r="48" spans="1:10" ht="15" customHeight="1" x14ac:dyDescent="0.25">
      <c r="A48">
        <f t="shared" si="0"/>
        <v>12157</v>
      </c>
      <c r="B48" t="str">
        <f t="shared" si="1"/>
        <v>12157  AG PARTNERS L L C  HARTLEY, IA</v>
      </c>
      <c r="C48" s="79">
        <v>12157</v>
      </c>
      <c r="D48" s="81" t="s">
        <v>840</v>
      </c>
      <c r="E48" s="81" t="s">
        <v>962</v>
      </c>
      <c r="F48" s="81" t="s">
        <v>47</v>
      </c>
      <c r="G48" t="b">
        <v>1</v>
      </c>
      <c r="H48">
        <v>41068</v>
      </c>
      <c r="I48" t="s">
        <v>2429</v>
      </c>
      <c r="J48">
        <v>0</v>
      </c>
    </row>
    <row r="49" spans="1:10" ht="15" customHeight="1" x14ac:dyDescent="0.25">
      <c r="A49">
        <f t="shared" si="0"/>
        <v>12159</v>
      </c>
      <c r="B49" t="str">
        <f t="shared" si="1"/>
        <v>12159  AG PARTNERS L L C  FONDA, IA</v>
      </c>
      <c r="C49" s="79">
        <v>12159</v>
      </c>
      <c r="D49" s="81" t="s">
        <v>840</v>
      </c>
      <c r="E49" s="81" t="s">
        <v>1238</v>
      </c>
      <c r="F49" s="81" t="s">
        <v>47</v>
      </c>
      <c r="G49" t="b">
        <v>1</v>
      </c>
      <c r="H49">
        <v>41068</v>
      </c>
      <c r="I49" t="s">
        <v>2429</v>
      </c>
      <c r="J49">
        <v>84</v>
      </c>
    </row>
    <row r="50" spans="1:10" ht="15" customHeight="1" x14ac:dyDescent="0.25">
      <c r="A50">
        <f t="shared" si="0"/>
        <v>12160</v>
      </c>
      <c r="B50" t="str">
        <f t="shared" si="1"/>
        <v>12160  AG PARTNERS L L C  FONDA, IA</v>
      </c>
      <c r="C50" s="79">
        <v>12160</v>
      </c>
      <c r="D50" s="81" t="s">
        <v>840</v>
      </c>
      <c r="E50" s="81" t="s">
        <v>1238</v>
      </c>
      <c r="F50" s="81" t="s">
        <v>47</v>
      </c>
      <c r="G50" t="b">
        <v>1</v>
      </c>
      <c r="H50">
        <v>41068</v>
      </c>
      <c r="I50" t="s">
        <v>2429</v>
      </c>
      <c r="J50">
        <v>0</v>
      </c>
    </row>
    <row r="51" spans="1:10" ht="15" customHeight="1" x14ac:dyDescent="0.25">
      <c r="A51">
        <f t="shared" si="0"/>
        <v>12161</v>
      </c>
      <c r="B51" t="str">
        <f t="shared" si="1"/>
        <v>12161  AG PARTNERS L L C  ROYAL, IA</v>
      </c>
      <c r="C51" s="79">
        <v>12161</v>
      </c>
      <c r="D51" s="81" t="s">
        <v>840</v>
      </c>
      <c r="E51" s="81" t="s">
        <v>1239</v>
      </c>
      <c r="F51" s="81" t="s">
        <v>47</v>
      </c>
      <c r="G51" t="b">
        <v>1</v>
      </c>
      <c r="H51">
        <v>41068</v>
      </c>
      <c r="I51" t="s">
        <v>2429</v>
      </c>
      <c r="J51">
        <v>29</v>
      </c>
    </row>
    <row r="52" spans="1:10" ht="15" customHeight="1" x14ac:dyDescent="0.25">
      <c r="A52">
        <f t="shared" si="0"/>
        <v>12162</v>
      </c>
      <c r="B52" t="str">
        <f t="shared" si="1"/>
        <v>12162  AG PARTNERS L L C  EMMETSBURG, IA</v>
      </c>
      <c r="C52" s="79">
        <v>12162</v>
      </c>
      <c r="D52" s="81" t="s">
        <v>840</v>
      </c>
      <c r="E52" s="81" t="s">
        <v>902</v>
      </c>
      <c r="F52" s="81" t="s">
        <v>47</v>
      </c>
      <c r="G52" t="b">
        <v>1</v>
      </c>
      <c r="H52">
        <v>41068</v>
      </c>
      <c r="I52" t="s">
        <v>2429</v>
      </c>
      <c r="J52">
        <v>46</v>
      </c>
    </row>
    <row r="53" spans="1:10" ht="15" customHeight="1" x14ac:dyDescent="0.25">
      <c r="A53">
        <f t="shared" si="0"/>
        <v>12176</v>
      </c>
      <c r="B53" t="str">
        <f t="shared" si="1"/>
        <v>12176  AG PARTNERS L L C  ALTA, IA</v>
      </c>
      <c r="C53" s="79">
        <v>12176</v>
      </c>
      <c r="D53" s="81" t="s">
        <v>840</v>
      </c>
      <c r="E53" s="81" t="s">
        <v>1223</v>
      </c>
      <c r="F53" s="81" t="s">
        <v>47</v>
      </c>
      <c r="G53" t="b">
        <v>1</v>
      </c>
      <c r="H53">
        <v>41068</v>
      </c>
      <c r="I53" t="s">
        <v>2429</v>
      </c>
      <c r="J53">
        <v>35</v>
      </c>
    </row>
    <row r="54" spans="1:10" ht="15" customHeight="1" x14ac:dyDescent="0.25">
      <c r="A54">
        <f t="shared" si="0"/>
        <v>13268</v>
      </c>
      <c r="B54" t="str">
        <f t="shared" si="1"/>
        <v>13268  AG PARTNERS L L C  ALBERT CITY, IA</v>
      </c>
      <c r="C54" s="79">
        <v>13268</v>
      </c>
      <c r="D54" s="81" t="s">
        <v>840</v>
      </c>
      <c r="E54" s="81" t="s">
        <v>841</v>
      </c>
      <c r="F54" s="81" t="s">
        <v>47</v>
      </c>
      <c r="G54" t="b">
        <v>1</v>
      </c>
      <c r="H54">
        <v>41068</v>
      </c>
      <c r="I54" t="s">
        <v>2429</v>
      </c>
      <c r="J54">
        <v>0</v>
      </c>
    </row>
    <row r="55" spans="1:10" ht="15" customHeight="1" x14ac:dyDescent="0.25">
      <c r="A55">
        <f t="shared" si="0"/>
        <v>12844</v>
      </c>
      <c r="B55" t="str">
        <f t="shared" si="1"/>
        <v>12844  AG PARTNERS LLC  ALBERT CITY, IA</v>
      </c>
      <c r="C55" s="79">
        <v>12844</v>
      </c>
      <c r="D55" s="81" t="s">
        <v>293</v>
      </c>
      <c r="E55" s="81" t="s">
        <v>841</v>
      </c>
      <c r="F55" s="81" t="s">
        <v>47</v>
      </c>
      <c r="G55" t="b">
        <v>1</v>
      </c>
      <c r="H55" s="77">
        <v>41068</v>
      </c>
      <c r="I55" t="s">
        <v>2429</v>
      </c>
      <c r="J55">
        <v>77</v>
      </c>
    </row>
    <row r="56" spans="1:10" ht="15" customHeight="1" x14ac:dyDescent="0.25">
      <c r="A56">
        <f t="shared" si="0"/>
        <v>12154</v>
      </c>
      <c r="B56" t="str">
        <f t="shared" si="1"/>
        <v>12154  AG PARTNERS LLC  ALBERT CITY, IA</v>
      </c>
      <c r="C56" s="79">
        <v>12154</v>
      </c>
      <c r="D56" s="81" t="s">
        <v>293</v>
      </c>
      <c r="E56" s="81" t="s">
        <v>841</v>
      </c>
      <c r="F56" s="81" t="s">
        <v>47</v>
      </c>
      <c r="G56" t="b">
        <v>1</v>
      </c>
      <c r="H56" s="77">
        <v>41068</v>
      </c>
      <c r="I56" t="s">
        <v>2429</v>
      </c>
      <c r="J56">
        <v>0</v>
      </c>
    </row>
    <row r="57" spans="1:10" ht="15" customHeight="1" x14ac:dyDescent="0.25">
      <c r="A57">
        <f t="shared" si="0"/>
        <v>12004</v>
      </c>
      <c r="B57" t="str">
        <f t="shared" si="1"/>
        <v>12004  AG PARTNERS LLC  SHELDON, IA</v>
      </c>
      <c r="C57" s="79">
        <v>12004</v>
      </c>
      <c r="D57" s="81" t="s">
        <v>293</v>
      </c>
      <c r="E57" s="81" t="s">
        <v>864</v>
      </c>
      <c r="F57" s="81" t="s">
        <v>47</v>
      </c>
      <c r="G57" t="b">
        <v>1</v>
      </c>
      <c r="H57" s="77">
        <v>41068</v>
      </c>
      <c r="I57" t="s">
        <v>2429</v>
      </c>
      <c r="J57">
        <v>14</v>
      </c>
    </row>
    <row r="58" spans="1:10" ht="15" customHeight="1" x14ac:dyDescent="0.25">
      <c r="A58">
        <f t="shared" si="0"/>
        <v>12007</v>
      </c>
      <c r="B58" t="str">
        <f t="shared" si="1"/>
        <v>12007  AG PARTNERS LLC  ALTON, IA</v>
      </c>
      <c r="C58" s="79">
        <v>12007</v>
      </c>
      <c r="D58" s="81" t="s">
        <v>293</v>
      </c>
      <c r="E58" s="81" t="s">
        <v>808</v>
      </c>
      <c r="F58" s="81" t="s">
        <v>47</v>
      </c>
      <c r="G58" t="b">
        <v>1</v>
      </c>
      <c r="H58" s="77">
        <v>41068</v>
      </c>
      <c r="I58" t="s">
        <v>2429</v>
      </c>
      <c r="J58">
        <v>0</v>
      </c>
    </row>
    <row r="59" spans="1:10" ht="15" customHeight="1" x14ac:dyDescent="0.25">
      <c r="A59">
        <f t="shared" si="0"/>
        <v>10349</v>
      </c>
      <c r="B59" t="str">
        <f t="shared" si="1"/>
        <v>10349  AG PARTNERS LLC  CALUMET, IA</v>
      </c>
      <c r="C59" s="79">
        <v>10349</v>
      </c>
      <c r="D59" s="81" t="s">
        <v>293</v>
      </c>
      <c r="E59" s="81" t="s">
        <v>617</v>
      </c>
      <c r="F59" s="81" t="s">
        <v>47</v>
      </c>
      <c r="G59" t="b">
        <v>1</v>
      </c>
      <c r="H59" s="77">
        <v>41072</v>
      </c>
      <c r="I59" t="s">
        <v>2429</v>
      </c>
      <c r="J59">
        <v>16</v>
      </c>
    </row>
    <row r="60" spans="1:10" ht="15" customHeight="1" x14ac:dyDescent="0.25">
      <c r="A60">
        <f t="shared" si="0"/>
        <v>16270</v>
      </c>
      <c r="B60" t="str">
        <f t="shared" si="1"/>
        <v>16270  AG PARTNERS LLC  ALBERT CITY, IA</v>
      </c>
      <c r="C60" s="79">
        <v>16270</v>
      </c>
      <c r="D60" s="81" t="s">
        <v>293</v>
      </c>
      <c r="E60" s="81" t="s">
        <v>841</v>
      </c>
      <c r="F60" s="81" t="s">
        <v>47</v>
      </c>
      <c r="G60" t="b">
        <v>1</v>
      </c>
      <c r="H60" s="77">
        <v>41072</v>
      </c>
      <c r="I60" t="s">
        <v>2429</v>
      </c>
      <c r="J60">
        <v>10</v>
      </c>
    </row>
    <row r="61" spans="1:10" ht="15" customHeight="1" x14ac:dyDescent="0.25">
      <c r="A61">
        <f t="shared" si="0"/>
        <v>14591</v>
      </c>
      <c r="B61" t="str">
        <f t="shared" si="1"/>
        <v>14591  AG PERFORMANCE INC  BUFFALO CENTER, IA</v>
      </c>
      <c r="C61" s="79">
        <v>14591</v>
      </c>
      <c r="D61" s="81" t="s">
        <v>2692</v>
      </c>
      <c r="E61" s="81" t="s">
        <v>1024</v>
      </c>
      <c r="F61" s="81" t="s">
        <v>47</v>
      </c>
      <c r="G61" t="b">
        <v>1</v>
      </c>
      <c r="H61" s="77">
        <v>41073</v>
      </c>
      <c r="I61" t="s">
        <v>2429</v>
      </c>
      <c r="J61">
        <v>54</v>
      </c>
    </row>
    <row r="62" spans="1:10" ht="15" customHeight="1" x14ac:dyDescent="0.25">
      <c r="A62">
        <f t="shared" si="0"/>
        <v>14592</v>
      </c>
      <c r="B62" t="str">
        <f t="shared" si="1"/>
        <v>14592  AG PERFORMANCE INC  BUFFALO CENTER, IA</v>
      </c>
      <c r="C62" s="79">
        <v>14592</v>
      </c>
      <c r="D62" s="81" t="s">
        <v>2692</v>
      </c>
      <c r="E62" s="81" t="s">
        <v>1024</v>
      </c>
      <c r="F62" s="81" t="s">
        <v>47</v>
      </c>
      <c r="G62" t="b">
        <v>0</v>
      </c>
      <c r="H62" s="77">
        <v>33476</v>
      </c>
      <c r="I62" t="s">
        <v>2429</v>
      </c>
      <c r="J62">
        <v>84</v>
      </c>
    </row>
    <row r="63" spans="1:10" ht="15" customHeight="1" x14ac:dyDescent="0.25">
      <c r="A63">
        <f t="shared" si="0"/>
        <v>10553</v>
      </c>
      <c r="B63" t="str">
        <f t="shared" si="1"/>
        <v>10553  AG SPECTRUM CO  DEWITT, IA</v>
      </c>
      <c r="C63" s="79">
        <v>10553</v>
      </c>
      <c r="D63" s="81" t="s">
        <v>746</v>
      </c>
      <c r="E63" s="81" t="s">
        <v>175</v>
      </c>
      <c r="F63" s="81" t="s">
        <v>47</v>
      </c>
      <c r="G63" t="b">
        <v>0</v>
      </c>
      <c r="H63" s="77">
        <v>33689</v>
      </c>
      <c r="I63" t="s">
        <v>2429</v>
      </c>
      <c r="J63">
        <v>23</v>
      </c>
    </row>
    <row r="64" spans="1:10" ht="15" customHeight="1" x14ac:dyDescent="0.25">
      <c r="A64">
        <f t="shared" si="0"/>
        <v>17212</v>
      </c>
      <c r="B64" t="str">
        <f t="shared" si="1"/>
        <v>17212  AG TECHNOLOGIES LLC  KING HILL, ID</v>
      </c>
      <c r="C64" s="79">
        <v>17212</v>
      </c>
      <c r="D64" s="81" t="s">
        <v>2693</v>
      </c>
      <c r="E64" s="81" t="s">
        <v>2694</v>
      </c>
      <c r="F64" s="81" t="s">
        <v>61</v>
      </c>
      <c r="G64" t="b">
        <v>0</v>
      </c>
      <c r="H64" s="77">
        <v>34051</v>
      </c>
      <c r="I64" t="s">
        <v>2429</v>
      </c>
      <c r="J64">
        <v>92</v>
      </c>
    </row>
    <row r="65" spans="1:10" ht="15" customHeight="1" x14ac:dyDescent="0.25">
      <c r="A65">
        <f t="shared" si="0"/>
        <v>17328</v>
      </c>
      <c r="B65" t="str">
        <f t="shared" si="1"/>
        <v>17328  AG-USA, LLC  NEWNAN, GA</v>
      </c>
      <c r="C65" s="79">
        <v>17328</v>
      </c>
      <c r="D65" s="81" t="s">
        <v>2695</v>
      </c>
      <c r="E65" s="81" t="s">
        <v>2696</v>
      </c>
      <c r="F65" s="81" t="s">
        <v>58</v>
      </c>
      <c r="G65" t="b">
        <v>0</v>
      </c>
      <c r="H65" s="77">
        <v>34099</v>
      </c>
      <c r="I65" t="s">
        <v>2429</v>
      </c>
      <c r="J65">
        <v>0</v>
      </c>
    </row>
    <row r="66" spans="1:10" ht="15" customHeight="1" x14ac:dyDescent="0.25">
      <c r="A66">
        <f t="shared" si="0"/>
        <v>17256</v>
      </c>
      <c r="B66" t="str">
        <f t="shared" si="1"/>
        <v>17256  AGBIO LOGIC, LLC  SENECA, SC</v>
      </c>
      <c r="C66" s="79">
        <v>17256</v>
      </c>
      <c r="D66" s="81" t="s">
        <v>2697</v>
      </c>
      <c r="E66" s="81" t="s">
        <v>1242</v>
      </c>
      <c r="F66" s="81" t="s">
        <v>89</v>
      </c>
      <c r="G66" t="b">
        <v>0</v>
      </c>
      <c r="H66" s="77">
        <v>35158</v>
      </c>
      <c r="I66" t="s">
        <v>2429</v>
      </c>
      <c r="J66">
        <v>0</v>
      </c>
    </row>
    <row r="67" spans="1:10" ht="15" customHeight="1" x14ac:dyDescent="0.25">
      <c r="A67">
        <f t="shared" ref="A67:A130" si="2">C67</f>
        <v>16665</v>
      </c>
      <c r="B67" t="str">
        <f t="shared" ref="B67:B130" si="3">C67&amp;"  "&amp;D67&amp;"  "&amp;E67&amp;", "&amp;F67</f>
        <v>16665  AGE OLD ORGANICS  MENDOTA, IL</v>
      </c>
      <c r="C67" s="79">
        <v>16665</v>
      </c>
      <c r="D67" s="81" t="s">
        <v>2698</v>
      </c>
      <c r="E67" s="81" t="s">
        <v>2488</v>
      </c>
      <c r="F67" s="81" t="s">
        <v>62</v>
      </c>
      <c r="G67" t="b">
        <v>0</v>
      </c>
      <c r="H67" s="77">
        <v>36528</v>
      </c>
      <c r="I67" t="s">
        <v>2429</v>
      </c>
      <c r="J67">
        <v>40</v>
      </c>
    </row>
    <row r="68" spans="1:10" ht="15" customHeight="1" x14ac:dyDescent="0.25">
      <c r="A68">
        <f t="shared" si="2"/>
        <v>16666</v>
      </c>
      <c r="B68" t="str">
        <f t="shared" si="3"/>
        <v>16666  AGE OLD ORGANICS  MENDOTA, IL</v>
      </c>
      <c r="C68" s="79">
        <v>16666</v>
      </c>
      <c r="D68" s="81" t="s">
        <v>2698</v>
      </c>
      <c r="E68" s="81" t="s">
        <v>2488</v>
      </c>
      <c r="F68" s="81" t="s">
        <v>62</v>
      </c>
      <c r="G68" t="b">
        <v>0</v>
      </c>
      <c r="H68" s="77">
        <v>36587</v>
      </c>
      <c r="I68" t="s">
        <v>2429</v>
      </c>
      <c r="J68">
        <v>63</v>
      </c>
    </row>
    <row r="69" spans="1:10" ht="15" customHeight="1" x14ac:dyDescent="0.25">
      <c r="A69">
        <f t="shared" si="2"/>
        <v>17402</v>
      </c>
      <c r="B69" t="str">
        <f t="shared" si="3"/>
        <v>17402  AGHUB MIDWEST  MENLO, IA</v>
      </c>
      <c r="C69" s="79">
        <v>17402</v>
      </c>
      <c r="D69" s="81" t="s">
        <v>2699</v>
      </c>
      <c r="E69" s="81" t="s">
        <v>2700</v>
      </c>
      <c r="F69" s="81" t="s">
        <v>47</v>
      </c>
      <c r="G69" t="b">
        <v>0</v>
      </c>
      <c r="H69">
        <v>36600</v>
      </c>
      <c r="I69" t="s">
        <v>2429</v>
      </c>
      <c r="J69">
        <v>0</v>
      </c>
    </row>
    <row r="70" spans="1:10" ht="15" customHeight="1" x14ac:dyDescent="0.25">
      <c r="A70">
        <f t="shared" si="2"/>
        <v>17409</v>
      </c>
      <c r="B70" t="str">
        <f t="shared" si="3"/>
        <v>17409  AGMERICA LLC  GUTTENBERG, IA</v>
      </c>
      <c r="C70" s="79">
        <v>17409</v>
      </c>
      <c r="D70" s="81" t="s">
        <v>2701</v>
      </c>
      <c r="E70" s="81" t="s">
        <v>2702</v>
      </c>
      <c r="F70" s="81" t="s">
        <v>47</v>
      </c>
      <c r="G70" t="b">
        <v>0</v>
      </c>
      <c r="H70">
        <v>36601</v>
      </c>
      <c r="I70" t="s">
        <v>2429</v>
      </c>
      <c r="J70">
        <v>75</v>
      </c>
    </row>
    <row r="71" spans="1:10" ht="15" customHeight="1" x14ac:dyDescent="0.25">
      <c r="A71">
        <f t="shared" si="2"/>
        <v>17410</v>
      </c>
      <c r="B71" t="str">
        <f t="shared" si="3"/>
        <v>17410  AGMERICA LLC  GUTTENBERG, IA</v>
      </c>
      <c r="C71" s="79">
        <v>17410</v>
      </c>
      <c r="D71" s="81" t="s">
        <v>2701</v>
      </c>
      <c r="E71" s="81" t="s">
        <v>2702</v>
      </c>
      <c r="F71" s="81" t="s">
        <v>47</v>
      </c>
      <c r="G71" t="b">
        <v>0</v>
      </c>
      <c r="H71">
        <v>36601</v>
      </c>
      <c r="I71" t="s">
        <v>2429</v>
      </c>
      <c r="J71">
        <v>75</v>
      </c>
    </row>
    <row r="72" spans="1:10" ht="15" customHeight="1" x14ac:dyDescent="0.25">
      <c r="A72">
        <f t="shared" si="2"/>
        <v>13578</v>
      </c>
      <c r="B72" t="str">
        <f t="shared" si="3"/>
        <v>13578  AGMERICA NORTHEAST  DECORAH, IA</v>
      </c>
      <c r="C72" s="79">
        <v>13578</v>
      </c>
      <c r="D72" s="81" t="s">
        <v>624</v>
      </c>
      <c r="E72" s="81" t="s">
        <v>553</v>
      </c>
      <c r="F72" s="81" t="s">
        <v>47</v>
      </c>
      <c r="G72" t="b">
        <v>0</v>
      </c>
      <c r="H72">
        <v>36601</v>
      </c>
      <c r="I72" t="s">
        <v>2429</v>
      </c>
      <c r="J72">
        <v>75</v>
      </c>
    </row>
    <row r="73" spans="1:10" ht="15" customHeight="1" x14ac:dyDescent="0.25">
      <c r="A73">
        <f t="shared" si="2"/>
        <v>15549</v>
      </c>
      <c r="B73" t="str">
        <f t="shared" si="3"/>
        <v>15549  AGNITION  MARSHALL, MN</v>
      </c>
      <c r="C73" s="79">
        <v>15549</v>
      </c>
      <c r="D73" s="81" t="s">
        <v>544</v>
      </c>
      <c r="E73" s="81" t="s">
        <v>545</v>
      </c>
      <c r="F73" s="81" t="s">
        <v>71</v>
      </c>
      <c r="G73" t="b">
        <v>0</v>
      </c>
      <c r="H73">
        <v>36612</v>
      </c>
      <c r="I73" t="s">
        <v>2429</v>
      </c>
      <c r="J73">
        <v>75</v>
      </c>
    </row>
    <row r="74" spans="1:10" ht="15" customHeight="1" x14ac:dyDescent="0.25">
      <c r="A74">
        <f t="shared" si="2"/>
        <v>14957</v>
      </c>
      <c r="B74" t="str">
        <f t="shared" si="3"/>
        <v>14957  AGPRO SYSTEMS INC  BIG SANDY, TX</v>
      </c>
      <c r="C74" s="79">
        <v>14957</v>
      </c>
      <c r="D74" s="81" t="s">
        <v>1056</v>
      </c>
      <c r="E74" s="81" t="s">
        <v>1057</v>
      </c>
      <c r="F74" s="81" t="s">
        <v>92</v>
      </c>
      <c r="G74" t="b">
        <v>0</v>
      </c>
      <c r="H74">
        <v>36719</v>
      </c>
      <c r="I74" t="s">
        <v>2429</v>
      </c>
      <c r="J74">
        <v>22</v>
      </c>
    </row>
    <row r="75" spans="1:10" ht="15" customHeight="1" x14ac:dyDescent="0.25">
      <c r="A75">
        <f t="shared" si="2"/>
        <v>11432</v>
      </c>
      <c r="B75" t="str">
        <f t="shared" si="3"/>
        <v>11432  AGRESTORE PRODUCTS DISTRIBUTED BY WRITE-A-WAY  CEDAR FALLS, IA</v>
      </c>
      <c r="C75" s="79">
        <v>11432</v>
      </c>
      <c r="D75" s="81" t="s">
        <v>224</v>
      </c>
      <c r="E75" s="81" t="s">
        <v>225</v>
      </c>
      <c r="F75" s="81" t="s">
        <v>47</v>
      </c>
      <c r="G75" t="b">
        <v>0</v>
      </c>
      <c r="H75">
        <v>36965</v>
      </c>
      <c r="I75" t="s">
        <v>2429</v>
      </c>
      <c r="J75">
        <v>0</v>
      </c>
    </row>
    <row r="76" spans="1:10" ht="15" customHeight="1" x14ac:dyDescent="0.25">
      <c r="A76">
        <f t="shared" si="2"/>
        <v>16194</v>
      </c>
      <c r="B76" t="str">
        <f t="shared" si="3"/>
        <v>16194  AGRI NUTRIENTS INC  CATOOSA, OK</v>
      </c>
      <c r="C76" s="79">
        <v>16194</v>
      </c>
      <c r="D76" s="81" t="s">
        <v>2703</v>
      </c>
      <c r="E76" s="81" t="s">
        <v>1051</v>
      </c>
      <c r="F76" s="81" t="s">
        <v>84</v>
      </c>
      <c r="G76" t="b">
        <v>0</v>
      </c>
      <c r="H76">
        <v>36965</v>
      </c>
      <c r="I76" t="s">
        <v>2429</v>
      </c>
      <c r="J76">
        <v>0</v>
      </c>
    </row>
    <row r="77" spans="1:10" ht="15" customHeight="1" x14ac:dyDescent="0.25">
      <c r="A77">
        <f t="shared" si="2"/>
        <v>16872</v>
      </c>
      <c r="B77" t="str">
        <f t="shared" si="3"/>
        <v>16872  AGRI TECH SERVICES LLC  LENOX, IA</v>
      </c>
      <c r="C77" s="79">
        <v>16872</v>
      </c>
      <c r="D77" s="81" t="s">
        <v>2704</v>
      </c>
      <c r="E77" s="81" t="s">
        <v>209</v>
      </c>
      <c r="F77" s="81" t="s">
        <v>47</v>
      </c>
      <c r="G77" t="b">
        <v>0</v>
      </c>
      <c r="H77">
        <v>36965</v>
      </c>
      <c r="I77" t="s">
        <v>2429</v>
      </c>
      <c r="J77">
        <v>0</v>
      </c>
    </row>
    <row r="78" spans="1:10" ht="15" customHeight="1" x14ac:dyDescent="0.25">
      <c r="A78">
        <f t="shared" si="2"/>
        <v>16873</v>
      </c>
      <c r="B78" t="str">
        <f t="shared" si="3"/>
        <v>16873  AGRI TECH SERVICES LLC  LENOX, IA</v>
      </c>
      <c r="C78" s="79">
        <v>16873</v>
      </c>
      <c r="D78" s="81" t="s">
        <v>2704</v>
      </c>
      <c r="E78" s="81" t="s">
        <v>209</v>
      </c>
      <c r="F78" s="81" t="s">
        <v>47</v>
      </c>
      <c r="G78" t="b">
        <v>0</v>
      </c>
      <c r="H78">
        <v>36965</v>
      </c>
      <c r="I78" t="s">
        <v>2429</v>
      </c>
      <c r="J78">
        <v>62</v>
      </c>
    </row>
    <row r="79" spans="1:10" ht="15" customHeight="1" x14ac:dyDescent="0.25">
      <c r="A79">
        <f t="shared" si="2"/>
        <v>10431</v>
      </c>
      <c r="B79" t="str">
        <f t="shared" si="3"/>
        <v>10431  AGRI-CENTER OF HENRY CO INC  MT PLEASANT, IA</v>
      </c>
      <c r="C79" s="79">
        <v>10431</v>
      </c>
      <c r="D79" s="81" t="s">
        <v>669</v>
      </c>
      <c r="E79" s="81" t="s">
        <v>670</v>
      </c>
      <c r="F79" s="81" t="s">
        <v>47</v>
      </c>
      <c r="G79" t="b">
        <v>0</v>
      </c>
      <c r="H79">
        <v>37358</v>
      </c>
      <c r="I79" t="s">
        <v>2429</v>
      </c>
      <c r="J79">
        <v>80</v>
      </c>
    </row>
    <row r="80" spans="1:10" ht="15" customHeight="1" x14ac:dyDescent="0.25">
      <c r="A80">
        <f t="shared" si="2"/>
        <v>11688</v>
      </c>
      <c r="B80" t="str">
        <f t="shared" si="3"/>
        <v>11688  AGRI-GRO MARKETING INC  DONIPHAN, MO</v>
      </c>
      <c r="C80" s="79">
        <v>11688</v>
      </c>
      <c r="D80" s="81" t="s">
        <v>2490</v>
      </c>
      <c r="E80" s="81" t="s">
        <v>2491</v>
      </c>
      <c r="F80" s="81" t="s">
        <v>73</v>
      </c>
      <c r="G80" t="b">
        <v>0</v>
      </c>
      <c r="H80">
        <v>37358</v>
      </c>
      <c r="I80" t="s">
        <v>2429</v>
      </c>
      <c r="J80">
        <v>87</v>
      </c>
    </row>
    <row r="81" spans="1:10" ht="15" customHeight="1" x14ac:dyDescent="0.25">
      <c r="A81">
        <f t="shared" si="2"/>
        <v>10397</v>
      </c>
      <c r="B81" t="str">
        <f t="shared" si="3"/>
        <v>10397  AGRI-SOLUTIONS  RED OAK, IA</v>
      </c>
      <c r="C81" s="79">
        <v>10397</v>
      </c>
      <c r="D81" s="81" t="s">
        <v>646</v>
      </c>
      <c r="E81" s="81" t="s">
        <v>647</v>
      </c>
      <c r="F81" s="81" t="s">
        <v>47</v>
      </c>
      <c r="G81" t="b">
        <v>0</v>
      </c>
      <c r="H81">
        <v>37431</v>
      </c>
      <c r="I81" t="s">
        <v>2429</v>
      </c>
      <c r="J81">
        <v>12</v>
      </c>
    </row>
    <row r="82" spans="1:10" ht="15" customHeight="1" x14ac:dyDescent="0.25">
      <c r="A82">
        <f t="shared" si="2"/>
        <v>15949</v>
      </c>
      <c r="B82" t="str">
        <f t="shared" si="3"/>
        <v>15949  AGRI-TECH AVIATION INC  INDIANOLA, IA</v>
      </c>
      <c r="C82" s="79">
        <v>15949</v>
      </c>
      <c r="D82" s="81" t="s">
        <v>2705</v>
      </c>
      <c r="E82" s="81" t="s">
        <v>147</v>
      </c>
      <c r="F82" s="81" t="s">
        <v>47</v>
      </c>
      <c r="G82" t="b">
        <v>0</v>
      </c>
      <c r="H82">
        <v>37564</v>
      </c>
      <c r="I82" t="s">
        <v>2429</v>
      </c>
      <c r="J82">
        <v>14</v>
      </c>
    </row>
    <row r="83" spans="1:10" ht="15" customHeight="1" x14ac:dyDescent="0.25">
      <c r="A83">
        <f t="shared" si="2"/>
        <v>15950</v>
      </c>
      <c r="B83" t="str">
        <f t="shared" si="3"/>
        <v>15950  AGRI-TECH AVIATION INC  INDIANOLA, IA</v>
      </c>
      <c r="C83" s="79">
        <v>15950</v>
      </c>
      <c r="D83" s="81" t="s">
        <v>2705</v>
      </c>
      <c r="E83" s="81" t="s">
        <v>147</v>
      </c>
      <c r="F83" s="81" t="s">
        <v>47</v>
      </c>
      <c r="G83" t="b">
        <v>0</v>
      </c>
      <c r="H83" s="77">
        <v>37624</v>
      </c>
      <c r="I83" t="s">
        <v>2429</v>
      </c>
      <c r="J83">
        <v>0</v>
      </c>
    </row>
    <row r="84" spans="1:10" ht="15" customHeight="1" x14ac:dyDescent="0.25">
      <c r="A84">
        <f t="shared" si="2"/>
        <v>17137</v>
      </c>
      <c r="B84" t="str">
        <f t="shared" si="3"/>
        <v>17137  AGRICEN C/O TSG  DAVIS, CA</v>
      </c>
      <c r="C84" s="79">
        <v>17137</v>
      </c>
      <c r="D84" s="81" t="s">
        <v>2706</v>
      </c>
      <c r="E84" s="81" t="s">
        <v>1092</v>
      </c>
      <c r="F84" s="81" t="s">
        <v>52</v>
      </c>
      <c r="G84" t="b">
        <v>0</v>
      </c>
      <c r="H84" s="77">
        <v>37746</v>
      </c>
      <c r="I84" t="s">
        <v>2429</v>
      </c>
      <c r="J84">
        <v>87</v>
      </c>
    </row>
    <row r="85" spans="1:10" ht="15" customHeight="1" x14ac:dyDescent="0.25">
      <c r="A85">
        <f t="shared" si="2"/>
        <v>13547</v>
      </c>
      <c r="B85" t="str">
        <f t="shared" si="3"/>
        <v>13547  AGRICULTURAL RESOURCE MANAGEMENT SERVICES L L C  LONG GROVE, IA</v>
      </c>
      <c r="C85" s="79">
        <v>13547</v>
      </c>
      <c r="D85" s="81" t="s">
        <v>1351</v>
      </c>
      <c r="E85" s="81" t="s">
        <v>2707</v>
      </c>
      <c r="F85" s="81" t="s">
        <v>47</v>
      </c>
      <c r="G85" t="b">
        <v>0</v>
      </c>
      <c r="H85" s="77">
        <v>37746</v>
      </c>
      <c r="I85" t="s">
        <v>2429</v>
      </c>
      <c r="J85">
        <v>20</v>
      </c>
    </row>
    <row r="86" spans="1:10" ht="15" customHeight="1" x14ac:dyDescent="0.25">
      <c r="A86">
        <f t="shared" si="2"/>
        <v>14797</v>
      </c>
      <c r="B86" t="str">
        <f t="shared" si="3"/>
        <v>14797  AGRIENERGY RESOURCES  PRINCETON, IL</v>
      </c>
      <c r="C86" s="79">
        <v>14797</v>
      </c>
      <c r="D86" s="81" t="s">
        <v>1233</v>
      </c>
      <c r="E86" s="81" t="s">
        <v>867</v>
      </c>
      <c r="F86" s="81" t="s">
        <v>62</v>
      </c>
      <c r="G86" t="b">
        <v>0</v>
      </c>
      <c r="H86" s="77">
        <v>37746</v>
      </c>
      <c r="I86" t="s">
        <v>2429</v>
      </c>
      <c r="J86">
        <v>77</v>
      </c>
    </row>
    <row r="87" spans="1:10" ht="15" customHeight="1" x14ac:dyDescent="0.25">
      <c r="A87">
        <f t="shared" si="2"/>
        <v>14576</v>
      </c>
      <c r="B87" t="str">
        <f t="shared" si="3"/>
        <v>14576  AGRIGUARDIAN MARKETING LLC  ATHENS, GA</v>
      </c>
      <c r="C87" s="79">
        <v>14576</v>
      </c>
      <c r="D87" s="81" t="s">
        <v>2531</v>
      </c>
      <c r="E87" s="81" t="s">
        <v>2532</v>
      </c>
      <c r="F87" s="81" t="s">
        <v>58</v>
      </c>
      <c r="G87" t="b">
        <v>0</v>
      </c>
      <c r="H87" s="77">
        <v>37746</v>
      </c>
      <c r="I87" t="s">
        <v>2429</v>
      </c>
      <c r="J87">
        <v>77</v>
      </c>
    </row>
    <row r="88" spans="1:10" ht="15" customHeight="1" x14ac:dyDescent="0.25">
      <c r="A88">
        <f t="shared" si="2"/>
        <v>13816</v>
      </c>
      <c r="B88" t="str">
        <f t="shared" si="3"/>
        <v>13816  AGRILAND F S INC  EARLING, IA</v>
      </c>
      <c r="C88" s="79">
        <v>13816</v>
      </c>
      <c r="D88" s="81" t="s">
        <v>260</v>
      </c>
      <c r="E88" s="81" t="s">
        <v>270</v>
      </c>
      <c r="F88" s="81" t="s">
        <v>47</v>
      </c>
      <c r="G88" t="b">
        <v>0</v>
      </c>
      <c r="H88" s="77">
        <v>37746</v>
      </c>
      <c r="I88" t="s">
        <v>2429</v>
      </c>
      <c r="J88">
        <v>85</v>
      </c>
    </row>
    <row r="89" spans="1:10" ht="15" customHeight="1" x14ac:dyDescent="0.25">
      <c r="A89">
        <f t="shared" si="2"/>
        <v>12487</v>
      </c>
      <c r="B89" t="str">
        <f t="shared" si="3"/>
        <v>12487  AGRILAND F S INC  WOODBINE, IA</v>
      </c>
      <c r="C89" s="79">
        <v>12487</v>
      </c>
      <c r="D89" s="81" t="s">
        <v>260</v>
      </c>
      <c r="E89" s="81" t="s">
        <v>271</v>
      </c>
      <c r="F89" s="81" t="s">
        <v>47</v>
      </c>
      <c r="G89" t="b">
        <v>0</v>
      </c>
      <c r="H89" s="77">
        <v>37746</v>
      </c>
      <c r="I89" t="s">
        <v>2429</v>
      </c>
      <c r="J89">
        <v>85</v>
      </c>
    </row>
    <row r="90" spans="1:10" ht="15" customHeight="1" x14ac:dyDescent="0.25">
      <c r="A90">
        <f t="shared" si="2"/>
        <v>10261</v>
      </c>
      <c r="B90" t="str">
        <f t="shared" si="3"/>
        <v>10261  AGRILAND F S INC  AVOCA, IA</v>
      </c>
      <c r="C90" s="79">
        <v>10261</v>
      </c>
      <c r="D90" s="81" t="s">
        <v>260</v>
      </c>
      <c r="E90" s="81" t="s">
        <v>261</v>
      </c>
      <c r="F90" s="81" t="s">
        <v>47</v>
      </c>
      <c r="G90" t="b">
        <v>0</v>
      </c>
      <c r="H90" s="77">
        <v>37818</v>
      </c>
      <c r="I90" t="s">
        <v>2429</v>
      </c>
      <c r="J90">
        <v>86</v>
      </c>
    </row>
    <row r="91" spans="1:10" ht="15" customHeight="1" x14ac:dyDescent="0.25">
      <c r="A91">
        <f t="shared" si="2"/>
        <v>10262</v>
      </c>
      <c r="B91" t="str">
        <f t="shared" si="3"/>
        <v>10262  AGRILAND F S INC  GRISWOLD, IA</v>
      </c>
      <c r="C91" s="79">
        <v>10262</v>
      </c>
      <c r="D91" s="81" t="s">
        <v>260</v>
      </c>
      <c r="E91" s="81" t="s">
        <v>262</v>
      </c>
      <c r="F91" s="81" t="s">
        <v>47</v>
      </c>
      <c r="G91" t="b">
        <v>0</v>
      </c>
      <c r="H91">
        <v>37902</v>
      </c>
      <c r="I91" t="s">
        <v>2429</v>
      </c>
      <c r="J91">
        <v>0</v>
      </c>
    </row>
    <row r="92" spans="1:10" ht="15" customHeight="1" x14ac:dyDescent="0.25">
      <c r="A92">
        <f t="shared" si="2"/>
        <v>10263</v>
      </c>
      <c r="B92" t="str">
        <f t="shared" si="3"/>
        <v>10263  AGRILAND F S INC  LOGAN, IA</v>
      </c>
      <c r="C92" s="79">
        <v>10263</v>
      </c>
      <c r="D92" s="81" t="s">
        <v>260</v>
      </c>
      <c r="E92" s="81" t="s">
        <v>263</v>
      </c>
      <c r="F92" s="81" t="s">
        <v>47</v>
      </c>
      <c r="G92" t="b">
        <v>0</v>
      </c>
      <c r="H92">
        <v>37902</v>
      </c>
      <c r="I92" t="s">
        <v>2429</v>
      </c>
      <c r="J92">
        <v>0</v>
      </c>
    </row>
    <row r="93" spans="1:10" ht="15" customHeight="1" x14ac:dyDescent="0.25">
      <c r="A93">
        <f t="shared" si="2"/>
        <v>10264</v>
      </c>
      <c r="B93" t="str">
        <f t="shared" si="3"/>
        <v>10264  AGRILAND F S INC  HAMLIN, IA</v>
      </c>
      <c r="C93" s="79">
        <v>10264</v>
      </c>
      <c r="D93" s="81" t="s">
        <v>260</v>
      </c>
      <c r="E93" s="81" t="s">
        <v>2708</v>
      </c>
      <c r="F93" s="81" t="s">
        <v>47</v>
      </c>
      <c r="G93" t="b">
        <v>0</v>
      </c>
      <c r="H93" s="77">
        <v>37902</v>
      </c>
      <c r="I93" t="s">
        <v>2429</v>
      </c>
      <c r="J93">
        <v>97</v>
      </c>
    </row>
    <row r="94" spans="1:10" ht="15" customHeight="1" x14ac:dyDescent="0.25">
      <c r="A94">
        <f t="shared" si="2"/>
        <v>10265</v>
      </c>
      <c r="B94" t="str">
        <f t="shared" si="3"/>
        <v>10265  AGRILAND F S INC  UNDERWOOD, IA</v>
      </c>
      <c r="C94" s="79">
        <v>10265</v>
      </c>
      <c r="D94" s="81" t="s">
        <v>260</v>
      </c>
      <c r="E94" s="81" t="s">
        <v>612</v>
      </c>
      <c r="F94" s="81" t="s">
        <v>47</v>
      </c>
      <c r="G94" t="b">
        <v>0</v>
      </c>
      <c r="H94">
        <v>37902</v>
      </c>
      <c r="I94" t="s">
        <v>2429</v>
      </c>
      <c r="J94">
        <v>97</v>
      </c>
    </row>
    <row r="95" spans="1:10" ht="15" customHeight="1" x14ac:dyDescent="0.25">
      <c r="A95">
        <f t="shared" si="2"/>
        <v>10266</v>
      </c>
      <c r="B95" t="str">
        <f t="shared" si="3"/>
        <v>10266  AGRILAND F S INC  MALVERN, IA</v>
      </c>
      <c r="C95" s="79">
        <v>10266</v>
      </c>
      <c r="D95" s="81" t="s">
        <v>260</v>
      </c>
      <c r="E95" s="81" t="s">
        <v>265</v>
      </c>
      <c r="F95" s="81" t="s">
        <v>47</v>
      </c>
      <c r="G95" t="b">
        <v>0</v>
      </c>
      <c r="H95">
        <v>38068</v>
      </c>
      <c r="I95" t="s">
        <v>2429</v>
      </c>
      <c r="J95">
        <v>35</v>
      </c>
    </row>
    <row r="96" spans="1:10" ht="15" customHeight="1" x14ac:dyDescent="0.25">
      <c r="A96">
        <f t="shared" si="2"/>
        <v>11799</v>
      </c>
      <c r="B96" t="str">
        <f t="shared" si="3"/>
        <v>11799  AGRILAND F S INC  MISSOURI VALLEY, IA</v>
      </c>
      <c r="C96" s="79">
        <v>11799</v>
      </c>
      <c r="D96" s="81" t="s">
        <v>260</v>
      </c>
      <c r="E96" s="81" t="s">
        <v>268</v>
      </c>
      <c r="F96" s="81" t="s">
        <v>47</v>
      </c>
      <c r="G96" t="b">
        <v>0</v>
      </c>
      <c r="H96">
        <v>38069</v>
      </c>
      <c r="I96" t="s">
        <v>2429</v>
      </c>
      <c r="J96">
        <v>20</v>
      </c>
    </row>
    <row r="97" spans="1:10" ht="15" customHeight="1" x14ac:dyDescent="0.25">
      <c r="A97">
        <f t="shared" si="2"/>
        <v>11929</v>
      </c>
      <c r="B97" t="str">
        <f t="shared" si="3"/>
        <v>11929  AGRILAND F S INC  CORLEY, IA</v>
      </c>
      <c r="C97" s="79">
        <v>11929</v>
      </c>
      <c r="D97" s="81" t="s">
        <v>260</v>
      </c>
      <c r="E97" s="81" t="s">
        <v>269</v>
      </c>
      <c r="F97" s="81" t="s">
        <v>47</v>
      </c>
      <c r="G97" t="b">
        <v>0</v>
      </c>
      <c r="H97">
        <v>38069</v>
      </c>
      <c r="I97" t="s">
        <v>2429</v>
      </c>
      <c r="J97">
        <v>56</v>
      </c>
    </row>
    <row r="98" spans="1:10" ht="15" customHeight="1" x14ac:dyDescent="0.25">
      <c r="A98">
        <f t="shared" si="2"/>
        <v>10544</v>
      </c>
      <c r="B98" t="str">
        <f t="shared" si="3"/>
        <v>10544  AGRILAND FS INC  HUMESTON, IA</v>
      </c>
      <c r="C98" s="79">
        <v>10544</v>
      </c>
      <c r="D98" s="81" t="s">
        <v>188</v>
      </c>
      <c r="E98" s="81" t="s">
        <v>257</v>
      </c>
      <c r="F98" s="81" t="s">
        <v>47</v>
      </c>
      <c r="G98" t="b">
        <v>0</v>
      </c>
      <c r="H98">
        <v>38125</v>
      </c>
      <c r="I98" t="s">
        <v>2429</v>
      </c>
      <c r="J98">
        <v>89</v>
      </c>
    </row>
    <row r="99" spans="1:10" ht="15" customHeight="1" x14ac:dyDescent="0.25">
      <c r="A99">
        <f t="shared" si="2"/>
        <v>12869</v>
      </c>
      <c r="B99" t="str">
        <f t="shared" si="3"/>
        <v>12869  AGRILAND FS INC  OSKALOOSA, IA</v>
      </c>
      <c r="C99" s="79">
        <v>12869</v>
      </c>
      <c r="D99" s="81" t="s">
        <v>188</v>
      </c>
      <c r="E99" s="81" t="s">
        <v>368</v>
      </c>
      <c r="F99" s="81" t="s">
        <v>47</v>
      </c>
      <c r="G99" t="b">
        <v>0</v>
      </c>
      <c r="H99" s="77">
        <v>38183</v>
      </c>
      <c r="I99" t="s">
        <v>2429</v>
      </c>
      <c r="J99">
        <v>1</v>
      </c>
    </row>
    <row r="100" spans="1:10" ht="15" customHeight="1" x14ac:dyDescent="0.25">
      <c r="A100">
        <f t="shared" si="2"/>
        <v>12873</v>
      </c>
      <c r="B100" t="str">
        <f t="shared" si="3"/>
        <v>12873  AGRILAND FS INC  WASHINGTON, IA</v>
      </c>
      <c r="C100" s="79">
        <v>12873</v>
      </c>
      <c r="D100" s="81" t="s">
        <v>188</v>
      </c>
      <c r="E100" s="81" t="s">
        <v>177</v>
      </c>
      <c r="F100" s="81" t="s">
        <v>47</v>
      </c>
      <c r="G100" t="b">
        <v>0</v>
      </c>
      <c r="H100" s="77">
        <v>38272</v>
      </c>
      <c r="I100" t="s">
        <v>2429</v>
      </c>
      <c r="J100">
        <v>38</v>
      </c>
    </row>
    <row r="101" spans="1:10" ht="15" customHeight="1" x14ac:dyDescent="0.25">
      <c r="A101">
        <f t="shared" si="2"/>
        <v>12874</v>
      </c>
      <c r="B101" t="str">
        <f t="shared" si="3"/>
        <v>12874  AGRILAND FS INC  FAIRFIELD, IA</v>
      </c>
      <c r="C101" s="79">
        <v>12874</v>
      </c>
      <c r="D101" s="81" t="s">
        <v>188</v>
      </c>
      <c r="E101" s="81" t="s">
        <v>857</v>
      </c>
      <c r="F101" s="81" t="s">
        <v>47</v>
      </c>
      <c r="G101" t="b">
        <v>0</v>
      </c>
      <c r="H101" s="77">
        <v>38272</v>
      </c>
      <c r="I101" t="s">
        <v>2429</v>
      </c>
      <c r="J101">
        <v>23</v>
      </c>
    </row>
    <row r="102" spans="1:10" ht="15" customHeight="1" x14ac:dyDescent="0.25">
      <c r="A102">
        <f t="shared" si="2"/>
        <v>12875</v>
      </c>
      <c r="B102" t="str">
        <f t="shared" si="3"/>
        <v>12875  AGRILAND FS INC  CRAWFORDSVILLE, IA</v>
      </c>
      <c r="C102" s="79">
        <v>12875</v>
      </c>
      <c r="D102" s="81" t="s">
        <v>188</v>
      </c>
      <c r="E102" s="81" t="s">
        <v>858</v>
      </c>
      <c r="F102" s="81" t="s">
        <v>47</v>
      </c>
      <c r="G102" t="b">
        <v>0</v>
      </c>
      <c r="H102">
        <v>38272</v>
      </c>
      <c r="I102" t="s">
        <v>2429</v>
      </c>
      <c r="J102">
        <v>0</v>
      </c>
    </row>
    <row r="103" spans="1:10" ht="15" customHeight="1" x14ac:dyDescent="0.25">
      <c r="A103">
        <f t="shared" si="2"/>
        <v>12879</v>
      </c>
      <c r="B103" t="str">
        <f t="shared" si="3"/>
        <v>12879  AGRILAND FS INC  FAIRFIELD, IA</v>
      </c>
      <c r="C103" s="79">
        <v>12879</v>
      </c>
      <c r="D103" s="81" t="s">
        <v>188</v>
      </c>
      <c r="E103" s="81" t="s">
        <v>857</v>
      </c>
      <c r="F103" s="81" t="s">
        <v>47</v>
      </c>
      <c r="G103" t="b">
        <v>0</v>
      </c>
      <c r="H103">
        <v>38446</v>
      </c>
      <c r="I103" t="s">
        <v>2429</v>
      </c>
      <c r="J103">
        <v>97</v>
      </c>
    </row>
    <row r="104" spans="1:10" ht="15" customHeight="1" x14ac:dyDescent="0.25">
      <c r="A104">
        <f t="shared" si="2"/>
        <v>12881</v>
      </c>
      <c r="B104" t="str">
        <f t="shared" si="3"/>
        <v>12881  AGRILAND FS INC  KNOXVILLE, IA</v>
      </c>
      <c r="C104" s="79">
        <v>12881</v>
      </c>
      <c r="D104" s="81" t="s">
        <v>188</v>
      </c>
      <c r="E104" s="81" t="s">
        <v>189</v>
      </c>
      <c r="F104" s="81" t="s">
        <v>47</v>
      </c>
      <c r="G104" t="b">
        <v>0</v>
      </c>
      <c r="H104">
        <v>38446</v>
      </c>
      <c r="I104" t="s">
        <v>2429</v>
      </c>
      <c r="J104">
        <v>35</v>
      </c>
    </row>
    <row r="105" spans="1:10" ht="15" customHeight="1" x14ac:dyDescent="0.25">
      <c r="A105">
        <f t="shared" si="2"/>
        <v>12882</v>
      </c>
      <c r="B105" t="str">
        <f t="shared" si="3"/>
        <v>12882  AGRILAND FS INC  HEDRICK, IA</v>
      </c>
      <c r="C105" s="79">
        <v>12882</v>
      </c>
      <c r="D105" s="81" t="s">
        <v>188</v>
      </c>
      <c r="E105" s="81" t="s">
        <v>811</v>
      </c>
      <c r="F105" s="81" t="s">
        <v>47</v>
      </c>
      <c r="G105" t="b">
        <v>0</v>
      </c>
      <c r="H105">
        <v>38652</v>
      </c>
      <c r="I105" t="s">
        <v>2429</v>
      </c>
      <c r="J105">
        <v>97</v>
      </c>
    </row>
    <row r="106" spans="1:10" ht="15" customHeight="1" x14ac:dyDescent="0.25">
      <c r="A106">
        <f t="shared" si="2"/>
        <v>12883</v>
      </c>
      <c r="B106" t="str">
        <f t="shared" si="3"/>
        <v>12883  AGRILAND FS INC  HEDRICK, IA</v>
      </c>
      <c r="C106" s="79">
        <v>12883</v>
      </c>
      <c r="D106" s="81" t="s">
        <v>188</v>
      </c>
      <c r="E106" s="81" t="s">
        <v>811</v>
      </c>
      <c r="F106" s="81" t="s">
        <v>47</v>
      </c>
      <c r="G106" t="b">
        <v>0</v>
      </c>
      <c r="H106">
        <v>38652</v>
      </c>
      <c r="I106" t="s">
        <v>2429</v>
      </c>
      <c r="J106">
        <v>88</v>
      </c>
    </row>
    <row r="107" spans="1:10" ht="15" customHeight="1" x14ac:dyDescent="0.25">
      <c r="A107">
        <f t="shared" si="2"/>
        <v>12885</v>
      </c>
      <c r="B107" t="str">
        <f t="shared" si="3"/>
        <v>12885  AGRILAND FS INC  ALBIA, IA</v>
      </c>
      <c r="C107" s="79">
        <v>12885</v>
      </c>
      <c r="D107" s="81" t="s">
        <v>188</v>
      </c>
      <c r="E107" s="81" t="s">
        <v>861</v>
      </c>
      <c r="F107" s="81" t="s">
        <v>47</v>
      </c>
      <c r="G107" t="b">
        <v>0</v>
      </c>
      <c r="H107">
        <v>38652</v>
      </c>
      <c r="I107" t="s">
        <v>2429</v>
      </c>
      <c r="J107">
        <v>0</v>
      </c>
    </row>
    <row r="108" spans="1:10" ht="15" customHeight="1" x14ac:dyDescent="0.25">
      <c r="A108">
        <f t="shared" si="2"/>
        <v>12886</v>
      </c>
      <c r="B108" t="str">
        <f t="shared" si="3"/>
        <v>12886  AGRILAND FS INC  MORAVIA, IA</v>
      </c>
      <c r="C108" s="79">
        <v>12886</v>
      </c>
      <c r="D108" s="81" t="s">
        <v>188</v>
      </c>
      <c r="E108" s="81" t="s">
        <v>737</v>
      </c>
      <c r="F108" s="81" t="s">
        <v>47</v>
      </c>
      <c r="G108" t="b">
        <v>0</v>
      </c>
      <c r="H108">
        <v>38807</v>
      </c>
      <c r="I108" t="s">
        <v>2429</v>
      </c>
      <c r="J108">
        <v>0</v>
      </c>
    </row>
    <row r="109" spans="1:10" ht="15" customHeight="1" x14ac:dyDescent="0.25">
      <c r="A109">
        <f t="shared" si="2"/>
        <v>12892</v>
      </c>
      <c r="B109" t="str">
        <f t="shared" si="3"/>
        <v>12892  AGRILAND FS INC  FAIRFIELD, IA</v>
      </c>
      <c r="C109" s="79">
        <v>12892</v>
      </c>
      <c r="D109" s="81" t="s">
        <v>188</v>
      </c>
      <c r="E109" s="81" t="s">
        <v>857</v>
      </c>
      <c r="F109" s="81" t="s">
        <v>47</v>
      </c>
      <c r="G109" t="b">
        <v>0</v>
      </c>
      <c r="H109">
        <v>38807</v>
      </c>
      <c r="I109" t="s">
        <v>2429</v>
      </c>
      <c r="J109">
        <v>0</v>
      </c>
    </row>
    <row r="110" spans="1:10" ht="15" customHeight="1" x14ac:dyDescent="0.25">
      <c r="A110">
        <f t="shared" si="2"/>
        <v>14841</v>
      </c>
      <c r="B110" t="str">
        <f t="shared" si="3"/>
        <v>14841  AGRILAND FS INC  WINTERSET, IA</v>
      </c>
      <c r="C110" s="79">
        <v>14841</v>
      </c>
      <c r="D110" s="81" t="s">
        <v>188</v>
      </c>
      <c r="E110" s="81" t="s">
        <v>253</v>
      </c>
      <c r="F110" s="81" t="s">
        <v>47</v>
      </c>
      <c r="G110" t="b">
        <v>0</v>
      </c>
      <c r="H110">
        <v>38807</v>
      </c>
      <c r="I110" t="s">
        <v>2429</v>
      </c>
      <c r="J110">
        <v>2</v>
      </c>
    </row>
    <row r="111" spans="1:10" ht="15" customHeight="1" x14ac:dyDescent="0.25">
      <c r="A111">
        <f t="shared" si="2"/>
        <v>15616</v>
      </c>
      <c r="B111" t="str">
        <f t="shared" si="3"/>
        <v>15616  AGRILAND FS INC  PANORA, IA</v>
      </c>
      <c r="C111" s="79">
        <v>15616</v>
      </c>
      <c r="D111" s="81" t="s">
        <v>188</v>
      </c>
      <c r="E111" s="81" t="s">
        <v>1136</v>
      </c>
      <c r="F111" s="81" t="s">
        <v>47</v>
      </c>
      <c r="G111" t="b">
        <v>0</v>
      </c>
      <c r="H111">
        <v>38898</v>
      </c>
      <c r="I111" t="s">
        <v>2429</v>
      </c>
      <c r="J111">
        <v>38</v>
      </c>
    </row>
    <row r="112" spans="1:10" ht="15" customHeight="1" x14ac:dyDescent="0.25">
      <c r="A112">
        <f t="shared" si="2"/>
        <v>16272</v>
      </c>
      <c r="B112" t="str">
        <f t="shared" si="3"/>
        <v>16272  AGRILAND FS INC  MOORHEAD, IA</v>
      </c>
      <c r="C112" s="79">
        <v>16272</v>
      </c>
      <c r="D112" s="81" t="s">
        <v>188</v>
      </c>
      <c r="E112" s="81" t="s">
        <v>979</v>
      </c>
      <c r="F112" s="81" t="s">
        <v>47</v>
      </c>
      <c r="G112" t="b">
        <v>0</v>
      </c>
      <c r="H112">
        <v>38939</v>
      </c>
      <c r="I112" t="s">
        <v>2429</v>
      </c>
      <c r="J112">
        <v>42</v>
      </c>
    </row>
    <row r="113" spans="1:10" ht="15" customHeight="1" x14ac:dyDescent="0.25">
      <c r="A113">
        <f t="shared" si="2"/>
        <v>16328</v>
      </c>
      <c r="B113" t="str">
        <f t="shared" si="3"/>
        <v>16328  AGRILAND FS INC  HARLAN, IA</v>
      </c>
      <c r="C113" s="79">
        <v>16328</v>
      </c>
      <c r="D113" s="81" t="s">
        <v>188</v>
      </c>
      <c r="E113" s="81" t="s">
        <v>1113</v>
      </c>
      <c r="F113" s="81" t="s">
        <v>47</v>
      </c>
      <c r="G113" t="b">
        <v>0</v>
      </c>
      <c r="H113">
        <v>38988</v>
      </c>
      <c r="I113" t="s">
        <v>2429</v>
      </c>
      <c r="J113">
        <v>61</v>
      </c>
    </row>
    <row r="114" spans="1:10" ht="15" customHeight="1" x14ac:dyDescent="0.25">
      <c r="A114">
        <f t="shared" si="2"/>
        <v>13397</v>
      </c>
      <c r="B114" t="str">
        <f t="shared" si="3"/>
        <v>13397  AGRILAND FS, INC  LENOX, IA</v>
      </c>
      <c r="C114" s="79">
        <v>13397</v>
      </c>
      <c r="D114" s="81" t="s">
        <v>252</v>
      </c>
      <c r="E114" s="81" t="s">
        <v>209</v>
      </c>
      <c r="F114" s="81" t="s">
        <v>47</v>
      </c>
      <c r="G114" t="b">
        <v>0</v>
      </c>
      <c r="H114">
        <v>38988</v>
      </c>
      <c r="I114" t="s">
        <v>2429</v>
      </c>
      <c r="J114">
        <v>1</v>
      </c>
    </row>
    <row r="115" spans="1:10" ht="15" customHeight="1" x14ac:dyDescent="0.25">
      <c r="A115">
        <f t="shared" si="2"/>
        <v>10539</v>
      </c>
      <c r="B115" t="str">
        <f t="shared" si="3"/>
        <v>10539  AGRILAND FS, INC  WINTERSET, IA</v>
      </c>
      <c r="C115" s="79">
        <v>10539</v>
      </c>
      <c r="D115" s="81" t="s">
        <v>252</v>
      </c>
      <c r="E115" s="81" t="s">
        <v>253</v>
      </c>
      <c r="F115" s="81" t="s">
        <v>47</v>
      </c>
      <c r="G115" t="b">
        <v>0</v>
      </c>
      <c r="H115">
        <v>38988</v>
      </c>
      <c r="I115" t="s">
        <v>2429</v>
      </c>
      <c r="J115">
        <v>1</v>
      </c>
    </row>
    <row r="116" spans="1:10" ht="15" customHeight="1" x14ac:dyDescent="0.25">
      <c r="A116">
        <f t="shared" si="2"/>
        <v>10540</v>
      </c>
      <c r="B116" t="str">
        <f t="shared" si="3"/>
        <v>10540  AGRILAND FS, INC  CASEY, IA</v>
      </c>
      <c r="C116" s="79">
        <v>10540</v>
      </c>
      <c r="D116" s="81" t="s">
        <v>252</v>
      </c>
      <c r="E116" s="81" t="s">
        <v>254</v>
      </c>
      <c r="F116" s="81" t="s">
        <v>47</v>
      </c>
      <c r="G116" t="b">
        <v>0</v>
      </c>
      <c r="H116">
        <v>38988</v>
      </c>
      <c r="I116" t="s">
        <v>2429</v>
      </c>
      <c r="J116">
        <v>91</v>
      </c>
    </row>
    <row r="117" spans="1:10" ht="15" customHeight="1" x14ac:dyDescent="0.25">
      <c r="A117">
        <f t="shared" si="2"/>
        <v>10541</v>
      </c>
      <c r="B117" t="str">
        <f t="shared" si="3"/>
        <v>10541  AGRILAND FS, INC  ORIENT, IA</v>
      </c>
      <c r="C117" s="79">
        <v>10541</v>
      </c>
      <c r="D117" s="81" t="s">
        <v>252</v>
      </c>
      <c r="E117" s="81" t="s">
        <v>255</v>
      </c>
      <c r="F117" s="81" t="s">
        <v>47</v>
      </c>
      <c r="G117" t="b">
        <v>0</v>
      </c>
      <c r="H117">
        <v>38988</v>
      </c>
      <c r="I117" t="s">
        <v>2429</v>
      </c>
      <c r="J117">
        <v>20</v>
      </c>
    </row>
    <row r="118" spans="1:10" ht="15" customHeight="1" x14ac:dyDescent="0.25">
      <c r="A118">
        <f t="shared" si="2"/>
        <v>10542</v>
      </c>
      <c r="B118" t="str">
        <f t="shared" si="3"/>
        <v>10542  AGRILAND FS, INC  INDIANOLA, IA</v>
      </c>
      <c r="C118" s="79">
        <v>10542</v>
      </c>
      <c r="D118" s="81" t="s">
        <v>252</v>
      </c>
      <c r="E118" s="81" t="s">
        <v>147</v>
      </c>
      <c r="F118" s="81" t="s">
        <v>47</v>
      </c>
      <c r="G118" t="b">
        <v>0</v>
      </c>
      <c r="H118">
        <v>38988</v>
      </c>
      <c r="I118" t="s">
        <v>2429</v>
      </c>
      <c r="J118">
        <v>93</v>
      </c>
    </row>
    <row r="119" spans="1:10" ht="15" customHeight="1" x14ac:dyDescent="0.25">
      <c r="A119">
        <f t="shared" si="2"/>
        <v>10543</v>
      </c>
      <c r="B119" t="str">
        <f t="shared" si="3"/>
        <v>10543  AGRILAND FS, INC  MURRAY, IA</v>
      </c>
      <c r="C119" s="79">
        <v>10543</v>
      </c>
      <c r="D119" s="81" t="s">
        <v>252</v>
      </c>
      <c r="E119" s="81" t="s">
        <v>256</v>
      </c>
      <c r="F119" s="81" t="s">
        <v>47</v>
      </c>
      <c r="G119" t="b">
        <v>0</v>
      </c>
      <c r="H119" s="77">
        <v>38988</v>
      </c>
      <c r="I119" t="s">
        <v>2429</v>
      </c>
      <c r="J119">
        <v>93</v>
      </c>
    </row>
    <row r="120" spans="1:10" ht="15" customHeight="1" x14ac:dyDescent="0.25">
      <c r="A120">
        <f t="shared" si="2"/>
        <v>10062</v>
      </c>
      <c r="B120" t="str">
        <f t="shared" si="3"/>
        <v>10062  AGRILAND FS, INC.  WINTERSET, IA</v>
      </c>
      <c r="C120" s="79">
        <v>10062</v>
      </c>
      <c r="D120" s="81" t="s">
        <v>2709</v>
      </c>
      <c r="E120" s="81" t="s">
        <v>253</v>
      </c>
      <c r="F120" s="81" t="s">
        <v>47</v>
      </c>
      <c r="G120" t="b">
        <v>0</v>
      </c>
      <c r="H120">
        <v>38988</v>
      </c>
      <c r="I120" t="s">
        <v>2429</v>
      </c>
      <c r="J120">
        <v>0</v>
      </c>
    </row>
    <row r="121" spans="1:10" ht="15" customHeight="1" x14ac:dyDescent="0.25">
      <c r="A121">
        <f t="shared" si="2"/>
        <v>13184</v>
      </c>
      <c r="B121" t="str">
        <f t="shared" si="3"/>
        <v>13184  AGRILAND FS, INC.  CLARINDA, IA</v>
      </c>
      <c r="C121" s="79">
        <v>13184</v>
      </c>
      <c r="D121" s="81" t="s">
        <v>2709</v>
      </c>
      <c r="E121" s="81" t="s">
        <v>712</v>
      </c>
      <c r="F121" s="81" t="s">
        <v>47</v>
      </c>
      <c r="G121" t="b">
        <v>0</v>
      </c>
      <c r="H121">
        <v>38988</v>
      </c>
      <c r="I121" t="s">
        <v>2429</v>
      </c>
      <c r="J121">
        <v>87</v>
      </c>
    </row>
    <row r="122" spans="1:10" ht="15" customHeight="1" x14ac:dyDescent="0.25">
      <c r="A122">
        <f t="shared" si="2"/>
        <v>17297</v>
      </c>
      <c r="B122" t="str">
        <f t="shared" si="3"/>
        <v>17297  AGRILAND FS, INC.  WOODBINE, IA</v>
      </c>
      <c r="C122" s="79">
        <v>17297</v>
      </c>
      <c r="D122" s="81" t="s">
        <v>2709</v>
      </c>
      <c r="E122" s="81" t="s">
        <v>271</v>
      </c>
      <c r="F122" s="81" t="s">
        <v>47</v>
      </c>
      <c r="G122" t="b">
        <v>0</v>
      </c>
      <c r="H122">
        <v>38988</v>
      </c>
      <c r="I122" t="s">
        <v>2429</v>
      </c>
      <c r="J122">
        <v>2</v>
      </c>
    </row>
    <row r="123" spans="1:10" ht="15" customHeight="1" x14ac:dyDescent="0.25">
      <c r="A123">
        <f t="shared" si="2"/>
        <v>13222</v>
      </c>
      <c r="B123" t="str">
        <f t="shared" si="3"/>
        <v>13222  AGRINEED INC  MONTROSE, IA</v>
      </c>
      <c r="C123" s="79">
        <v>13222</v>
      </c>
      <c r="D123" s="81" t="s">
        <v>231</v>
      </c>
      <c r="E123" s="81" t="s">
        <v>1301</v>
      </c>
      <c r="F123" s="81" t="s">
        <v>47</v>
      </c>
      <c r="G123" t="b">
        <v>0</v>
      </c>
      <c r="H123">
        <v>38996</v>
      </c>
      <c r="I123" t="s">
        <v>2429</v>
      </c>
      <c r="J123">
        <v>88</v>
      </c>
    </row>
    <row r="124" spans="1:10" ht="15" customHeight="1" x14ac:dyDescent="0.25">
      <c r="A124">
        <f t="shared" si="2"/>
        <v>12630</v>
      </c>
      <c r="B124" t="str">
        <f t="shared" si="3"/>
        <v>12630  AGRINEED INC  DENMARK, IA</v>
      </c>
      <c r="C124" s="79">
        <v>12630</v>
      </c>
      <c r="D124" s="81" t="s">
        <v>231</v>
      </c>
      <c r="E124" s="81" t="s">
        <v>232</v>
      </c>
      <c r="F124" s="81" t="s">
        <v>47</v>
      </c>
      <c r="G124" t="b">
        <v>0</v>
      </c>
      <c r="H124">
        <v>39167</v>
      </c>
      <c r="I124" t="s">
        <v>2429</v>
      </c>
      <c r="J124">
        <v>83</v>
      </c>
    </row>
    <row r="125" spans="1:10" ht="15" customHeight="1" x14ac:dyDescent="0.25">
      <c r="A125">
        <f t="shared" si="2"/>
        <v>10383</v>
      </c>
      <c r="B125" t="str">
        <f t="shared" si="3"/>
        <v>10383  AGRINEED INC  WEVER, IA</v>
      </c>
      <c r="C125" s="79">
        <v>10383</v>
      </c>
      <c r="D125" s="81" t="s">
        <v>231</v>
      </c>
      <c r="E125" s="81" t="s">
        <v>637</v>
      </c>
      <c r="F125" s="81" t="s">
        <v>47</v>
      </c>
      <c r="G125" t="b">
        <v>0</v>
      </c>
      <c r="H125">
        <v>39167</v>
      </c>
      <c r="I125" t="s">
        <v>2429</v>
      </c>
      <c r="J125">
        <v>78</v>
      </c>
    </row>
    <row r="126" spans="1:10" ht="15" customHeight="1" x14ac:dyDescent="0.25">
      <c r="A126">
        <f t="shared" si="2"/>
        <v>10384</v>
      </c>
      <c r="B126" t="str">
        <f t="shared" si="3"/>
        <v>10384  AGRINEED INC  WEST POINT, IA</v>
      </c>
      <c r="C126" s="79">
        <v>10384</v>
      </c>
      <c r="D126" s="81" t="s">
        <v>231</v>
      </c>
      <c r="E126" s="81" t="s">
        <v>494</v>
      </c>
      <c r="F126" s="81" t="s">
        <v>47</v>
      </c>
      <c r="G126" t="b">
        <v>0</v>
      </c>
      <c r="H126">
        <v>39167</v>
      </c>
      <c r="I126" t="s">
        <v>2429</v>
      </c>
      <c r="J126">
        <v>15</v>
      </c>
    </row>
    <row r="127" spans="1:10" ht="15" customHeight="1" x14ac:dyDescent="0.25">
      <c r="A127">
        <f t="shared" si="2"/>
        <v>16226</v>
      </c>
      <c r="B127" t="str">
        <f t="shared" si="3"/>
        <v>16226  AGRINOS INC  DAVIS, CA</v>
      </c>
      <c r="C127" s="79">
        <v>16226</v>
      </c>
      <c r="D127" s="81" t="s">
        <v>2710</v>
      </c>
      <c r="E127" s="81" t="s">
        <v>1092</v>
      </c>
      <c r="F127" s="81" t="s">
        <v>52</v>
      </c>
      <c r="G127" t="b">
        <v>0</v>
      </c>
      <c r="H127">
        <v>39167</v>
      </c>
      <c r="I127" t="s">
        <v>2429</v>
      </c>
      <c r="J127">
        <v>43</v>
      </c>
    </row>
    <row r="128" spans="1:10" ht="15" customHeight="1" x14ac:dyDescent="0.25">
      <c r="A128">
        <f t="shared" si="2"/>
        <v>10490</v>
      </c>
      <c r="B128" t="str">
        <f t="shared" si="3"/>
        <v>10490  AGRISERVICES OF BRUNSWICK LLC  BRUNSWICK, MO</v>
      </c>
      <c r="C128" s="79">
        <v>10490</v>
      </c>
      <c r="D128" s="81" t="s">
        <v>714</v>
      </c>
      <c r="E128" s="81" t="s">
        <v>715</v>
      </c>
      <c r="F128" s="81" t="s">
        <v>73</v>
      </c>
      <c r="G128" t="b">
        <v>0</v>
      </c>
      <c r="H128">
        <v>39167</v>
      </c>
      <c r="I128" t="s">
        <v>2429</v>
      </c>
      <c r="J128">
        <v>5</v>
      </c>
    </row>
    <row r="129" spans="1:10" ht="15" customHeight="1" x14ac:dyDescent="0.25">
      <c r="A129">
        <f t="shared" si="2"/>
        <v>10020</v>
      </c>
      <c r="B129" t="str">
        <f t="shared" si="3"/>
        <v>10020  AGRIUM U S INC  EARLY, IA</v>
      </c>
      <c r="C129" s="79">
        <v>10020</v>
      </c>
      <c r="D129" s="81" t="s">
        <v>1307</v>
      </c>
      <c r="E129" s="81" t="s">
        <v>783</v>
      </c>
      <c r="F129" s="81" t="s">
        <v>47</v>
      </c>
      <c r="G129" t="b">
        <v>0</v>
      </c>
      <c r="H129">
        <v>39167</v>
      </c>
      <c r="I129" t="s">
        <v>2429</v>
      </c>
      <c r="J129">
        <v>65</v>
      </c>
    </row>
    <row r="130" spans="1:10" ht="15" customHeight="1" x14ac:dyDescent="0.25">
      <c r="A130">
        <f t="shared" si="2"/>
        <v>10021</v>
      </c>
      <c r="B130" t="str">
        <f t="shared" si="3"/>
        <v>10021  AGRIUM U S INC  GARNER, IA</v>
      </c>
      <c r="C130" s="79">
        <v>10021</v>
      </c>
      <c r="D130" s="81" t="s">
        <v>1307</v>
      </c>
      <c r="E130" s="81" t="s">
        <v>847</v>
      </c>
      <c r="F130" s="81" t="s">
        <v>47</v>
      </c>
      <c r="G130" t="b">
        <v>0</v>
      </c>
      <c r="H130">
        <v>39167</v>
      </c>
      <c r="I130" t="s">
        <v>2429</v>
      </c>
      <c r="J130">
        <v>43</v>
      </c>
    </row>
    <row r="131" spans="1:10" ht="15" customHeight="1" x14ac:dyDescent="0.25">
      <c r="A131">
        <f t="shared" ref="A131:A194" si="4">C131</f>
        <v>12558</v>
      </c>
      <c r="B131" t="str">
        <f t="shared" ref="B131:B194" si="5">C131&amp;"  "&amp;D131&amp;"  "&amp;E131&amp;", "&amp;F131</f>
        <v xml:space="preserve">12558  AGRIUM U S INC  CALGARY, </v>
      </c>
      <c r="C131" s="79">
        <v>12558</v>
      </c>
      <c r="D131" s="81" t="s">
        <v>1307</v>
      </c>
      <c r="E131" s="81" t="s">
        <v>897</v>
      </c>
      <c r="F131" s="81"/>
      <c r="G131" t="b">
        <v>0</v>
      </c>
      <c r="H131">
        <v>39167</v>
      </c>
      <c r="I131" t="s">
        <v>2429</v>
      </c>
      <c r="J131">
        <v>83</v>
      </c>
    </row>
    <row r="132" spans="1:10" ht="15" customHeight="1" x14ac:dyDescent="0.25">
      <c r="A132">
        <f t="shared" si="4"/>
        <v>12560</v>
      </c>
      <c r="B132" t="str">
        <f t="shared" si="5"/>
        <v>12560  AGRIUM U S INC  BEATRICE, NE</v>
      </c>
      <c r="C132" s="79">
        <v>12560</v>
      </c>
      <c r="D132" s="81" t="s">
        <v>1307</v>
      </c>
      <c r="E132" s="81" t="s">
        <v>1174</v>
      </c>
      <c r="F132" s="81" t="s">
        <v>75</v>
      </c>
      <c r="G132" t="b">
        <v>0</v>
      </c>
      <c r="H132">
        <v>39167</v>
      </c>
      <c r="I132" t="s">
        <v>2429</v>
      </c>
      <c r="J132">
        <v>43</v>
      </c>
    </row>
    <row r="133" spans="1:10" ht="15" customHeight="1" x14ac:dyDescent="0.25">
      <c r="A133">
        <f t="shared" si="4"/>
        <v>12561</v>
      </c>
      <c r="B133" t="str">
        <f t="shared" si="5"/>
        <v xml:space="preserve">12561  AGRIUM U S INC  VANSCOY, </v>
      </c>
      <c r="C133" s="79">
        <v>12561</v>
      </c>
      <c r="D133" s="81" t="s">
        <v>1307</v>
      </c>
      <c r="E133" s="81" t="s">
        <v>1308</v>
      </c>
      <c r="F133" s="81"/>
      <c r="G133" t="b">
        <v>0</v>
      </c>
      <c r="H133">
        <v>39167</v>
      </c>
      <c r="I133" t="s">
        <v>2429</v>
      </c>
      <c r="J133">
        <v>69</v>
      </c>
    </row>
    <row r="134" spans="1:10" ht="15" customHeight="1" x14ac:dyDescent="0.25">
      <c r="A134">
        <f t="shared" si="4"/>
        <v>12564</v>
      </c>
      <c r="B134" t="str">
        <f t="shared" si="5"/>
        <v xml:space="preserve">12564  AGRIUM U S INC  REDWATER, </v>
      </c>
      <c r="C134" s="79">
        <v>12564</v>
      </c>
      <c r="D134" s="81" t="s">
        <v>1307</v>
      </c>
      <c r="E134" s="81" t="s">
        <v>1309</v>
      </c>
      <c r="F134" s="81"/>
      <c r="G134" t="b">
        <v>0</v>
      </c>
      <c r="H134">
        <v>39167</v>
      </c>
      <c r="I134" t="s">
        <v>2429</v>
      </c>
      <c r="J134">
        <v>83</v>
      </c>
    </row>
    <row r="135" spans="1:10" ht="15" customHeight="1" x14ac:dyDescent="0.25">
      <c r="A135">
        <f t="shared" si="4"/>
        <v>10019</v>
      </c>
      <c r="B135" t="str">
        <f t="shared" si="5"/>
        <v>10019  AGRIUM US INC  LOVELAND, CO</v>
      </c>
      <c r="C135" s="79">
        <v>10019</v>
      </c>
      <c r="D135" s="81" t="s">
        <v>2711</v>
      </c>
      <c r="E135" s="81" t="s">
        <v>1523</v>
      </c>
      <c r="F135" s="81" t="s">
        <v>53</v>
      </c>
      <c r="G135" t="b">
        <v>0</v>
      </c>
      <c r="H135">
        <v>39167</v>
      </c>
      <c r="I135" t="s">
        <v>2429</v>
      </c>
      <c r="J135">
        <v>83</v>
      </c>
    </row>
    <row r="136" spans="1:10" ht="15" customHeight="1" x14ac:dyDescent="0.25">
      <c r="A136">
        <f t="shared" si="4"/>
        <v>17418</v>
      </c>
      <c r="B136" t="str">
        <f t="shared" si="5"/>
        <v>17418  AGRO RESEARCH INTERNATIONAL LLC  SORRENTO, FL</v>
      </c>
      <c r="C136" s="79">
        <v>17418</v>
      </c>
      <c r="D136" s="81" t="s">
        <v>2712</v>
      </c>
      <c r="E136" s="81" t="s">
        <v>2713</v>
      </c>
      <c r="F136" s="81" t="s">
        <v>57</v>
      </c>
      <c r="G136" t="b">
        <v>0</v>
      </c>
      <c r="H136">
        <v>39167</v>
      </c>
      <c r="I136" t="s">
        <v>2429</v>
      </c>
      <c r="J136">
        <v>61</v>
      </c>
    </row>
    <row r="137" spans="1:10" ht="15" customHeight="1" x14ac:dyDescent="0.25">
      <c r="A137">
        <f t="shared" si="4"/>
        <v>15543</v>
      </c>
      <c r="B137" t="str">
        <f t="shared" si="5"/>
        <v>15543  AGROLIQUID DIV OF COG MARKETE  ASHLEY, MI</v>
      </c>
      <c r="C137" s="79">
        <v>15543</v>
      </c>
      <c r="D137" s="81" t="s">
        <v>2714</v>
      </c>
      <c r="E137" s="81" t="s">
        <v>1404</v>
      </c>
      <c r="F137" s="81" t="s">
        <v>70</v>
      </c>
      <c r="G137" t="b">
        <v>0</v>
      </c>
      <c r="H137">
        <v>39232</v>
      </c>
      <c r="I137" t="s">
        <v>2429</v>
      </c>
      <c r="J137">
        <v>13</v>
      </c>
    </row>
    <row r="138" spans="1:10" ht="15" customHeight="1" x14ac:dyDescent="0.25">
      <c r="A138">
        <f t="shared" si="4"/>
        <v>15542</v>
      </c>
      <c r="B138" t="str">
        <f t="shared" si="5"/>
        <v>15542  AGROLIQUID DIV OF COG MARKETERS LTD  ST JOHNS, MI</v>
      </c>
      <c r="C138" s="79">
        <v>15542</v>
      </c>
      <c r="D138" s="81" t="s">
        <v>2715</v>
      </c>
      <c r="E138" s="81" t="s">
        <v>745</v>
      </c>
      <c r="F138" s="81" t="s">
        <v>70</v>
      </c>
      <c r="G138" t="b">
        <v>0</v>
      </c>
      <c r="H138">
        <v>39323</v>
      </c>
      <c r="I138" t="s">
        <v>2429</v>
      </c>
      <c r="J138">
        <v>73</v>
      </c>
    </row>
    <row r="139" spans="1:10" ht="15" customHeight="1" x14ac:dyDescent="0.25">
      <c r="A139">
        <f t="shared" si="4"/>
        <v>12210</v>
      </c>
      <c r="B139" t="str">
        <f t="shared" si="5"/>
        <v>12210  AGROLIQUID WILLIAMS  WILLIAMS, IA</v>
      </c>
      <c r="C139" s="79">
        <v>12210</v>
      </c>
      <c r="D139" s="81" t="s">
        <v>2716</v>
      </c>
      <c r="E139" s="81" t="s">
        <v>1250</v>
      </c>
      <c r="F139" s="81" t="s">
        <v>47</v>
      </c>
      <c r="G139" t="b">
        <v>0</v>
      </c>
      <c r="H139">
        <v>39352</v>
      </c>
      <c r="I139" t="s">
        <v>2429</v>
      </c>
      <c r="J139">
        <v>90</v>
      </c>
    </row>
    <row r="140" spans="1:10" ht="15" customHeight="1" x14ac:dyDescent="0.25">
      <c r="A140">
        <f t="shared" si="4"/>
        <v>17190</v>
      </c>
      <c r="B140" t="str">
        <f t="shared" si="5"/>
        <v>17190  AGROMARKETING COMPANY, INC  CUB RUN, KY</v>
      </c>
      <c r="C140" s="79">
        <v>17190</v>
      </c>
      <c r="D140" s="81" t="s">
        <v>2717</v>
      </c>
      <c r="E140" s="81" t="s">
        <v>2718</v>
      </c>
      <c r="F140" s="81" t="s">
        <v>65</v>
      </c>
      <c r="G140" t="b">
        <v>0</v>
      </c>
      <c r="H140">
        <v>39353</v>
      </c>
      <c r="I140" t="s">
        <v>2429</v>
      </c>
      <c r="J140">
        <v>14</v>
      </c>
    </row>
    <row r="141" spans="1:10" ht="15" customHeight="1" x14ac:dyDescent="0.25">
      <c r="A141">
        <f t="shared" si="4"/>
        <v>17191</v>
      </c>
      <c r="B141" t="str">
        <f t="shared" si="5"/>
        <v xml:space="preserve">17191  AGROMARKETING COMPANY, INC  TORONTO, </v>
      </c>
      <c r="C141" s="79">
        <v>17191</v>
      </c>
      <c r="D141" s="81" t="s">
        <v>2717</v>
      </c>
      <c r="E141" s="81" t="s">
        <v>2557</v>
      </c>
      <c r="F141" s="81"/>
      <c r="G141" t="b">
        <v>0</v>
      </c>
      <c r="H141">
        <v>39353</v>
      </c>
      <c r="I141" t="s">
        <v>2429</v>
      </c>
      <c r="J141">
        <v>92</v>
      </c>
    </row>
    <row r="142" spans="1:10" ht="15" customHeight="1" x14ac:dyDescent="0.25">
      <c r="A142">
        <f t="shared" si="4"/>
        <v>12887</v>
      </c>
      <c r="B142" t="str">
        <f t="shared" si="5"/>
        <v>12887  AGRONOMY SCIENCES LLC DBA HEFTY SEED COMPANY  BALTIC, SD</v>
      </c>
      <c r="C142" s="79">
        <v>12887</v>
      </c>
      <c r="D142" s="81" t="s">
        <v>2719</v>
      </c>
      <c r="E142" s="81" t="s">
        <v>863</v>
      </c>
      <c r="F142" s="81" t="s">
        <v>90</v>
      </c>
      <c r="G142" t="b">
        <v>0</v>
      </c>
      <c r="H142">
        <v>39353</v>
      </c>
      <c r="I142" t="s">
        <v>2429</v>
      </c>
      <c r="J142">
        <v>73</v>
      </c>
    </row>
    <row r="143" spans="1:10" ht="15" customHeight="1" x14ac:dyDescent="0.25">
      <c r="A143">
        <f t="shared" si="4"/>
        <v>15586</v>
      </c>
      <c r="B143" t="str">
        <f t="shared" si="5"/>
        <v>15586  AGROPLANTAE INC  CLOVIS, CA</v>
      </c>
      <c r="C143" s="79">
        <v>15586</v>
      </c>
      <c r="D143" s="81" t="s">
        <v>1518</v>
      </c>
      <c r="E143" s="81" t="s">
        <v>995</v>
      </c>
      <c r="F143" s="81" t="s">
        <v>52</v>
      </c>
      <c r="G143" t="b">
        <v>0</v>
      </c>
      <c r="H143">
        <v>39513</v>
      </c>
      <c r="I143" t="s">
        <v>2429</v>
      </c>
      <c r="J143">
        <v>29</v>
      </c>
    </row>
    <row r="144" spans="1:10" ht="15" customHeight="1" x14ac:dyDescent="0.25">
      <c r="A144">
        <f t="shared" si="4"/>
        <v>10555</v>
      </c>
      <c r="B144" t="str">
        <f t="shared" si="5"/>
        <v>10555  AGROPLUS OPERATING LP  HAWKINS, TX</v>
      </c>
      <c r="C144" s="79">
        <v>10555</v>
      </c>
      <c r="D144" s="81" t="s">
        <v>2434</v>
      </c>
      <c r="E144" s="81" t="s">
        <v>291</v>
      </c>
      <c r="F144" s="81" t="s">
        <v>92</v>
      </c>
      <c r="G144" t="b">
        <v>0</v>
      </c>
      <c r="H144">
        <v>39535</v>
      </c>
      <c r="I144" t="s">
        <v>2429</v>
      </c>
      <c r="J144">
        <v>0</v>
      </c>
    </row>
    <row r="145" spans="1:10" ht="15" customHeight="1" x14ac:dyDescent="0.25">
      <c r="A145">
        <f t="shared" si="4"/>
        <v>17374</v>
      </c>
      <c r="B145" t="str">
        <f t="shared" si="5"/>
        <v>17374  AGROVIVE  TEA, SD</v>
      </c>
      <c r="C145" s="79">
        <v>17374</v>
      </c>
      <c r="D145" s="81" t="s">
        <v>2720</v>
      </c>
      <c r="E145" s="81" t="s">
        <v>2721</v>
      </c>
      <c r="F145" s="81" t="s">
        <v>90</v>
      </c>
      <c r="G145" t="b">
        <v>0</v>
      </c>
      <c r="H145">
        <v>39535</v>
      </c>
      <c r="I145" t="s">
        <v>2429</v>
      </c>
      <c r="J145">
        <v>57</v>
      </c>
    </row>
    <row r="146" spans="1:10" ht="15" customHeight="1" x14ac:dyDescent="0.25">
      <c r="A146">
        <f t="shared" si="4"/>
        <v>15292</v>
      </c>
      <c r="B146" t="str">
        <f t="shared" si="5"/>
        <v>15292  AGSCITECH INC  LEWISTON, UT</v>
      </c>
      <c r="C146" s="79">
        <v>15292</v>
      </c>
      <c r="D146" s="81" t="s">
        <v>1045</v>
      </c>
      <c r="E146" s="81" t="s">
        <v>2722</v>
      </c>
      <c r="F146" s="81" t="s">
        <v>93</v>
      </c>
      <c r="G146" t="b">
        <v>0</v>
      </c>
      <c r="H146">
        <v>39535</v>
      </c>
      <c r="I146" t="s">
        <v>2429</v>
      </c>
      <c r="J146">
        <v>0</v>
      </c>
    </row>
    <row r="147" spans="1:10" ht="15" customHeight="1" x14ac:dyDescent="0.25">
      <c r="A147">
        <f t="shared" si="4"/>
        <v>14899</v>
      </c>
      <c r="B147" t="str">
        <f t="shared" si="5"/>
        <v>14899  AGVANTAGE FS A DIV OF GROWMARK INC  ACKLEY, IA</v>
      </c>
      <c r="C147" s="79">
        <v>14899</v>
      </c>
      <c r="D147" s="81" t="s">
        <v>226</v>
      </c>
      <c r="E147" s="81" t="s">
        <v>251</v>
      </c>
      <c r="F147" s="81" t="s">
        <v>47</v>
      </c>
      <c r="G147" t="b">
        <v>0</v>
      </c>
      <c r="H147">
        <v>39535</v>
      </c>
      <c r="I147" t="s">
        <v>2429</v>
      </c>
      <c r="J147">
        <v>0</v>
      </c>
    </row>
    <row r="148" spans="1:10" ht="15" customHeight="1" x14ac:dyDescent="0.25">
      <c r="A148">
        <f t="shared" si="4"/>
        <v>12836</v>
      </c>
      <c r="B148" t="str">
        <f t="shared" si="5"/>
        <v>12836  AGVANTAGE FS A DIV OF GROWMARK INC  WAUKON, IA</v>
      </c>
      <c r="C148" s="79">
        <v>12836</v>
      </c>
      <c r="D148" s="81" t="s">
        <v>226</v>
      </c>
      <c r="E148" s="81" t="s">
        <v>639</v>
      </c>
      <c r="F148" s="81" t="s">
        <v>47</v>
      </c>
      <c r="G148" t="b">
        <v>0</v>
      </c>
      <c r="H148">
        <v>39622</v>
      </c>
      <c r="I148" t="s">
        <v>2429</v>
      </c>
      <c r="J148">
        <v>63</v>
      </c>
    </row>
    <row r="149" spans="1:10" ht="15" customHeight="1" x14ac:dyDescent="0.25">
      <c r="A149">
        <f t="shared" si="4"/>
        <v>12820</v>
      </c>
      <c r="B149" t="str">
        <f t="shared" si="5"/>
        <v>12820  AGVANTAGE FS A DIV OF GROWMARK INC  HAZLETON, IA</v>
      </c>
      <c r="C149" s="79">
        <v>12820</v>
      </c>
      <c r="D149" s="81" t="s">
        <v>226</v>
      </c>
      <c r="E149" s="81" t="s">
        <v>1332</v>
      </c>
      <c r="F149" s="81" t="s">
        <v>47</v>
      </c>
      <c r="G149" t="b">
        <v>0</v>
      </c>
      <c r="H149">
        <v>39623</v>
      </c>
      <c r="I149" t="s">
        <v>2429</v>
      </c>
      <c r="J149">
        <v>84</v>
      </c>
    </row>
    <row r="150" spans="1:10" ht="15" customHeight="1" x14ac:dyDescent="0.25">
      <c r="A150">
        <f t="shared" si="4"/>
        <v>12822</v>
      </c>
      <c r="B150" t="str">
        <f t="shared" si="5"/>
        <v>12822  AGVANTAGE FS A DIV OF GROWMARK INC  WEST UNION, IA</v>
      </c>
      <c r="C150" s="79">
        <v>12822</v>
      </c>
      <c r="D150" s="81" t="s">
        <v>226</v>
      </c>
      <c r="E150" s="81" t="s">
        <v>827</v>
      </c>
      <c r="F150" s="81" t="s">
        <v>47</v>
      </c>
      <c r="G150" t="b">
        <v>0</v>
      </c>
      <c r="H150">
        <v>39632</v>
      </c>
      <c r="I150" t="s">
        <v>2429</v>
      </c>
      <c r="J150">
        <v>45</v>
      </c>
    </row>
    <row r="151" spans="1:10" ht="15" customHeight="1" x14ac:dyDescent="0.25">
      <c r="A151">
        <f t="shared" si="4"/>
        <v>12823</v>
      </c>
      <c r="B151" t="str">
        <f t="shared" si="5"/>
        <v>12823  AGVANTAGE FS A DIV OF GROWMARK INC  HAWKEYE, IA</v>
      </c>
      <c r="C151" s="79">
        <v>12823</v>
      </c>
      <c r="D151" s="81" t="s">
        <v>226</v>
      </c>
      <c r="E151" s="81" t="s">
        <v>469</v>
      </c>
      <c r="F151" s="81" t="s">
        <v>47</v>
      </c>
      <c r="G151" t="b">
        <v>0</v>
      </c>
      <c r="H151">
        <v>39687</v>
      </c>
      <c r="I151" t="s">
        <v>2429</v>
      </c>
      <c r="J151">
        <v>0</v>
      </c>
    </row>
    <row r="152" spans="1:10" ht="15" customHeight="1" x14ac:dyDescent="0.25">
      <c r="A152">
        <f t="shared" si="4"/>
        <v>12824</v>
      </c>
      <c r="B152" t="str">
        <f t="shared" si="5"/>
        <v>12824  AGVANTAGE FS A DIV OF GROWMARK INC  WINTHROP, IA</v>
      </c>
      <c r="C152" s="79">
        <v>12824</v>
      </c>
      <c r="D152" s="81" t="s">
        <v>226</v>
      </c>
      <c r="E152" s="81" t="s">
        <v>377</v>
      </c>
      <c r="F152" s="81" t="s">
        <v>47</v>
      </c>
      <c r="G152" t="b">
        <v>0</v>
      </c>
      <c r="H152">
        <v>39710</v>
      </c>
      <c r="I152" t="s">
        <v>2429</v>
      </c>
      <c r="J152">
        <v>0</v>
      </c>
    </row>
    <row r="153" spans="1:10" ht="15" customHeight="1" x14ac:dyDescent="0.25">
      <c r="A153">
        <f t="shared" si="4"/>
        <v>12825</v>
      </c>
      <c r="B153" t="str">
        <f t="shared" si="5"/>
        <v>12825  AGVANTAGE FS A DIV OF GROWMARK INC  MAYNARD, IA</v>
      </c>
      <c r="C153" s="79">
        <v>12825</v>
      </c>
      <c r="D153" s="81" t="s">
        <v>226</v>
      </c>
      <c r="E153" s="81" t="s">
        <v>618</v>
      </c>
      <c r="F153" s="81" t="s">
        <v>47</v>
      </c>
      <c r="G153" t="b">
        <v>0</v>
      </c>
      <c r="H153">
        <v>39710</v>
      </c>
      <c r="I153" t="s">
        <v>2429</v>
      </c>
      <c r="J153">
        <v>75</v>
      </c>
    </row>
    <row r="154" spans="1:10" ht="15" customHeight="1" x14ac:dyDescent="0.25">
      <c r="A154">
        <f t="shared" si="4"/>
        <v>12827</v>
      </c>
      <c r="B154" t="str">
        <f t="shared" si="5"/>
        <v>12827  AGVANTAGE FS A DIV OF GROWMARK INC  DEWAR, IA</v>
      </c>
      <c r="C154" s="79">
        <v>12827</v>
      </c>
      <c r="D154" s="81" t="s">
        <v>226</v>
      </c>
      <c r="E154" s="81" t="s">
        <v>990</v>
      </c>
      <c r="F154" s="81" t="s">
        <v>47</v>
      </c>
      <c r="G154" t="b">
        <v>0</v>
      </c>
      <c r="H154">
        <v>39710</v>
      </c>
      <c r="I154" t="s">
        <v>2429</v>
      </c>
      <c r="J154">
        <v>0</v>
      </c>
    </row>
    <row r="155" spans="1:10" ht="15" customHeight="1" x14ac:dyDescent="0.25">
      <c r="A155">
        <f t="shared" si="4"/>
        <v>12980</v>
      </c>
      <c r="B155" t="str">
        <f t="shared" si="5"/>
        <v>12980  AGVANTAGE FS A DIV OF GROWMARK INC  ELDORA, IA</v>
      </c>
      <c r="C155" s="79">
        <v>12980</v>
      </c>
      <c r="D155" s="81" t="s">
        <v>226</v>
      </c>
      <c r="E155" s="81" t="s">
        <v>583</v>
      </c>
      <c r="F155" s="81" t="s">
        <v>47</v>
      </c>
      <c r="G155" t="b">
        <v>0</v>
      </c>
      <c r="H155">
        <v>39710</v>
      </c>
      <c r="I155" t="s">
        <v>2429</v>
      </c>
      <c r="J155">
        <v>43</v>
      </c>
    </row>
    <row r="156" spans="1:10" ht="15" customHeight="1" x14ac:dyDescent="0.25">
      <c r="A156">
        <f t="shared" si="4"/>
        <v>12984</v>
      </c>
      <c r="B156" t="str">
        <f t="shared" si="5"/>
        <v>12984  AGVANTAGE FS A DIV OF GROWMARK INC  ALDEN, IA</v>
      </c>
      <c r="C156" s="79">
        <v>12984</v>
      </c>
      <c r="D156" s="81" t="s">
        <v>226</v>
      </c>
      <c r="E156" s="81" t="s">
        <v>881</v>
      </c>
      <c r="F156" s="81" t="s">
        <v>47</v>
      </c>
      <c r="G156" t="b">
        <v>0</v>
      </c>
      <c r="H156">
        <v>39713</v>
      </c>
      <c r="I156" t="s">
        <v>2429</v>
      </c>
      <c r="J156">
        <v>2</v>
      </c>
    </row>
    <row r="157" spans="1:10" ht="15" customHeight="1" x14ac:dyDescent="0.25">
      <c r="A157">
        <f t="shared" si="4"/>
        <v>12985</v>
      </c>
      <c r="B157" t="str">
        <f t="shared" si="5"/>
        <v>12985  AGVANTAGE FS A DIV OF GROWMARK INC  ELDORA, IA</v>
      </c>
      <c r="C157" s="79">
        <v>12985</v>
      </c>
      <c r="D157" s="81" t="s">
        <v>226</v>
      </c>
      <c r="E157" s="81" t="s">
        <v>583</v>
      </c>
      <c r="F157" s="81" t="s">
        <v>47</v>
      </c>
      <c r="G157" t="b">
        <v>0</v>
      </c>
      <c r="H157">
        <v>39713</v>
      </c>
      <c r="I157" t="s">
        <v>2429</v>
      </c>
      <c r="J157">
        <v>78</v>
      </c>
    </row>
    <row r="158" spans="1:10" ht="15" customHeight="1" x14ac:dyDescent="0.25">
      <c r="A158">
        <f t="shared" si="4"/>
        <v>12598</v>
      </c>
      <c r="B158" t="str">
        <f t="shared" si="5"/>
        <v>12598  AGVANTAGE FS A DIV OF GROWMARK INC  WHEATLAND, IA</v>
      </c>
      <c r="C158" s="79">
        <v>12598</v>
      </c>
      <c r="D158" s="81" t="s">
        <v>226</v>
      </c>
      <c r="E158" s="81" t="s">
        <v>734</v>
      </c>
      <c r="F158" s="81" t="s">
        <v>47</v>
      </c>
      <c r="G158" t="b">
        <v>0</v>
      </c>
      <c r="H158">
        <v>39713</v>
      </c>
      <c r="I158" t="s">
        <v>2429</v>
      </c>
      <c r="J158">
        <v>78</v>
      </c>
    </row>
    <row r="159" spans="1:10" ht="15" customHeight="1" x14ac:dyDescent="0.25">
      <c r="A159">
        <f t="shared" si="4"/>
        <v>12600</v>
      </c>
      <c r="B159" t="str">
        <f t="shared" si="5"/>
        <v>12600  AGVANTAGE FS A DIV OF GROWMARK INC  LA MOTTE, IA</v>
      </c>
      <c r="C159" s="79">
        <v>12600</v>
      </c>
      <c r="D159" s="81" t="s">
        <v>226</v>
      </c>
      <c r="E159" s="81" t="s">
        <v>1314</v>
      </c>
      <c r="F159" s="81" t="s">
        <v>47</v>
      </c>
      <c r="G159" t="b">
        <v>0</v>
      </c>
      <c r="H159">
        <v>39713</v>
      </c>
      <c r="I159" t="s">
        <v>2429</v>
      </c>
      <c r="J159">
        <v>43</v>
      </c>
    </row>
    <row r="160" spans="1:10" ht="15" customHeight="1" x14ac:dyDescent="0.25">
      <c r="A160">
        <f t="shared" si="4"/>
        <v>12601</v>
      </c>
      <c r="B160" t="str">
        <f t="shared" si="5"/>
        <v>12601  AGVANTAGE FS A DIV OF GROWMARK INC  LOW MOOR, IA</v>
      </c>
      <c r="C160" s="79">
        <v>12601</v>
      </c>
      <c r="D160" s="81" t="s">
        <v>226</v>
      </c>
      <c r="E160" s="81" t="s">
        <v>1206</v>
      </c>
      <c r="F160" s="81" t="s">
        <v>47</v>
      </c>
      <c r="G160" t="b">
        <v>0</v>
      </c>
      <c r="H160">
        <v>39713</v>
      </c>
      <c r="I160" t="s">
        <v>2429</v>
      </c>
      <c r="J160">
        <v>65</v>
      </c>
    </row>
    <row r="161" spans="1:10" ht="15" customHeight="1" x14ac:dyDescent="0.25">
      <c r="A161">
        <f t="shared" si="4"/>
        <v>12603</v>
      </c>
      <c r="B161" t="str">
        <f t="shared" si="5"/>
        <v>12603  AGVANTAGE FS A DIV OF GROWMARK INC  MAQUOKETA, IA</v>
      </c>
      <c r="C161" s="79">
        <v>12603</v>
      </c>
      <c r="D161" s="81" t="s">
        <v>226</v>
      </c>
      <c r="E161" s="81" t="s">
        <v>1155</v>
      </c>
      <c r="F161" s="81" t="s">
        <v>47</v>
      </c>
      <c r="G161" t="b">
        <v>0</v>
      </c>
      <c r="H161">
        <v>39713</v>
      </c>
      <c r="I161" t="s">
        <v>2429</v>
      </c>
      <c r="J161">
        <v>65</v>
      </c>
    </row>
    <row r="162" spans="1:10" ht="15" customHeight="1" x14ac:dyDescent="0.25">
      <c r="A162">
        <f t="shared" si="4"/>
        <v>12604</v>
      </c>
      <c r="B162" t="str">
        <f t="shared" si="5"/>
        <v>12604  AGVANTAGE FS A DIV OF GROWMARK INC  DEWITT, IA</v>
      </c>
      <c r="C162" s="79">
        <v>12604</v>
      </c>
      <c r="D162" s="81" t="s">
        <v>226</v>
      </c>
      <c r="E162" s="81" t="s">
        <v>175</v>
      </c>
      <c r="F162" s="81" t="s">
        <v>47</v>
      </c>
      <c r="G162" t="b">
        <v>0</v>
      </c>
      <c r="H162">
        <v>39713</v>
      </c>
      <c r="I162" t="s">
        <v>2429</v>
      </c>
      <c r="J162">
        <v>43</v>
      </c>
    </row>
    <row r="163" spans="1:10" ht="15" customHeight="1" x14ac:dyDescent="0.25">
      <c r="A163">
        <f t="shared" si="4"/>
        <v>12605</v>
      </c>
      <c r="B163" t="str">
        <f t="shared" si="5"/>
        <v>12605  AGVANTAGE FS A DIV OF GROWMARK INC  MILES, IA</v>
      </c>
      <c r="C163" s="79">
        <v>12605</v>
      </c>
      <c r="D163" s="81" t="s">
        <v>226</v>
      </c>
      <c r="E163" s="81" t="s">
        <v>1315</v>
      </c>
      <c r="F163" s="81" t="s">
        <v>47</v>
      </c>
      <c r="G163" t="b">
        <v>0</v>
      </c>
      <c r="H163">
        <v>39713</v>
      </c>
      <c r="I163" t="s">
        <v>2429</v>
      </c>
      <c r="J163">
        <v>78</v>
      </c>
    </row>
    <row r="164" spans="1:10" ht="15" customHeight="1" x14ac:dyDescent="0.25">
      <c r="A164">
        <f t="shared" si="4"/>
        <v>13229</v>
      </c>
      <c r="B164" t="str">
        <f t="shared" si="5"/>
        <v>13229  AGVANTAGE FS A DIV OF GROWMARK INC  CHARLES CITY, IA</v>
      </c>
      <c r="C164" s="79">
        <v>13229</v>
      </c>
      <c r="D164" s="81" t="s">
        <v>226</v>
      </c>
      <c r="E164" s="81" t="s">
        <v>769</v>
      </c>
      <c r="F164" s="81" t="s">
        <v>47</v>
      </c>
      <c r="G164" t="b">
        <v>0</v>
      </c>
      <c r="H164">
        <v>39713</v>
      </c>
      <c r="I164" t="s">
        <v>2429</v>
      </c>
      <c r="J164">
        <v>65</v>
      </c>
    </row>
    <row r="165" spans="1:10" ht="15" customHeight="1" x14ac:dyDescent="0.25">
      <c r="A165">
        <f t="shared" si="4"/>
        <v>13195</v>
      </c>
      <c r="B165" t="str">
        <f t="shared" si="5"/>
        <v>13195  AGVANTAGE FS A DIV OF GROWMARK INC  WEST BRANCH, IA</v>
      </c>
      <c r="C165" s="79">
        <v>13195</v>
      </c>
      <c r="D165" s="81" t="s">
        <v>226</v>
      </c>
      <c r="E165" s="81" t="s">
        <v>936</v>
      </c>
      <c r="F165" s="81" t="s">
        <v>47</v>
      </c>
      <c r="G165" t="b">
        <v>0</v>
      </c>
      <c r="H165">
        <v>39713</v>
      </c>
      <c r="I165" t="s">
        <v>2429</v>
      </c>
      <c r="J165">
        <v>36</v>
      </c>
    </row>
    <row r="166" spans="1:10" ht="15" customHeight="1" x14ac:dyDescent="0.25">
      <c r="A166">
        <f t="shared" si="4"/>
        <v>13818</v>
      </c>
      <c r="B166" t="str">
        <f t="shared" si="5"/>
        <v>13818  AGVANTAGE FS A DIV OF GROWMARK INC  WAVERLY, IA</v>
      </c>
      <c r="C166" s="79">
        <v>13818</v>
      </c>
      <c r="D166" s="81" t="s">
        <v>226</v>
      </c>
      <c r="E166" s="81" t="s">
        <v>664</v>
      </c>
      <c r="F166" s="81" t="s">
        <v>47</v>
      </c>
      <c r="G166" t="b">
        <v>0</v>
      </c>
      <c r="H166">
        <v>39713</v>
      </c>
      <c r="I166" t="s">
        <v>2429</v>
      </c>
      <c r="J166">
        <v>36</v>
      </c>
    </row>
    <row r="167" spans="1:10" ht="15" customHeight="1" x14ac:dyDescent="0.25">
      <c r="A167">
        <f t="shared" si="4"/>
        <v>10006</v>
      </c>
      <c r="B167" t="str">
        <f t="shared" si="5"/>
        <v>10006  AGVANTAGE FS A DIV OF GROWMARK INC  NEW HAMPTON, IA</v>
      </c>
      <c r="C167" s="79">
        <v>10006</v>
      </c>
      <c r="D167" s="81" t="s">
        <v>226</v>
      </c>
      <c r="E167" s="81" t="s">
        <v>483</v>
      </c>
      <c r="F167" s="81" t="s">
        <v>47</v>
      </c>
      <c r="G167" t="b">
        <v>0</v>
      </c>
      <c r="H167">
        <v>39713</v>
      </c>
      <c r="I167" t="s">
        <v>2429</v>
      </c>
      <c r="J167">
        <v>43</v>
      </c>
    </row>
    <row r="168" spans="1:10" ht="15" customHeight="1" x14ac:dyDescent="0.25">
      <c r="A168">
        <f t="shared" si="4"/>
        <v>10007</v>
      </c>
      <c r="B168" t="str">
        <f t="shared" si="5"/>
        <v>10007  AGVANTAGE FS A DIV OF GROWMARK INC  JANESVILLE, IA</v>
      </c>
      <c r="C168" s="79">
        <v>10007</v>
      </c>
      <c r="D168" s="81" t="s">
        <v>226</v>
      </c>
      <c r="E168" s="81" t="s">
        <v>1529</v>
      </c>
      <c r="F168" s="81" t="s">
        <v>47</v>
      </c>
      <c r="G168" t="b">
        <v>0</v>
      </c>
      <c r="H168">
        <v>39713</v>
      </c>
      <c r="I168" t="s">
        <v>2429</v>
      </c>
      <c r="J168">
        <v>22</v>
      </c>
    </row>
    <row r="169" spans="1:10" ht="15" customHeight="1" x14ac:dyDescent="0.25">
      <c r="A169">
        <f t="shared" si="4"/>
        <v>10009</v>
      </c>
      <c r="B169" t="str">
        <f t="shared" si="5"/>
        <v>10009  AGVANTAGE FS A DIV OF GROWMARK INC  SUMNER, IA</v>
      </c>
      <c r="C169" s="79">
        <v>10009</v>
      </c>
      <c r="D169" s="81" t="s">
        <v>226</v>
      </c>
      <c r="E169" s="81" t="s">
        <v>620</v>
      </c>
      <c r="F169" s="81" t="s">
        <v>47</v>
      </c>
      <c r="G169" t="b">
        <v>0</v>
      </c>
      <c r="H169">
        <v>39713</v>
      </c>
      <c r="I169" t="s">
        <v>2429</v>
      </c>
      <c r="J169">
        <v>9</v>
      </c>
    </row>
    <row r="170" spans="1:10" ht="15" customHeight="1" x14ac:dyDescent="0.25">
      <c r="A170">
        <f t="shared" si="4"/>
        <v>10010</v>
      </c>
      <c r="B170" t="str">
        <f t="shared" si="5"/>
        <v>10010  AGVANTAGE FS A DIV OF GROWMARK INC  LIME SPRINGS, IA</v>
      </c>
      <c r="C170" s="79">
        <v>10010</v>
      </c>
      <c r="D170" s="81" t="s">
        <v>226</v>
      </c>
      <c r="E170" s="81" t="s">
        <v>155</v>
      </c>
      <c r="F170" s="81" t="s">
        <v>47</v>
      </c>
      <c r="G170" t="b">
        <v>0</v>
      </c>
      <c r="H170">
        <v>39713</v>
      </c>
      <c r="I170" t="s">
        <v>2429</v>
      </c>
      <c r="J170">
        <v>9</v>
      </c>
    </row>
    <row r="171" spans="1:10" ht="15" customHeight="1" x14ac:dyDescent="0.25">
      <c r="A171">
        <f t="shared" si="4"/>
        <v>10013</v>
      </c>
      <c r="B171" t="str">
        <f t="shared" si="5"/>
        <v>10013  AGVANTAGE FS A DIV OF GROWMARK INC  NORA SPRINGS, IA</v>
      </c>
      <c r="C171" s="79">
        <v>10013</v>
      </c>
      <c r="D171" s="81" t="s">
        <v>226</v>
      </c>
      <c r="E171" s="81" t="s">
        <v>628</v>
      </c>
      <c r="F171" s="81" t="s">
        <v>47</v>
      </c>
      <c r="G171" t="b">
        <v>0</v>
      </c>
      <c r="H171">
        <v>39713</v>
      </c>
      <c r="I171" t="s">
        <v>2429</v>
      </c>
      <c r="J171">
        <v>76</v>
      </c>
    </row>
    <row r="172" spans="1:10" ht="15" customHeight="1" x14ac:dyDescent="0.25">
      <c r="A172">
        <f t="shared" si="4"/>
        <v>10014</v>
      </c>
      <c r="B172" t="str">
        <f t="shared" si="5"/>
        <v>10014  AGVANTAGE FS A DIV OF GROWMARK INC  LYLE, MN</v>
      </c>
      <c r="C172" s="79">
        <v>10014</v>
      </c>
      <c r="D172" s="81" t="s">
        <v>226</v>
      </c>
      <c r="E172" s="81" t="s">
        <v>1530</v>
      </c>
      <c r="F172" s="81" t="s">
        <v>71</v>
      </c>
      <c r="G172" t="b">
        <v>0</v>
      </c>
      <c r="H172" s="77">
        <v>39713</v>
      </c>
      <c r="I172" t="s">
        <v>2429</v>
      </c>
      <c r="J172">
        <v>46</v>
      </c>
    </row>
    <row r="173" spans="1:10" ht="15" customHeight="1" x14ac:dyDescent="0.25">
      <c r="A173">
        <f t="shared" si="4"/>
        <v>10015</v>
      </c>
      <c r="B173" t="str">
        <f t="shared" si="5"/>
        <v>10015  AGVANTAGE FS A DIV OF GROWMARK INC  GRUNDY CENTER, IA</v>
      </c>
      <c r="C173" s="79">
        <v>10015</v>
      </c>
      <c r="D173" s="81" t="s">
        <v>226</v>
      </c>
      <c r="E173" s="81" t="s">
        <v>1531</v>
      </c>
      <c r="F173" s="81" t="s">
        <v>47</v>
      </c>
      <c r="G173" t="b">
        <v>0</v>
      </c>
      <c r="H173">
        <v>39713</v>
      </c>
      <c r="I173" t="s">
        <v>2429</v>
      </c>
      <c r="J173">
        <v>46</v>
      </c>
    </row>
    <row r="174" spans="1:10" ht="15" customHeight="1" x14ac:dyDescent="0.25">
      <c r="A174">
        <f t="shared" si="4"/>
        <v>10016</v>
      </c>
      <c r="B174" t="str">
        <f t="shared" si="5"/>
        <v>10016  AGVANTAGE FS A DIV OF GROWMARK INC  APLINGTON, IA</v>
      </c>
      <c r="C174" s="79">
        <v>10016</v>
      </c>
      <c r="D174" s="81" t="s">
        <v>226</v>
      </c>
      <c r="E174" s="81" t="s">
        <v>719</v>
      </c>
      <c r="F174" s="81" t="s">
        <v>47</v>
      </c>
      <c r="G174" t="b">
        <v>0</v>
      </c>
      <c r="H174" s="77">
        <v>39713</v>
      </c>
      <c r="I174" t="s">
        <v>2429</v>
      </c>
      <c r="J174">
        <v>76</v>
      </c>
    </row>
    <row r="175" spans="1:10" ht="15" customHeight="1" x14ac:dyDescent="0.25">
      <c r="A175">
        <f t="shared" si="4"/>
        <v>10017</v>
      </c>
      <c r="B175" t="str">
        <f t="shared" si="5"/>
        <v>10017  AGVANTAGE FS A DIV OF GROWMARK INC  ALLISON, IA</v>
      </c>
      <c r="C175" s="79">
        <v>10017</v>
      </c>
      <c r="D175" s="81" t="s">
        <v>226</v>
      </c>
      <c r="E175" s="81" t="s">
        <v>763</v>
      </c>
      <c r="F175" s="81" t="s">
        <v>47</v>
      </c>
      <c r="G175" t="b">
        <v>0</v>
      </c>
      <c r="H175">
        <v>39713</v>
      </c>
      <c r="I175" t="s">
        <v>2429</v>
      </c>
      <c r="J175">
        <v>46</v>
      </c>
    </row>
    <row r="176" spans="1:10" ht="15" customHeight="1" x14ac:dyDescent="0.25">
      <c r="A176">
        <f t="shared" si="4"/>
        <v>10245</v>
      </c>
      <c r="B176" t="str">
        <f t="shared" si="5"/>
        <v>10245  AGVANTAGE FS A DIV OF GROWMARK INC  HAMPTON, IA</v>
      </c>
      <c r="C176" s="79">
        <v>10245</v>
      </c>
      <c r="D176" s="81" t="s">
        <v>226</v>
      </c>
      <c r="E176" s="81" t="s">
        <v>148</v>
      </c>
      <c r="F176" s="81" t="s">
        <v>47</v>
      </c>
      <c r="G176" t="b">
        <v>0</v>
      </c>
      <c r="H176">
        <v>39713</v>
      </c>
      <c r="I176" t="s">
        <v>2429</v>
      </c>
      <c r="J176">
        <v>65</v>
      </c>
    </row>
    <row r="177" spans="1:10" ht="15" customHeight="1" x14ac:dyDescent="0.25">
      <c r="A177">
        <f t="shared" si="4"/>
        <v>10246</v>
      </c>
      <c r="B177" t="str">
        <f t="shared" si="5"/>
        <v>10246  AGVANTAGE FS A DIV OF GROWMARK INC  COULTER, IA</v>
      </c>
      <c r="C177" s="79">
        <v>10246</v>
      </c>
      <c r="D177" s="81" t="s">
        <v>226</v>
      </c>
      <c r="E177" s="81" t="s">
        <v>541</v>
      </c>
      <c r="F177" s="81" t="s">
        <v>47</v>
      </c>
      <c r="G177" t="b">
        <v>0</v>
      </c>
      <c r="H177">
        <v>39713</v>
      </c>
      <c r="I177" t="s">
        <v>2429</v>
      </c>
      <c r="J177">
        <v>22</v>
      </c>
    </row>
    <row r="178" spans="1:10" ht="15" customHeight="1" x14ac:dyDescent="0.25">
      <c r="A178">
        <f t="shared" si="4"/>
        <v>10247</v>
      </c>
      <c r="B178" t="str">
        <f t="shared" si="5"/>
        <v>10247  AGVANTAGE FS A DIV OF GROWMARK INC  THORNTON, IA</v>
      </c>
      <c r="C178" s="79">
        <v>10247</v>
      </c>
      <c r="D178" s="81" t="s">
        <v>226</v>
      </c>
      <c r="E178" s="81" t="s">
        <v>542</v>
      </c>
      <c r="F178" s="81" t="s">
        <v>47</v>
      </c>
      <c r="G178" t="b">
        <v>0</v>
      </c>
      <c r="H178" s="77">
        <v>39713</v>
      </c>
      <c r="I178" t="s">
        <v>2429</v>
      </c>
      <c r="J178">
        <v>76</v>
      </c>
    </row>
    <row r="179" spans="1:10" ht="15" customHeight="1" x14ac:dyDescent="0.25">
      <c r="A179">
        <f t="shared" si="4"/>
        <v>10248</v>
      </c>
      <c r="B179" t="str">
        <f t="shared" si="5"/>
        <v>10248  AGVANTAGE FS A DIV OF GROWMARK INC  ALEXANDER, IA</v>
      </c>
      <c r="C179" s="79">
        <v>10248</v>
      </c>
      <c r="D179" s="81" t="s">
        <v>226</v>
      </c>
      <c r="E179" s="81" t="s">
        <v>543</v>
      </c>
      <c r="F179" s="81" t="s">
        <v>47</v>
      </c>
      <c r="G179" t="b">
        <v>0</v>
      </c>
      <c r="H179">
        <v>39713</v>
      </c>
      <c r="I179" t="s">
        <v>2429</v>
      </c>
      <c r="J179">
        <v>76</v>
      </c>
    </row>
    <row r="180" spans="1:10" ht="15" customHeight="1" x14ac:dyDescent="0.25">
      <c r="A180">
        <f t="shared" si="4"/>
        <v>11781</v>
      </c>
      <c r="B180" t="str">
        <f t="shared" si="5"/>
        <v>11781  AGVANTAGE FS A DIV OF GROWMARK INC  LONE TREE, IA</v>
      </c>
      <c r="C180" s="79">
        <v>11781</v>
      </c>
      <c r="D180" s="81" t="s">
        <v>226</v>
      </c>
      <c r="E180" s="81" t="s">
        <v>1149</v>
      </c>
      <c r="F180" s="81" t="s">
        <v>47</v>
      </c>
      <c r="G180" t="b">
        <v>0</v>
      </c>
      <c r="H180">
        <v>39713</v>
      </c>
      <c r="I180" t="s">
        <v>2429</v>
      </c>
      <c r="J180">
        <v>76</v>
      </c>
    </row>
    <row r="181" spans="1:10" ht="15" customHeight="1" x14ac:dyDescent="0.25">
      <c r="A181">
        <f t="shared" si="4"/>
        <v>11782</v>
      </c>
      <c r="B181" t="str">
        <f t="shared" si="5"/>
        <v>11782  AGVANTAGE FS A DIV OF GROWMARK INC  OXFORD, IA</v>
      </c>
      <c r="C181" s="79">
        <v>11782</v>
      </c>
      <c r="D181" s="81" t="s">
        <v>226</v>
      </c>
      <c r="E181" s="81" t="s">
        <v>1150</v>
      </c>
      <c r="F181" s="81" t="s">
        <v>47</v>
      </c>
      <c r="G181" t="b">
        <v>0</v>
      </c>
      <c r="H181">
        <v>39713</v>
      </c>
      <c r="I181" t="s">
        <v>2429</v>
      </c>
      <c r="J181">
        <v>13</v>
      </c>
    </row>
    <row r="182" spans="1:10" ht="15" customHeight="1" x14ac:dyDescent="0.25">
      <c r="A182">
        <f t="shared" si="4"/>
        <v>11783</v>
      </c>
      <c r="B182" t="str">
        <f t="shared" si="5"/>
        <v>11783  AGVANTAGE FS A DIV OF GROWMARK INC  MECHANICSVILLE, IA</v>
      </c>
      <c r="C182" s="79">
        <v>11783</v>
      </c>
      <c r="D182" s="81" t="s">
        <v>226</v>
      </c>
      <c r="E182" s="81" t="s">
        <v>2723</v>
      </c>
      <c r="F182" s="81" t="s">
        <v>47</v>
      </c>
      <c r="G182" t="b">
        <v>0</v>
      </c>
      <c r="H182">
        <v>39713</v>
      </c>
      <c r="I182" t="s">
        <v>2429</v>
      </c>
      <c r="J182">
        <v>0</v>
      </c>
    </row>
    <row r="183" spans="1:10" ht="15" customHeight="1" x14ac:dyDescent="0.25">
      <c r="A183">
        <f t="shared" si="4"/>
        <v>11790</v>
      </c>
      <c r="B183" t="str">
        <f t="shared" si="5"/>
        <v>11790  AGVANTAGE FS A DIV OF GROWMARK INC  ALBURNETT, IA</v>
      </c>
      <c r="C183" s="79">
        <v>11790</v>
      </c>
      <c r="D183" s="81" t="s">
        <v>226</v>
      </c>
      <c r="E183" s="81" t="s">
        <v>822</v>
      </c>
      <c r="F183" s="81" t="s">
        <v>47</v>
      </c>
      <c r="G183" t="b">
        <v>0</v>
      </c>
      <c r="H183">
        <v>39713</v>
      </c>
      <c r="I183" t="s">
        <v>2429</v>
      </c>
      <c r="J183">
        <v>15</v>
      </c>
    </row>
    <row r="184" spans="1:10" ht="15" customHeight="1" x14ac:dyDescent="0.25">
      <c r="A184">
        <f t="shared" si="4"/>
        <v>11836</v>
      </c>
      <c r="B184" t="str">
        <f t="shared" si="5"/>
        <v>11836  AGVANTAGE FS A DIV OF GROWMARK INC  LOWDEN, IA</v>
      </c>
      <c r="C184" s="79">
        <v>11836</v>
      </c>
      <c r="D184" s="81" t="s">
        <v>226</v>
      </c>
      <c r="E184" s="81" t="s">
        <v>1173</v>
      </c>
      <c r="F184" s="81" t="s">
        <v>47</v>
      </c>
      <c r="G184" t="b">
        <v>0</v>
      </c>
      <c r="H184" s="77">
        <v>39713</v>
      </c>
      <c r="I184" t="s">
        <v>2429</v>
      </c>
      <c r="J184">
        <v>0</v>
      </c>
    </row>
    <row r="185" spans="1:10" ht="15" customHeight="1" x14ac:dyDescent="0.25">
      <c r="A185">
        <f t="shared" si="4"/>
        <v>11354</v>
      </c>
      <c r="B185" t="str">
        <f t="shared" si="5"/>
        <v>11354  AGVANTAGE FS A DIV OF GROWMARK INC  GARNER, IA</v>
      </c>
      <c r="C185" s="79">
        <v>11354</v>
      </c>
      <c r="D185" s="81" t="s">
        <v>226</v>
      </c>
      <c r="E185" s="81" t="s">
        <v>847</v>
      </c>
      <c r="F185" s="81" t="s">
        <v>47</v>
      </c>
      <c r="G185" t="b">
        <v>0</v>
      </c>
      <c r="H185">
        <v>39713</v>
      </c>
      <c r="I185" t="s">
        <v>2429</v>
      </c>
      <c r="J185">
        <v>0</v>
      </c>
    </row>
    <row r="186" spans="1:10" ht="15" customHeight="1" x14ac:dyDescent="0.25">
      <c r="A186">
        <f t="shared" si="4"/>
        <v>16011</v>
      </c>
      <c r="B186" t="str">
        <f t="shared" si="5"/>
        <v>16011  AGVANTAGE FS A DIV OF GROWMARK INC  OXFORD, IA</v>
      </c>
      <c r="C186" s="79">
        <v>16011</v>
      </c>
      <c r="D186" s="81" t="s">
        <v>226</v>
      </c>
      <c r="E186" s="81" t="s">
        <v>1150</v>
      </c>
      <c r="F186" s="81" t="s">
        <v>47</v>
      </c>
      <c r="G186" t="b">
        <v>0</v>
      </c>
      <c r="H186" s="77">
        <v>39713</v>
      </c>
      <c r="I186" t="s">
        <v>2429</v>
      </c>
      <c r="J186">
        <v>12</v>
      </c>
    </row>
    <row r="187" spans="1:10" ht="15" customHeight="1" x14ac:dyDescent="0.25">
      <c r="A187">
        <f t="shared" si="4"/>
        <v>16012</v>
      </c>
      <c r="B187" t="str">
        <f t="shared" si="5"/>
        <v>16012  AGVANTAGE FS A DIV OF GROWMARK INC  MILES, IA</v>
      </c>
      <c r="C187" s="79">
        <v>16012</v>
      </c>
      <c r="D187" s="81" t="s">
        <v>226</v>
      </c>
      <c r="E187" s="81" t="s">
        <v>1315</v>
      </c>
      <c r="F187" s="81" t="s">
        <v>47</v>
      </c>
      <c r="G187" t="b">
        <v>0</v>
      </c>
      <c r="H187">
        <v>39822</v>
      </c>
      <c r="I187" t="s">
        <v>2429</v>
      </c>
      <c r="J187">
        <v>0</v>
      </c>
    </row>
    <row r="188" spans="1:10" ht="15" customHeight="1" x14ac:dyDescent="0.25">
      <c r="A188">
        <f t="shared" si="4"/>
        <v>16013</v>
      </c>
      <c r="B188" t="str">
        <f t="shared" si="5"/>
        <v>16013  AGVANTAGE FS A DIV OF GROWMARK INC  LOWDEN, IA</v>
      </c>
      <c r="C188" s="79">
        <v>16013</v>
      </c>
      <c r="D188" s="81" t="s">
        <v>226</v>
      </c>
      <c r="E188" s="81" t="s">
        <v>1173</v>
      </c>
      <c r="F188" s="81" t="s">
        <v>47</v>
      </c>
      <c r="G188" t="b">
        <v>0</v>
      </c>
      <c r="H188">
        <v>39874</v>
      </c>
      <c r="I188" t="s">
        <v>2429</v>
      </c>
      <c r="J188">
        <v>18</v>
      </c>
    </row>
    <row r="189" spans="1:10" ht="15" customHeight="1" x14ac:dyDescent="0.25">
      <c r="A189">
        <f t="shared" si="4"/>
        <v>16098</v>
      </c>
      <c r="B189" t="str">
        <f t="shared" si="5"/>
        <v>16098  AGVANTAGE FS A DIV OF GROWMARK INC  SHEFFIELD, IA</v>
      </c>
      <c r="C189" s="79">
        <v>16098</v>
      </c>
      <c r="D189" s="81" t="s">
        <v>226</v>
      </c>
      <c r="E189" s="81" t="s">
        <v>842</v>
      </c>
      <c r="F189" s="81" t="s">
        <v>47</v>
      </c>
      <c r="G189" t="b">
        <v>0</v>
      </c>
      <c r="H189">
        <v>39902</v>
      </c>
      <c r="I189" t="s">
        <v>2429</v>
      </c>
      <c r="J189">
        <v>8</v>
      </c>
    </row>
    <row r="190" spans="1:10" ht="15" customHeight="1" x14ac:dyDescent="0.25">
      <c r="A190">
        <f t="shared" si="4"/>
        <v>15614</v>
      </c>
      <c r="B190" t="str">
        <f t="shared" si="5"/>
        <v>15614  AGVANTAGE FS A DIVISION OF GROWMARK INC  WILTON, IA</v>
      </c>
      <c r="C190" s="79">
        <v>15614</v>
      </c>
      <c r="D190" s="81" t="s">
        <v>1385</v>
      </c>
      <c r="E190" s="81" t="s">
        <v>792</v>
      </c>
      <c r="F190" s="81" t="s">
        <v>47</v>
      </c>
      <c r="G190" t="b">
        <v>0</v>
      </c>
      <c r="H190">
        <v>39902</v>
      </c>
      <c r="I190" t="s">
        <v>2429</v>
      </c>
      <c r="J190">
        <v>0</v>
      </c>
    </row>
    <row r="191" spans="1:10" ht="15" customHeight="1" x14ac:dyDescent="0.25">
      <c r="A191">
        <f t="shared" si="4"/>
        <v>12595</v>
      </c>
      <c r="B191" t="str">
        <f t="shared" si="5"/>
        <v>12595  AGXPLORE INTERNATIONAL INC  PARMA, MO</v>
      </c>
      <c r="C191" s="79">
        <v>12595</v>
      </c>
      <c r="D191" s="81" t="s">
        <v>336</v>
      </c>
      <c r="E191" s="81" t="s">
        <v>337</v>
      </c>
      <c r="F191" s="81" t="s">
        <v>73</v>
      </c>
      <c r="G191" t="b">
        <v>0</v>
      </c>
      <c r="H191">
        <v>39910</v>
      </c>
      <c r="I191" t="s">
        <v>2429</v>
      </c>
      <c r="J191">
        <v>55</v>
      </c>
    </row>
    <row r="192" spans="1:10" ht="15" customHeight="1" x14ac:dyDescent="0.25">
      <c r="A192">
        <f t="shared" si="4"/>
        <v>11083</v>
      </c>
      <c r="B192" t="str">
        <f t="shared" si="5"/>
        <v>11083  AJINOMOTO ANIMAL NUTRITION NORTH AMERICA INC  EDDYVILLE, IA</v>
      </c>
      <c r="C192" s="79">
        <v>11083</v>
      </c>
      <c r="D192" s="81" t="s">
        <v>2724</v>
      </c>
      <c r="E192" s="81" t="s">
        <v>245</v>
      </c>
      <c r="F192" s="81" t="s">
        <v>47</v>
      </c>
      <c r="G192" t="b">
        <v>0</v>
      </c>
      <c r="H192">
        <v>39980</v>
      </c>
      <c r="I192" t="s">
        <v>2429</v>
      </c>
      <c r="J192">
        <v>16</v>
      </c>
    </row>
    <row r="193" spans="1:10" ht="15" customHeight="1" x14ac:dyDescent="0.25">
      <c r="A193">
        <f t="shared" si="4"/>
        <v>12212</v>
      </c>
      <c r="B193" t="str">
        <f t="shared" si="5"/>
        <v>12212  AJINOMOTO HEALTH &amp; NUTRITION NORTH AMERICA INC  EDDYVILLE, IA</v>
      </c>
      <c r="C193" s="79">
        <v>12212</v>
      </c>
      <c r="D193" s="81" t="s">
        <v>2725</v>
      </c>
      <c r="E193" s="81" t="s">
        <v>245</v>
      </c>
      <c r="F193" s="81" t="s">
        <v>47</v>
      </c>
      <c r="G193" t="b">
        <v>0</v>
      </c>
      <c r="H193">
        <v>40114</v>
      </c>
      <c r="I193" t="s">
        <v>2429</v>
      </c>
      <c r="J193">
        <v>0</v>
      </c>
    </row>
    <row r="194" spans="1:10" ht="15" customHeight="1" x14ac:dyDescent="0.25">
      <c r="A194">
        <f t="shared" si="4"/>
        <v>16718</v>
      </c>
      <c r="B194" t="str">
        <f t="shared" si="5"/>
        <v>16718  ALBAUGH LLC  VALDOSTA, GA</v>
      </c>
      <c r="C194" s="79">
        <v>16718</v>
      </c>
      <c r="D194" s="81" t="s">
        <v>2726</v>
      </c>
      <c r="E194" s="81" t="s">
        <v>166</v>
      </c>
      <c r="F194" s="81" t="s">
        <v>58</v>
      </c>
      <c r="G194" t="b">
        <v>0</v>
      </c>
      <c r="H194">
        <v>40114</v>
      </c>
      <c r="I194" t="s">
        <v>2429</v>
      </c>
      <c r="J194">
        <v>14</v>
      </c>
    </row>
    <row r="195" spans="1:10" ht="15" customHeight="1" x14ac:dyDescent="0.25">
      <c r="A195">
        <f t="shared" ref="A195:A258" si="6">C195</f>
        <v>16719</v>
      </c>
      <c r="B195" t="str">
        <f t="shared" ref="B195:B258" si="7">C195&amp;"  "&amp;D195&amp;"  "&amp;E195&amp;", "&amp;F195</f>
        <v>16719  ALBAUGH LLC  ANKENY, IA</v>
      </c>
      <c r="C195" s="79">
        <v>16719</v>
      </c>
      <c r="D195" s="81" t="s">
        <v>2726</v>
      </c>
      <c r="E195" s="81" t="s">
        <v>919</v>
      </c>
      <c r="F195" s="81" t="s">
        <v>47</v>
      </c>
      <c r="G195" t="b">
        <v>0</v>
      </c>
      <c r="H195">
        <v>40114</v>
      </c>
      <c r="I195" t="s">
        <v>2429</v>
      </c>
      <c r="J195">
        <v>64</v>
      </c>
    </row>
    <row r="196" spans="1:10" ht="15" customHeight="1" x14ac:dyDescent="0.25">
      <c r="A196">
        <f t="shared" si="6"/>
        <v>15349</v>
      </c>
      <c r="B196" t="str">
        <f t="shared" si="7"/>
        <v>15349  ALBION LABORATORIES INC  LAYTON, UT</v>
      </c>
      <c r="C196" s="79">
        <v>15349</v>
      </c>
      <c r="D196" s="81" t="s">
        <v>1081</v>
      </c>
      <c r="E196" s="81" t="s">
        <v>2727</v>
      </c>
      <c r="F196" s="81" t="s">
        <v>93</v>
      </c>
      <c r="G196" t="b">
        <v>0</v>
      </c>
      <c r="H196">
        <v>40114</v>
      </c>
      <c r="I196" t="s">
        <v>2429</v>
      </c>
      <c r="J196">
        <v>64</v>
      </c>
    </row>
    <row r="197" spans="1:10" ht="15" customHeight="1" x14ac:dyDescent="0.25">
      <c r="A197">
        <f t="shared" si="6"/>
        <v>11413</v>
      </c>
      <c r="B197" t="str">
        <f t="shared" si="7"/>
        <v>11413  ALLA-CLAY FARMACY INC  MONONA, IA</v>
      </c>
      <c r="C197" s="79">
        <v>11413</v>
      </c>
      <c r="D197" s="81" t="s">
        <v>1430</v>
      </c>
      <c r="E197" s="81" t="s">
        <v>1431</v>
      </c>
      <c r="F197" s="81" t="s">
        <v>47</v>
      </c>
      <c r="G197" t="b">
        <v>0</v>
      </c>
      <c r="H197" s="77">
        <v>40114</v>
      </c>
      <c r="I197" t="s">
        <v>2429</v>
      </c>
      <c r="J197">
        <v>64</v>
      </c>
    </row>
    <row r="198" spans="1:10" ht="15" customHeight="1" x14ac:dyDescent="0.25">
      <c r="A198">
        <f t="shared" si="6"/>
        <v>13734</v>
      </c>
      <c r="B198" t="str">
        <f t="shared" si="7"/>
        <v>13734  ALLAN SCHMITT FERTILIZER  OSSIAN, IA</v>
      </c>
      <c r="C198" s="79">
        <v>13734</v>
      </c>
      <c r="D198" s="81" t="s">
        <v>1382</v>
      </c>
      <c r="E198" s="81" t="s">
        <v>392</v>
      </c>
      <c r="F198" s="81" t="s">
        <v>47</v>
      </c>
      <c r="G198" t="b">
        <v>0</v>
      </c>
      <c r="H198" s="77">
        <v>40114</v>
      </c>
      <c r="I198" t="s">
        <v>2429</v>
      </c>
      <c r="J198">
        <v>31</v>
      </c>
    </row>
    <row r="199" spans="1:10" ht="15" customHeight="1" x14ac:dyDescent="0.25">
      <c r="A199">
        <f t="shared" si="6"/>
        <v>10291</v>
      </c>
      <c r="B199" t="str">
        <f t="shared" si="7"/>
        <v>10291  ALLIED GAS  OSKALOOSA, IA</v>
      </c>
      <c r="C199" s="79">
        <v>10291</v>
      </c>
      <c r="D199" s="81" t="s">
        <v>576</v>
      </c>
      <c r="E199" s="81" t="s">
        <v>368</v>
      </c>
      <c r="F199" s="81" t="s">
        <v>47</v>
      </c>
      <c r="G199" t="b">
        <v>0</v>
      </c>
      <c r="H199">
        <v>40114</v>
      </c>
      <c r="I199" t="s">
        <v>2429</v>
      </c>
      <c r="J199">
        <v>43</v>
      </c>
    </row>
    <row r="200" spans="1:10" ht="15" customHeight="1" x14ac:dyDescent="0.25">
      <c r="A200">
        <f t="shared" si="6"/>
        <v>15190</v>
      </c>
      <c r="B200" t="str">
        <f t="shared" si="7"/>
        <v>15190  ALPHA BIO SYSTEMS INC  WICHITA, KS</v>
      </c>
      <c r="C200" s="79">
        <v>15190</v>
      </c>
      <c r="D200" s="81" t="s">
        <v>2537</v>
      </c>
      <c r="E200" s="81" t="s">
        <v>190</v>
      </c>
      <c r="F200" s="81" t="s">
        <v>64</v>
      </c>
      <c r="G200" t="b">
        <v>0</v>
      </c>
      <c r="H200">
        <v>40114</v>
      </c>
      <c r="I200" t="s">
        <v>2429</v>
      </c>
      <c r="J200">
        <v>49</v>
      </c>
    </row>
    <row r="201" spans="1:10" ht="15" customHeight="1" x14ac:dyDescent="0.25">
      <c r="A201">
        <f t="shared" si="6"/>
        <v>16353</v>
      </c>
      <c r="B201" t="str">
        <f t="shared" si="7"/>
        <v>16353  ALTITUDE CROP INNOVATIONS LLC  LOVELAND, CO</v>
      </c>
      <c r="C201" s="79">
        <v>16353</v>
      </c>
      <c r="D201" s="81" t="s">
        <v>2728</v>
      </c>
      <c r="E201" s="81" t="s">
        <v>1523</v>
      </c>
      <c r="F201" s="81" t="s">
        <v>53</v>
      </c>
      <c r="G201" t="b">
        <v>0</v>
      </c>
      <c r="H201">
        <v>40114</v>
      </c>
      <c r="I201" t="s">
        <v>2429</v>
      </c>
      <c r="J201">
        <v>81</v>
      </c>
    </row>
    <row r="202" spans="1:10" ht="15" customHeight="1" x14ac:dyDescent="0.25">
      <c r="A202">
        <f t="shared" si="6"/>
        <v>16799</v>
      </c>
      <c r="B202" t="str">
        <f t="shared" si="7"/>
        <v>16799  AMANA FARMS INC  HOMESTEAD, IA</v>
      </c>
      <c r="C202" s="79">
        <v>16799</v>
      </c>
      <c r="D202" s="81" t="s">
        <v>280</v>
      </c>
      <c r="E202" s="81" t="s">
        <v>775</v>
      </c>
      <c r="F202" s="81" t="s">
        <v>47</v>
      </c>
      <c r="G202" t="b">
        <v>0</v>
      </c>
      <c r="H202">
        <v>40114</v>
      </c>
      <c r="I202" t="s">
        <v>2429</v>
      </c>
      <c r="J202">
        <v>81</v>
      </c>
    </row>
    <row r="203" spans="1:10" ht="15" customHeight="1" x14ac:dyDescent="0.25">
      <c r="A203">
        <f t="shared" si="6"/>
        <v>16800</v>
      </c>
      <c r="B203" t="str">
        <f t="shared" si="7"/>
        <v>16800  AMANA FARMS INC  AMANA, IA</v>
      </c>
      <c r="C203" s="79">
        <v>16800</v>
      </c>
      <c r="D203" s="81" t="s">
        <v>280</v>
      </c>
      <c r="E203" s="81" t="s">
        <v>281</v>
      </c>
      <c r="F203" s="81" t="s">
        <v>47</v>
      </c>
      <c r="G203" t="b">
        <v>0</v>
      </c>
      <c r="H203">
        <v>40114</v>
      </c>
      <c r="I203" t="s">
        <v>2429</v>
      </c>
      <c r="J203">
        <v>85</v>
      </c>
    </row>
    <row r="204" spans="1:10" ht="15" customHeight="1" x14ac:dyDescent="0.25">
      <c r="A204">
        <f t="shared" si="6"/>
        <v>16801</v>
      </c>
      <c r="B204" t="str">
        <f t="shared" si="7"/>
        <v>16801  AMANA FARMS INC  MARENGO, IA</v>
      </c>
      <c r="C204" s="79">
        <v>16801</v>
      </c>
      <c r="D204" s="81" t="s">
        <v>280</v>
      </c>
      <c r="E204" s="81" t="s">
        <v>917</v>
      </c>
      <c r="F204" s="81" t="s">
        <v>47</v>
      </c>
      <c r="G204" t="b">
        <v>0</v>
      </c>
      <c r="H204">
        <v>40114</v>
      </c>
      <c r="I204" t="s">
        <v>2429</v>
      </c>
      <c r="J204">
        <v>22</v>
      </c>
    </row>
    <row r="205" spans="1:10" ht="15" customHeight="1" x14ac:dyDescent="0.25">
      <c r="A205">
        <f t="shared" si="6"/>
        <v>12408</v>
      </c>
      <c r="B205" t="str">
        <f t="shared" si="7"/>
        <v>12408  AMANA FARMS INC  AMANA, IA</v>
      </c>
      <c r="C205" s="79">
        <v>12408</v>
      </c>
      <c r="D205" s="81" t="s">
        <v>280</v>
      </c>
      <c r="E205" s="81" t="s">
        <v>281</v>
      </c>
      <c r="F205" s="81" t="s">
        <v>47</v>
      </c>
      <c r="G205" t="b">
        <v>0</v>
      </c>
      <c r="H205">
        <v>40114</v>
      </c>
      <c r="I205" t="s">
        <v>2429</v>
      </c>
      <c r="J205">
        <v>31</v>
      </c>
    </row>
    <row r="206" spans="1:10" ht="15" customHeight="1" x14ac:dyDescent="0.25">
      <c r="A206">
        <f t="shared" si="6"/>
        <v>15452</v>
      </c>
      <c r="B206" t="str">
        <f t="shared" si="7"/>
        <v>15452  AMERICAN PLANT FOOD CORPORATION  GALENA PARK, TX</v>
      </c>
      <c r="C206" s="79">
        <v>15452</v>
      </c>
      <c r="D206" s="81" t="s">
        <v>1106</v>
      </c>
      <c r="E206" s="81" t="s">
        <v>1107</v>
      </c>
      <c r="F206" s="81" t="s">
        <v>92</v>
      </c>
      <c r="G206" t="b">
        <v>0</v>
      </c>
      <c r="H206">
        <v>40114</v>
      </c>
      <c r="I206" t="s">
        <v>2429</v>
      </c>
      <c r="J206">
        <v>81</v>
      </c>
    </row>
    <row r="207" spans="1:10" ht="15" customHeight="1" x14ac:dyDescent="0.25">
      <c r="A207">
        <f t="shared" si="6"/>
        <v>15847</v>
      </c>
      <c r="B207" t="str">
        <f t="shared" si="7"/>
        <v>15847  AMEROPA NORTH AMERICA INC  TAMPA, FL</v>
      </c>
      <c r="C207" s="79">
        <v>15847</v>
      </c>
      <c r="D207" s="81" t="s">
        <v>2729</v>
      </c>
      <c r="E207" s="81" t="s">
        <v>172</v>
      </c>
      <c r="F207" s="81" t="s">
        <v>57</v>
      </c>
      <c r="G207" t="b">
        <v>0</v>
      </c>
      <c r="H207">
        <v>40114</v>
      </c>
      <c r="I207" t="s">
        <v>2429</v>
      </c>
      <c r="J207">
        <v>73</v>
      </c>
    </row>
    <row r="208" spans="1:10" ht="15" customHeight="1" x14ac:dyDescent="0.25">
      <c r="A208">
        <f t="shared" si="6"/>
        <v>14401</v>
      </c>
      <c r="B208" t="str">
        <f t="shared" si="7"/>
        <v>14401  AMTURF ENTERPRISES LLC  JEFFERSON, OR</v>
      </c>
      <c r="C208" s="79">
        <v>14401</v>
      </c>
      <c r="D208" s="81" t="s">
        <v>2526</v>
      </c>
      <c r="E208" s="81" t="s">
        <v>513</v>
      </c>
      <c r="F208" s="81" t="s">
        <v>85</v>
      </c>
      <c r="G208" t="b">
        <v>0</v>
      </c>
      <c r="H208">
        <v>40114</v>
      </c>
      <c r="I208" t="s">
        <v>2429</v>
      </c>
      <c r="J208">
        <v>88</v>
      </c>
    </row>
    <row r="209" spans="1:10" ht="15" customHeight="1" x14ac:dyDescent="0.25">
      <c r="A209">
        <f t="shared" si="6"/>
        <v>10424</v>
      </c>
      <c r="B209" t="str">
        <f t="shared" si="7"/>
        <v>10424  ANDOVER GRAIN &amp; FERTILIZER INC  ANDOVER, IA</v>
      </c>
      <c r="C209" s="79">
        <v>10424</v>
      </c>
      <c r="D209" s="81" t="s">
        <v>661</v>
      </c>
      <c r="E209" s="81" t="s">
        <v>235</v>
      </c>
      <c r="F209" s="81" t="s">
        <v>47</v>
      </c>
      <c r="G209" t="b">
        <v>0</v>
      </c>
      <c r="H209">
        <v>40114</v>
      </c>
      <c r="I209" t="s">
        <v>2429</v>
      </c>
      <c r="J209">
        <v>47</v>
      </c>
    </row>
    <row r="210" spans="1:10" ht="15" customHeight="1" x14ac:dyDescent="0.25">
      <c r="A210">
        <f t="shared" si="6"/>
        <v>10344</v>
      </c>
      <c r="B210" t="str">
        <f t="shared" si="7"/>
        <v>10344  ANFINSON FARM STORE INC  CUSHING, IA</v>
      </c>
      <c r="C210" s="79">
        <v>10344</v>
      </c>
      <c r="D210" s="81" t="s">
        <v>614</v>
      </c>
      <c r="E210" s="81" t="s">
        <v>615</v>
      </c>
      <c r="F210" s="81" t="s">
        <v>47</v>
      </c>
      <c r="G210" t="b">
        <v>0</v>
      </c>
      <c r="H210">
        <v>40114</v>
      </c>
      <c r="I210" t="s">
        <v>2429</v>
      </c>
      <c r="J210">
        <v>55</v>
      </c>
    </row>
    <row r="211" spans="1:10" ht="15" customHeight="1" x14ac:dyDescent="0.25">
      <c r="A211">
        <f t="shared" si="6"/>
        <v>10749</v>
      </c>
      <c r="B211" t="str">
        <f t="shared" si="7"/>
        <v>10749  ANKENY HARDWARE  ANKENY, IA</v>
      </c>
      <c r="C211" s="79">
        <v>10749</v>
      </c>
      <c r="D211" s="81" t="s">
        <v>2730</v>
      </c>
      <c r="E211" s="81" t="s">
        <v>919</v>
      </c>
      <c r="F211" s="81" t="s">
        <v>47</v>
      </c>
      <c r="G211" t="b">
        <v>0</v>
      </c>
      <c r="H211">
        <v>40114</v>
      </c>
      <c r="I211" t="s">
        <v>2429</v>
      </c>
      <c r="J211">
        <v>81</v>
      </c>
    </row>
    <row r="212" spans="1:10" ht="15" customHeight="1" x14ac:dyDescent="0.25">
      <c r="A212">
        <f t="shared" si="6"/>
        <v>16568</v>
      </c>
      <c r="B212" t="str">
        <f t="shared" si="7"/>
        <v>16568  ANTLER TECHNOLOGIES LLC  TAVERNIER, FL</v>
      </c>
      <c r="C212" s="79">
        <v>16568</v>
      </c>
      <c r="D212" s="81" t="s">
        <v>2731</v>
      </c>
      <c r="E212" s="81" t="s">
        <v>2732</v>
      </c>
      <c r="F212" s="81" t="s">
        <v>57</v>
      </c>
      <c r="G212" t="b">
        <v>0</v>
      </c>
      <c r="H212">
        <v>40114</v>
      </c>
      <c r="I212" t="s">
        <v>2429</v>
      </c>
      <c r="J212">
        <v>28</v>
      </c>
    </row>
    <row r="213" spans="1:10" ht="15" customHeight="1" x14ac:dyDescent="0.25">
      <c r="A213">
        <f t="shared" si="6"/>
        <v>16865</v>
      </c>
      <c r="B213" t="str">
        <f t="shared" si="7"/>
        <v>16865  ANUVIA FLORIDA LLC C/O TSG  DAVIS, CA</v>
      </c>
      <c r="C213" s="79">
        <v>16865</v>
      </c>
      <c r="D213" s="81" t="s">
        <v>2733</v>
      </c>
      <c r="E213" s="81" t="s">
        <v>1092</v>
      </c>
      <c r="F213" s="81" t="s">
        <v>52</v>
      </c>
      <c r="G213" t="b">
        <v>0</v>
      </c>
      <c r="H213">
        <v>40114</v>
      </c>
      <c r="I213" t="s">
        <v>2429</v>
      </c>
      <c r="J213">
        <v>94</v>
      </c>
    </row>
    <row r="214" spans="1:10" ht="15" customHeight="1" x14ac:dyDescent="0.25">
      <c r="A214">
        <f t="shared" si="6"/>
        <v>16866</v>
      </c>
      <c r="B214" t="str">
        <f t="shared" si="7"/>
        <v>16866  ANUVIA FLORIDA LLC C/O TSG  ZELLWOOD, FL</v>
      </c>
      <c r="C214" s="79">
        <v>16866</v>
      </c>
      <c r="D214" s="81" t="s">
        <v>2733</v>
      </c>
      <c r="E214" s="81" t="s">
        <v>2734</v>
      </c>
      <c r="F214" s="81" t="s">
        <v>57</v>
      </c>
      <c r="G214" t="b">
        <v>0</v>
      </c>
      <c r="H214">
        <v>40114</v>
      </c>
      <c r="I214" t="s">
        <v>2429</v>
      </c>
      <c r="J214">
        <v>0</v>
      </c>
    </row>
    <row r="215" spans="1:10" ht="15" customHeight="1" x14ac:dyDescent="0.25">
      <c r="A215">
        <f t="shared" si="6"/>
        <v>17248</v>
      </c>
      <c r="B215" t="str">
        <f t="shared" si="7"/>
        <v>17248  APEX CROP SERVICES LLC  LAWTON, IA</v>
      </c>
      <c r="C215" s="79">
        <v>17248</v>
      </c>
      <c r="D215" s="81" t="s">
        <v>2735</v>
      </c>
      <c r="E215" s="81" t="s">
        <v>2736</v>
      </c>
      <c r="F215" s="81" t="s">
        <v>47</v>
      </c>
      <c r="G215" t="b">
        <v>0</v>
      </c>
      <c r="H215">
        <v>40114</v>
      </c>
      <c r="I215" t="s">
        <v>2429</v>
      </c>
      <c r="J215">
        <v>53</v>
      </c>
    </row>
    <row r="216" spans="1:10" ht="15" customHeight="1" x14ac:dyDescent="0.25">
      <c r="A216">
        <f t="shared" si="6"/>
        <v>17249</v>
      </c>
      <c r="B216" t="str">
        <f t="shared" si="7"/>
        <v>17249  APEX CROP SERVICES LLC  LAWTON, IA</v>
      </c>
      <c r="C216" s="79">
        <v>17249</v>
      </c>
      <c r="D216" s="81" t="s">
        <v>2735</v>
      </c>
      <c r="E216" s="81" t="s">
        <v>2736</v>
      </c>
      <c r="F216" s="81" t="s">
        <v>47</v>
      </c>
      <c r="G216" t="b">
        <v>0</v>
      </c>
      <c r="H216">
        <v>40114</v>
      </c>
      <c r="I216" t="s">
        <v>2429</v>
      </c>
      <c r="J216">
        <v>53</v>
      </c>
    </row>
    <row r="217" spans="1:10" ht="15" customHeight="1" x14ac:dyDescent="0.25">
      <c r="A217">
        <f t="shared" si="6"/>
        <v>15492</v>
      </c>
      <c r="B217" t="str">
        <f t="shared" si="7"/>
        <v>15492  AQUA AID INC  ROCKY MOUNT, NC</v>
      </c>
      <c r="C217" s="79">
        <v>15492</v>
      </c>
      <c r="D217" s="81" t="s">
        <v>1130</v>
      </c>
      <c r="E217" s="81" t="s">
        <v>1131</v>
      </c>
      <c r="F217" s="81" t="s">
        <v>81</v>
      </c>
      <c r="G217" t="b">
        <v>0</v>
      </c>
      <c r="H217">
        <v>40114</v>
      </c>
      <c r="I217" t="s">
        <v>2429</v>
      </c>
      <c r="J217">
        <v>97</v>
      </c>
    </row>
    <row r="218" spans="1:10" ht="15" customHeight="1" x14ac:dyDescent="0.25">
      <c r="A218">
        <f t="shared" si="6"/>
        <v>16806</v>
      </c>
      <c r="B218" t="str">
        <f t="shared" si="7"/>
        <v>16806  AQUA YIELD OPERATIONS  SALT LAKE CITY, UT</v>
      </c>
      <c r="C218" s="79">
        <v>16806</v>
      </c>
      <c r="D218" s="81" t="s">
        <v>2737</v>
      </c>
      <c r="E218" s="81" t="s">
        <v>2738</v>
      </c>
      <c r="F218" s="81" t="s">
        <v>93</v>
      </c>
      <c r="G218" t="b">
        <v>0</v>
      </c>
      <c r="H218">
        <v>40114</v>
      </c>
      <c r="I218" t="s">
        <v>2429</v>
      </c>
      <c r="J218">
        <v>38</v>
      </c>
    </row>
    <row r="219" spans="1:10" ht="15" customHeight="1" x14ac:dyDescent="0.25">
      <c r="A219">
        <f t="shared" si="6"/>
        <v>15251</v>
      </c>
      <c r="B219" t="str">
        <f t="shared" si="7"/>
        <v>15251  AQUASCAPE INC  ST CHARLES, IL</v>
      </c>
      <c r="C219" s="79">
        <v>15251</v>
      </c>
      <c r="D219" s="81" t="s">
        <v>2539</v>
      </c>
      <c r="E219" s="81" t="s">
        <v>2540</v>
      </c>
      <c r="F219" s="81" t="s">
        <v>62</v>
      </c>
      <c r="G219" t="b">
        <v>0</v>
      </c>
      <c r="H219">
        <v>40114</v>
      </c>
      <c r="I219" t="s">
        <v>2429</v>
      </c>
      <c r="J219">
        <v>29</v>
      </c>
    </row>
    <row r="220" spans="1:10" ht="15" customHeight="1" x14ac:dyDescent="0.25">
      <c r="A220">
        <f t="shared" si="6"/>
        <v>15823</v>
      </c>
      <c r="B220" t="str">
        <f t="shared" si="7"/>
        <v>15823  AQUASCAPE INC C/O TSG ATTN VICKI QUINN  DAVIS, CA</v>
      </c>
      <c r="C220" s="79">
        <v>15823</v>
      </c>
      <c r="D220" s="81" t="s">
        <v>2739</v>
      </c>
      <c r="E220" s="81" t="s">
        <v>1092</v>
      </c>
      <c r="F220" s="81" t="s">
        <v>52</v>
      </c>
      <c r="G220" t="b">
        <v>0</v>
      </c>
      <c r="H220">
        <v>40114</v>
      </c>
      <c r="I220" t="s">
        <v>2429</v>
      </c>
      <c r="J220">
        <v>70</v>
      </c>
    </row>
    <row r="221" spans="1:10" ht="15" customHeight="1" x14ac:dyDescent="0.25">
      <c r="A221">
        <f t="shared" si="6"/>
        <v>13333</v>
      </c>
      <c r="B221" t="str">
        <f t="shared" si="7"/>
        <v>13333  AQUATROLS CORP  PAULSBORO, NJ</v>
      </c>
      <c r="C221" s="79">
        <v>13333</v>
      </c>
      <c r="D221" s="81" t="s">
        <v>1251</v>
      </c>
      <c r="E221" s="81" t="s">
        <v>1252</v>
      </c>
      <c r="F221" s="81" t="s">
        <v>78</v>
      </c>
      <c r="G221" t="b">
        <v>0</v>
      </c>
      <c r="H221">
        <v>40114</v>
      </c>
      <c r="I221" t="s">
        <v>2429</v>
      </c>
      <c r="J221">
        <v>28</v>
      </c>
    </row>
    <row r="222" spans="1:10" ht="15" customHeight="1" x14ac:dyDescent="0.25">
      <c r="A222">
        <f t="shared" si="6"/>
        <v>16189</v>
      </c>
      <c r="B222" t="str">
        <f t="shared" si="7"/>
        <v>16189  ARBORJET C/O CRES  TALLAHASSEE, FL</v>
      </c>
      <c r="C222" s="79">
        <v>16189</v>
      </c>
      <c r="D222" s="81" t="s">
        <v>2740</v>
      </c>
      <c r="E222" s="81" t="s">
        <v>2741</v>
      </c>
      <c r="F222" s="81" t="s">
        <v>57</v>
      </c>
      <c r="G222" t="b">
        <v>0</v>
      </c>
      <c r="H222">
        <v>40114</v>
      </c>
      <c r="I222" t="s">
        <v>2429</v>
      </c>
      <c r="J222">
        <v>8</v>
      </c>
    </row>
    <row r="223" spans="1:10" ht="15" customHeight="1" x14ac:dyDescent="0.25">
      <c r="A223">
        <f t="shared" si="6"/>
        <v>15345</v>
      </c>
      <c r="B223" t="str">
        <f t="shared" si="7"/>
        <v>15345  ARBORJET INC  WOBURN, MA</v>
      </c>
      <c r="C223" s="79">
        <v>15345</v>
      </c>
      <c r="D223" s="81" t="s">
        <v>1079</v>
      </c>
      <c r="E223" s="81" t="s">
        <v>1080</v>
      </c>
      <c r="F223" s="81" t="s">
        <v>69</v>
      </c>
      <c r="G223" t="b">
        <v>0</v>
      </c>
      <c r="H223">
        <v>40114</v>
      </c>
      <c r="I223" t="s">
        <v>2429</v>
      </c>
      <c r="J223">
        <v>50</v>
      </c>
    </row>
    <row r="224" spans="1:10" ht="15" customHeight="1" x14ac:dyDescent="0.25">
      <c r="A224">
        <f t="shared" si="6"/>
        <v>13706</v>
      </c>
      <c r="B224" t="str">
        <f t="shared" si="7"/>
        <v>13706  ARBORSYSTEMS  OMAHA, NE</v>
      </c>
      <c r="C224" s="79">
        <v>13706</v>
      </c>
      <c r="D224" s="81" t="s">
        <v>2512</v>
      </c>
      <c r="E224" s="81" t="s">
        <v>907</v>
      </c>
      <c r="F224" s="81" t="s">
        <v>75</v>
      </c>
      <c r="G224" t="b">
        <v>0</v>
      </c>
      <c r="H224">
        <v>40114</v>
      </c>
      <c r="I224" t="s">
        <v>2429</v>
      </c>
      <c r="J224">
        <v>62</v>
      </c>
    </row>
    <row r="225" spans="1:10" ht="15" customHeight="1" x14ac:dyDescent="0.25">
      <c r="A225">
        <f t="shared" si="6"/>
        <v>10142</v>
      </c>
      <c r="B225" t="str">
        <f t="shared" si="7"/>
        <v>10142  ARCHER COOP GRAIN CO  ARCHER, IA</v>
      </c>
      <c r="C225" s="79">
        <v>10142</v>
      </c>
      <c r="D225" s="81" t="s">
        <v>470</v>
      </c>
      <c r="E225" s="81" t="s">
        <v>471</v>
      </c>
      <c r="F225" s="81" t="s">
        <v>47</v>
      </c>
      <c r="G225" t="b">
        <v>0</v>
      </c>
      <c r="H225" s="77">
        <v>40114</v>
      </c>
      <c r="I225" t="s">
        <v>2429</v>
      </c>
      <c r="J225">
        <v>54</v>
      </c>
    </row>
    <row r="226" spans="1:10" ht="15" customHeight="1" x14ac:dyDescent="0.25">
      <c r="A226">
        <f t="shared" si="6"/>
        <v>13991</v>
      </c>
      <c r="B226" t="str">
        <f t="shared" si="7"/>
        <v>13991  ARCHER DANIELS MIDLAND  MINNEAPOLIS, MN</v>
      </c>
      <c r="C226" s="79">
        <v>13991</v>
      </c>
      <c r="D226" s="81" t="s">
        <v>2742</v>
      </c>
      <c r="E226" s="81" t="s">
        <v>403</v>
      </c>
      <c r="F226" s="81" t="s">
        <v>71</v>
      </c>
      <c r="G226" t="b">
        <v>0</v>
      </c>
      <c r="H226">
        <v>40114</v>
      </c>
      <c r="I226" t="s">
        <v>2429</v>
      </c>
      <c r="J226">
        <v>48</v>
      </c>
    </row>
    <row r="227" spans="1:10" ht="15" customHeight="1" x14ac:dyDescent="0.25">
      <c r="A227">
        <f t="shared" si="6"/>
        <v>17323</v>
      </c>
      <c r="B227" t="str">
        <f t="shared" si="7"/>
        <v>17323  ARCHER DANIELS MIDLAND  CAMANCHE, IA</v>
      </c>
      <c r="C227" s="79">
        <v>17323</v>
      </c>
      <c r="D227" s="81" t="s">
        <v>2742</v>
      </c>
      <c r="E227" s="81" t="s">
        <v>819</v>
      </c>
      <c r="F227" s="81" t="s">
        <v>47</v>
      </c>
      <c r="G227" t="b">
        <v>0</v>
      </c>
      <c r="H227">
        <v>40114</v>
      </c>
      <c r="I227" t="s">
        <v>2429</v>
      </c>
      <c r="J227">
        <v>54</v>
      </c>
    </row>
    <row r="228" spans="1:10" ht="15" customHeight="1" x14ac:dyDescent="0.25">
      <c r="A228">
        <f t="shared" si="6"/>
        <v>10379</v>
      </c>
      <c r="B228" t="str">
        <f t="shared" si="7"/>
        <v>10379  ARCO DEHYDRATING CO INC  LAKE PARK, IA</v>
      </c>
      <c r="C228" s="79">
        <v>10379</v>
      </c>
      <c r="D228" s="81" t="s">
        <v>633</v>
      </c>
      <c r="E228" s="81" t="s">
        <v>634</v>
      </c>
      <c r="F228" s="81" t="s">
        <v>47</v>
      </c>
      <c r="G228" t="b">
        <v>0</v>
      </c>
      <c r="H228">
        <v>40114</v>
      </c>
      <c r="I228" t="s">
        <v>2429</v>
      </c>
      <c r="J228">
        <v>62</v>
      </c>
    </row>
    <row r="229" spans="1:10" ht="15" customHeight="1" x14ac:dyDescent="0.25">
      <c r="A229">
        <f t="shared" si="6"/>
        <v>14770</v>
      </c>
      <c r="B229" t="str">
        <f t="shared" si="7"/>
        <v>14770  ARMAND PRODUCTS ATTN MELISSA NAPOLI  PRINCETON, NJ</v>
      </c>
      <c r="C229" s="79">
        <v>14770</v>
      </c>
      <c r="D229" s="81" t="s">
        <v>2743</v>
      </c>
      <c r="E229" s="81" t="s">
        <v>867</v>
      </c>
      <c r="F229" s="81" t="s">
        <v>78</v>
      </c>
      <c r="G229" t="b">
        <v>0</v>
      </c>
      <c r="H229" s="77">
        <v>40114</v>
      </c>
      <c r="I229" t="s">
        <v>2429</v>
      </c>
      <c r="J229">
        <v>67</v>
      </c>
    </row>
    <row r="230" spans="1:10" ht="15" customHeight="1" x14ac:dyDescent="0.25">
      <c r="A230">
        <f t="shared" si="6"/>
        <v>13548</v>
      </c>
      <c r="B230" t="str">
        <f t="shared" si="7"/>
        <v>13548  ARMS LLC  DEWITT, IA</v>
      </c>
      <c r="C230" s="79">
        <v>13548</v>
      </c>
      <c r="D230" s="81" t="s">
        <v>2744</v>
      </c>
      <c r="E230" s="81" t="s">
        <v>175</v>
      </c>
      <c r="F230" s="81" t="s">
        <v>47</v>
      </c>
      <c r="G230" t="b">
        <v>0</v>
      </c>
      <c r="H230">
        <v>40114</v>
      </c>
      <c r="I230" t="s">
        <v>2429</v>
      </c>
      <c r="J230">
        <v>67</v>
      </c>
    </row>
    <row r="231" spans="1:10" ht="15" customHeight="1" x14ac:dyDescent="0.25">
      <c r="A231">
        <f t="shared" si="6"/>
        <v>15501</v>
      </c>
      <c r="B231" t="str">
        <f t="shared" si="7"/>
        <v>15501  ARTISTIC LANDSCAPING &amp; LAWN CARE  ELY, IA</v>
      </c>
      <c r="C231" s="79">
        <v>15501</v>
      </c>
      <c r="D231" s="81" t="s">
        <v>2745</v>
      </c>
      <c r="E231" s="81" t="s">
        <v>558</v>
      </c>
      <c r="F231" s="81" t="s">
        <v>47</v>
      </c>
      <c r="G231" t="b">
        <v>0</v>
      </c>
      <c r="H231">
        <v>40114</v>
      </c>
      <c r="I231" t="s">
        <v>2429</v>
      </c>
      <c r="J231">
        <v>0</v>
      </c>
    </row>
    <row r="232" spans="1:10" ht="15" customHeight="1" x14ac:dyDescent="0.25">
      <c r="A232">
        <f t="shared" si="6"/>
        <v>10376</v>
      </c>
      <c r="B232" t="str">
        <f t="shared" si="7"/>
        <v>10376  ARTS MILLING SERVICE INC  PROTIVIN, IA</v>
      </c>
      <c r="C232" s="79">
        <v>10376</v>
      </c>
      <c r="D232" s="81" t="s">
        <v>630</v>
      </c>
      <c r="E232" s="81" t="s">
        <v>468</v>
      </c>
      <c r="F232" s="81" t="s">
        <v>47</v>
      </c>
      <c r="G232" t="b">
        <v>0</v>
      </c>
      <c r="H232">
        <v>40114</v>
      </c>
      <c r="I232" t="s">
        <v>2429</v>
      </c>
      <c r="J232">
        <v>0</v>
      </c>
    </row>
    <row r="233" spans="1:10" ht="15" customHeight="1" x14ac:dyDescent="0.25">
      <c r="A233">
        <f t="shared" si="6"/>
        <v>14169</v>
      </c>
      <c r="B233" t="str">
        <f t="shared" si="7"/>
        <v>14169  ARYSTA LIFESCIENCE AMERICA INC  CARY, NC</v>
      </c>
      <c r="C233" s="79">
        <v>14169</v>
      </c>
      <c r="D233" s="81" t="s">
        <v>942</v>
      </c>
      <c r="E233" s="81" t="s">
        <v>2460</v>
      </c>
      <c r="F233" s="81" t="s">
        <v>81</v>
      </c>
      <c r="G233" t="b">
        <v>0</v>
      </c>
      <c r="H233">
        <v>40114</v>
      </c>
      <c r="I233" t="s">
        <v>2429</v>
      </c>
      <c r="J233">
        <v>78</v>
      </c>
    </row>
    <row r="234" spans="1:10" ht="15" customHeight="1" x14ac:dyDescent="0.25">
      <c r="A234">
        <f t="shared" si="6"/>
        <v>15758</v>
      </c>
      <c r="B234" t="str">
        <f t="shared" si="7"/>
        <v>15758  ARYSTA LIFESCIENCE NORTH AMERICA LLC  CARY, NC</v>
      </c>
      <c r="C234" s="79">
        <v>15758</v>
      </c>
      <c r="D234" s="81" t="s">
        <v>2459</v>
      </c>
      <c r="E234" s="81" t="s">
        <v>2460</v>
      </c>
      <c r="F234" s="81" t="s">
        <v>81</v>
      </c>
      <c r="G234" t="b">
        <v>0</v>
      </c>
      <c r="H234">
        <v>40114</v>
      </c>
      <c r="I234" t="s">
        <v>2429</v>
      </c>
      <c r="J234">
        <v>47</v>
      </c>
    </row>
    <row r="235" spans="1:10" ht="15" customHeight="1" x14ac:dyDescent="0.25">
      <c r="A235">
        <f t="shared" si="6"/>
        <v>15294</v>
      </c>
      <c r="B235" t="str">
        <f t="shared" si="7"/>
        <v>15294  ASMUS FARM SUPPLY INC  RAKE, IA</v>
      </c>
      <c r="C235" s="79">
        <v>15294</v>
      </c>
      <c r="D235" s="81" t="s">
        <v>419</v>
      </c>
      <c r="E235" s="81" t="s">
        <v>390</v>
      </c>
      <c r="F235" s="81" t="s">
        <v>47</v>
      </c>
      <c r="G235" t="b">
        <v>0</v>
      </c>
      <c r="H235">
        <v>40114</v>
      </c>
      <c r="I235" t="s">
        <v>2429</v>
      </c>
      <c r="J235">
        <v>10</v>
      </c>
    </row>
    <row r="236" spans="1:10" ht="15" customHeight="1" x14ac:dyDescent="0.25">
      <c r="A236">
        <f t="shared" si="6"/>
        <v>15295</v>
      </c>
      <c r="B236" t="str">
        <f t="shared" si="7"/>
        <v>15295  ASMUS FARM SUPPLY INC  ESTHERVILLE, IA</v>
      </c>
      <c r="C236" s="79">
        <v>15295</v>
      </c>
      <c r="D236" s="81" t="s">
        <v>419</v>
      </c>
      <c r="E236" s="81" t="s">
        <v>1504</v>
      </c>
      <c r="F236" s="81" t="s">
        <v>47</v>
      </c>
      <c r="G236" t="b">
        <v>0</v>
      </c>
      <c r="H236">
        <v>40114</v>
      </c>
      <c r="I236" t="s">
        <v>2429</v>
      </c>
      <c r="J236">
        <v>28</v>
      </c>
    </row>
    <row r="237" spans="1:10" ht="15" customHeight="1" x14ac:dyDescent="0.25">
      <c r="A237">
        <f t="shared" si="6"/>
        <v>15920</v>
      </c>
      <c r="B237" t="str">
        <f t="shared" si="7"/>
        <v>15920  ASMUS FARM SUPPLY INC  MANLY, IA</v>
      </c>
      <c r="C237" s="79">
        <v>15920</v>
      </c>
      <c r="D237" s="81" t="s">
        <v>419</v>
      </c>
      <c r="E237" s="81" t="s">
        <v>466</v>
      </c>
      <c r="F237" s="81" t="s">
        <v>47</v>
      </c>
      <c r="G237" t="b">
        <v>0</v>
      </c>
      <c r="H237">
        <v>40114</v>
      </c>
      <c r="I237" t="s">
        <v>2429</v>
      </c>
      <c r="J237">
        <v>24</v>
      </c>
    </row>
    <row r="238" spans="1:10" ht="15" customHeight="1" x14ac:dyDescent="0.25">
      <c r="A238">
        <f t="shared" si="6"/>
        <v>17336</v>
      </c>
      <c r="B238" t="str">
        <f t="shared" si="7"/>
        <v>17336  ASP AGRICULTURE SERVICE PRODUCTS  PIPESTONE, MN</v>
      </c>
      <c r="C238" s="79">
        <v>17336</v>
      </c>
      <c r="D238" s="81" t="s">
        <v>2746</v>
      </c>
      <c r="E238" s="81" t="s">
        <v>208</v>
      </c>
      <c r="F238" s="81" t="s">
        <v>71</v>
      </c>
      <c r="G238" t="b">
        <v>0</v>
      </c>
      <c r="H238">
        <v>40114</v>
      </c>
      <c r="I238" t="s">
        <v>2429</v>
      </c>
      <c r="J238">
        <v>8</v>
      </c>
    </row>
    <row r="239" spans="1:10" ht="15" customHeight="1" x14ac:dyDescent="0.25">
      <c r="A239">
        <f t="shared" si="6"/>
        <v>11403</v>
      </c>
      <c r="B239" t="str">
        <f t="shared" si="7"/>
        <v>11403  ASPEN API INC  SIOUX CITY, IA</v>
      </c>
      <c r="C239" s="79">
        <v>11403</v>
      </c>
      <c r="D239" s="81" t="s">
        <v>2747</v>
      </c>
      <c r="E239" s="81" t="s">
        <v>220</v>
      </c>
      <c r="F239" s="81" t="s">
        <v>47</v>
      </c>
      <c r="G239" t="b">
        <v>0</v>
      </c>
      <c r="H239">
        <v>40114</v>
      </c>
      <c r="I239" t="s">
        <v>2429</v>
      </c>
      <c r="J239">
        <v>0</v>
      </c>
    </row>
    <row r="240" spans="1:10" ht="15" customHeight="1" x14ac:dyDescent="0.25">
      <c r="A240">
        <f t="shared" si="6"/>
        <v>10434</v>
      </c>
      <c r="B240" t="str">
        <f t="shared" si="7"/>
        <v>10434  ASPINWALL COOP CO  ASPINWALL, IA</v>
      </c>
      <c r="C240" s="79">
        <v>10434</v>
      </c>
      <c r="D240" s="81" t="s">
        <v>671</v>
      </c>
      <c r="E240" s="81" t="s">
        <v>672</v>
      </c>
      <c r="F240" s="81" t="s">
        <v>47</v>
      </c>
      <c r="G240" t="b">
        <v>0</v>
      </c>
      <c r="H240" s="77">
        <v>40114</v>
      </c>
      <c r="I240" t="s">
        <v>2429</v>
      </c>
      <c r="J240">
        <v>0</v>
      </c>
    </row>
    <row r="241" spans="1:10" ht="15" customHeight="1" x14ac:dyDescent="0.25">
      <c r="A241">
        <f t="shared" si="6"/>
        <v>10435</v>
      </c>
      <c r="B241" t="str">
        <f t="shared" si="7"/>
        <v>10435  ASPINWALL COOP CO  MANNING, IA</v>
      </c>
      <c r="C241" s="79">
        <v>10435</v>
      </c>
      <c r="D241" s="81" t="s">
        <v>671</v>
      </c>
      <c r="E241" s="81" t="s">
        <v>207</v>
      </c>
      <c r="F241" s="81" t="s">
        <v>47</v>
      </c>
      <c r="G241" t="b">
        <v>0</v>
      </c>
      <c r="H241">
        <v>40114</v>
      </c>
      <c r="I241" t="s">
        <v>2429</v>
      </c>
      <c r="J241">
        <v>0</v>
      </c>
    </row>
    <row r="242" spans="1:10" ht="15" customHeight="1" x14ac:dyDescent="0.25">
      <c r="A242">
        <f t="shared" si="6"/>
        <v>15378</v>
      </c>
      <c r="B242" t="str">
        <f t="shared" si="7"/>
        <v>15378  ASPINWALL COOPERATIVE COMPANY  ASPINWALL, IA</v>
      </c>
      <c r="C242" s="79">
        <v>15378</v>
      </c>
      <c r="D242" s="81" t="s">
        <v>1087</v>
      </c>
      <c r="E242" s="81" t="s">
        <v>672</v>
      </c>
      <c r="F242" s="81" t="s">
        <v>47</v>
      </c>
      <c r="G242" t="b">
        <v>0</v>
      </c>
      <c r="H242">
        <v>40114</v>
      </c>
      <c r="I242" t="s">
        <v>2429</v>
      </c>
      <c r="J242">
        <v>28</v>
      </c>
    </row>
    <row r="243" spans="1:10" ht="15" customHeight="1" x14ac:dyDescent="0.25">
      <c r="A243">
        <f t="shared" si="6"/>
        <v>15128</v>
      </c>
      <c r="B243" t="str">
        <f t="shared" si="7"/>
        <v>15128  ATLANTIC PACIFIC AGRICULTURAL COMPANY INC  GRAHAM, NC</v>
      </c>
      <c r="C243" s="79">
        <v>15128</v>
      </c>
      <c r="D243" s="81" t="s">
        <v>2748</v>
      </c>
      <c r="E243" s="81" t="s">
        <v>1365</v>
      </c>
      <c r="F243" s="81" t="s">
        <v>81</v>
      </c>
      <c r="G243" t="b">
        <v>0</v>
      </c>
      <c r="H243" s="77">
        <v>40114</v>
      </c>
      <c r="I243" t="s">
        <v>2429</v>
      </c>
      <c r="J243">
        <v>0</v>
      </c>
    </row>
    <row r="244" spans="1:10" ht="15" customHeight="1" x14ac:dyDescent="0.25">
      <c r="A244">
        <f t="shared" si="6"/>
        <v>15129</v>
      </c>
      <c r="B244" t="str">
        <f t="shared" si="7"/>
        <v>15129  ATLANTIC PACIFIC CO  GRAHAM, NC</v>
      </c>
      <c r="C244" s="79">
        <v>15129</v>
      </c>
      <c r="D244" s="81" t="s">
        <v>1364</v>
      </c>
      <c r="E244" s="81" t="s">
        <v>1365</v>
      </c>
      <c r="F244" s="81" t="s">
        <v>81</v>
      </c>
      <c r="G244" t="b">
        <v>0</v>
      </c>
      <c r="H244" s="77">
        <v>40114</v>
      </c>
      <c r="I244" t="s">
        <v>2429</v>
      </c>
      <c r="J244">
        <v>77</v>
      </c>
    </row>
    <row r="245" spans="1:10" ht="15" customHeight="1" x14ac:dyDescent="0.25">
      <c r="A245">
        <f t="shared" si="6"/>
        <v>15670</v>
      </c>
      <c r="B245" t="str">
        <f t="shared" si="7"/>
        <v>15670  ATP NUTRITION LTD C/O WEST CENTRAL DISTRIBUTIONS  WILLMAR, MN</v>
      </c>
      <c r="C245" s="79">
        <v>15670</v>
      </c>
      <c r="D245" s="81" t="s">
        <v>2749</v>
      </c>
      <c r="E245" s="81" t="s">
        <v>2528</v>
      </c>
      <c r="F245" s="81" t="s">
        <v>71</v>
      </c>
      <c r="G245" t="b">
        <v>0</v>
      </c>
      <c r="H245">
        <v>40114</v>
      </c>
      <c r="I245" t="s">
        <v>2429</v>
      </c>
      <c r="J245">
        <v>95</v>
      </c>
    </row>
    <row r="246" spans="1:10" ht="15" customHeight="1" x14ac:dyDescent="0.25">
      <c r="A246">
        <f t="shared" si="6"/>
        <v>16185</v>
      </c>
      <c r="B246" t="str">
        <f t="shared" si="7"/>
        <v>16185  AURORA AGRONOMY  TRAER, IA</v>
      </c>
      <c r="C246" s="79">
        <v>16185</v>
      </c>
      <c r="D246" s="81" t="s">
        <v>2750</v>
      </c>
      <c r="E246" s="81" t="s">
        <v>1197</v>
      </c>
      <c r="F246" s="81" t="s">
        <v>47</v>
      </c>
      <c r="G246" t="b">
        <v>0</v>
      </c>
      <c r="H246">
        <v>40114</v>
      </c>
      <c r="I246" t="s">
        <v>2429</v>
      </c>
      <c r="J246">
        <v>5</v>
      </c>
    </row>
    <row r="247" spans="1:10" ht="15" customHeight="1" x14ac:dyDescent="0.25">
      <c r="A247">
        <f t="shared" si="6"/>
        <v>10393</v>
      </c>
      <c r="B247" t="str">
        <f t="shared" si="7"/>
        <v>10393  AURORA ELEVATOR INC  AURORA, IA</v>
      </c>
      <c r="C247" s="79">
        <v>10393</v>
      </c>
      <c r="D247" s="81" t="s">
        <v>643</v>
      </c>
      <c r="E247" s="81" t="s">
        <v>644</v>
      </c>
      <c r="F247" s="81" t="s">
        <v>47</v>
      </c>
      <c r="G247" t="b">
        <v>0</v>
      </c>
      <c r="H247">
        <v>40114</v>
      </c>
      <c r="I247" t="s">
        <v>2429</v>
      </c>
      <c r="J247">
        <v>94</v>
      </c>
    </row>
    <row r="248" spans="1:10" ht="15" customHeight="1" x14ac:dyDescent="0.25">
      <c r="A248">
        <f t="shared" si="6"/>
        <v>13156</v>
      </c>
      <c r="B248" t="str">
        <f t="shared" si="7"/>
        <v>13156  AVOCA SEED &amp; CHEMICAL INC  AVOCA, IA</v>
      </c>
      <c r="C248" s="79">
        <v>13156</v>
      </c>
      <c r="D248" s="81" t="s">
        <v>924</v>
      </c>
      <c r="E248" s="81" t="s">
        <v>261</v>
      </c>
      <c r="F248" s="81" t="s">
        <v>47</v>
      </c>
      <c r="G248" t="b">
        <v>0</v>
      </c>
      <c r="H248">
        <v>40114</v>
      </c>
      <c r="I248" t="s">
        <v>2429</v>
      </c>
      <c r="J248">
        <v>55</v>
      </c>
    </row>
    <row r="249" spans="1:10" ht="15" customHeight="1" x14ac:dyDescent="0.25">
      <c r="A249">
        <f t="shared" si="6"/>
        <v>15852</v>
      </c>
      <c r="B249" t="str">
        <f t="shared" si="7"/>
        <v>15852  AZ ENTERPRISES INC ORGANIC AG PRODUCTS  ARROYO GRANDE, CA</v>
      </c>
      <c r="C249" s="79">
        <v>15852</v>
      </c>
      <c r="D249" s="81" t="s">
        <v>2751</v>
      </c>
      <c r="E249" s="81" t="s">
        <v>2662</v>
      </c>
      <c r="F249" s="81" t="s">
        <v>52</v>
      </c>
      <c r="G249" t="b">
        <v>0</v>
      </c>
      <c r="H249" s="77">
        <v>40115</v>
      </c>
      <c r="I249" t="s">
        <v>2429</v>
      </c>
      <c r="J249">
        <v>14</v>
      </c>
    </row>
    <row r="250" spans="1:10" ht="15" customHeight="1" x14ac:dyDescent="0.25">
      <c r="A250">
        <f t="shared" si="6"/>
        <v>15771</v>
      </c>
      <c r="B250" t="str">
        <f t="shared" si="7"/>
        <v>15771  AZOMITE MINERAL PRODUCTS INC  NEPHI, UT</v>
      </c>
      <c r="C250" s="79">
        <v>15771</v>
      </c>
      <c r="D250" s="81" t="s">
        <v>2461</v>
      </c>
      <c r="E250" s="81" t="s">
        <v>2462</v>
      </c>
      <c r="F250" s="81" t="s">
        <v>93</v>
      </c>
      <c r="G250" t="b">
        <v>0</v>
      </c>
      <c r="H250">
        <v>40115</v>
      </c>
      <c r="I250" t="s">
        <v>2429</v>
      </c>
      <c r="J250">
        <v>6</v>
      </c>
    </row>
    <row r="251" spans="1:10" ht="15" customHeight="1" x14ac:dyDescent="0.25">
      <c r="A251">
        <f t="shared" si="6"/>
        <v>11316</v>
      </c>
      <c r="B251" t="str">
        <f t="shared" si="7"/>
        <v>11316  B &amp; A FERTILIZER CO  IDA GROVE, IA</v>
      </c>
      <c r="C251" s="79">
        <v>11316</v>
      </c>
      <c r="D251" s="81" t="s">
        <v>1407</v>
      </c>
      <c r="E251" s="81" t="s">
        <v>352</v>
      </c>
      <c r="F251" s="81" t="s">
        <v>47</v>
      </c>
      <c r="G251" t="b">
        <v>0</v>
      </c>
      <c r="H251">
        <v>40121</v>
      </c>
      <c r="I251" t="s">
        <v>2429</v>
      </c>
      <c r="J251">
        <v>95</v>
      </c>
    </row>
    <row r="252" spans="1:10" ht="15" customHeight="1" x14ac:dyDescent="0.25">
      <c r="A252">
        <f t="shared" si="6"/>
        <v>10358</v>
      </c>
      <c r="B252" t="str">
        <f t="shared" si="7"/>
        <v>10358  B B &amp; P GRAIN HANDLERS  WINTERSET, IA</v>
      </c>
      <c r="C252" s="79">
        <v>10358</v>
      </c>
      <c r="D252" s="81" t="s">
        <v>622</v>
      </c>
      <c r="E252" s="81" t="s">
        <v>253</v>
      </c>
      <c r="F252" s="81" t="s">
        <v>47</v>
      </c>
      <c r="G252" t="b">
        <v>0</v>
      </c>
      <c r="H252">
        <v>40199</v>
      </c>
      <c r="I252" t="s">
        <v>2429</v>
      </c>
      <c r="J252">
        <v>96</v>
      </c>
    </row>
    <row r="253" spans="1:10" ht="15" customHeight="1" x14ac:dyDescent="0.25">
      <c r="A253">
        <f t="shared" si="6"/>
        <v>13521</v>
      </c>
      <c r="B253" t="str">
        <f t="shared" si="7"/>
        <v>13521  BACK TO NATURE INC  SLATON, TX</v>
      </c>
      <c r="C253" s="79">
        <v>13521</v>
      </c>
      <c r="D253" s="81" t="s">
        <v>1371</v>
      </c>
      <c r="E253" s="81" t="s">
        <v>1372</v>
      </c>
      <c r="F253" s="81" t="s">
        <v>92</v>
      </c>
      <c r="G253" t="b">
        <v>0</v>
      </c>
      <c r="H253">
        <v>40441</v>
      </c>
      <c r="I253" t="s">
        <v>2429</v>
      </c>
      <c r="J253">
        <v>0</v>
      </c>
    </row>
    <row r="254" spans="1:10" ht="15" customHeight="1" x14ac:dyDescent="0.25">
      <c r="A254">
        <f t="shared" si="6"/>
        <v>15135</v>
      </c>
      <c r="B254" t="str">
        <f t="shared" si="7"/>
        <v>15135  BAICOR LC  LOGAN, UT</v>
      </c>
      <c r="C254" s="79">
        <v>15135</v>
      </c>
      <c r="D254" s="81" t="s">
        <v>1331</v>
      </c>
      <c r="E254" s="81" t="s">
        <v>263</v>
      </c>
      <c r="F254" s="81" t="s">
        <v>93</v>
      </c>
      <c r="G254" t="b">
        <v>0</v>
      </c>
      <c r="H254">
        <v>40504</v>
      </c>
      <c r="I254" t="s">
        <v>2429</v>
      </c>
      <c r="J254">
        <v>6</v>
      </c>
    </row>
    <row r="255" spans="1:10" ht="15" customHeight="1" x14ac:dyDescent="0.25">
      <c r="A255">
        <f t="shared" si="6"/>
        <v>15136</v>
      </c>
      <c r="B255" t="str">
        <f t="shared" si="7"/>
        <v>15136  BAICOR LC  LOGAN, UT</v>
      </c>
      <c r="C255" s="79">
        <v>15136</v>
      </c>
      <c r="D255" s="81" t="s">
        <v>1331</v>
      </c>
      <c r="E255" s="81" t="s">
        <v>263</v>
      </c>
      <c r="F255" s="81" t="s">
        <v>93</v>
      </c>
      <c r="G255" t="b">
        <v>0</v>
      </c>
      <c r="H255">
        <v>40504</v>
      </c>
      <c r="I255" t="s">
        <v>2429</v>
      </c>
      <c r="J255">
        <v>62</v>
      </c>
    </row>
    <row r="256" spans="1:10" ht="15" customHeight="1" x14ac:dyDescent="0.25">
      <c r="A256">
        <f t="shared" si="6"/>
        <v>15012</v>
      </c>
      <c r="B256" t="str">
        <f t="shared" si="7"/>
        <v>15012  BAILEY NURSERIES INC  ST PAUL, MN</v>
      </c>
      <c r="C256" s="79">
        <v>15012</v>
      </c>
      <c r="D256" s="81" t="s">
        <v>2534</v>
      </c>
      <c r="E256" s="81" t="s">
        <v>307</v>
      </c>
      <c r="F256" s="81" t="s">
        <v>71</v>
      </c>
      <c r="G256" t="b">
        <v>0</v>
      </c>
      <c r="H256">
        <v>40504</v>
      </c>
      <c r="I256" t="s">
        <v>2429</v>
      </c>
      <c r="J256">
        <v>77</v>
      </c>
    </row>
    <row r="257" spans="1:10" ht="15" customHeight="1" x14ac:dyDescent="0.25">
      <c r="A257">
        <f t="shared" si="6"/>
        <v>16726</v>
      </c>
      <c r="B257" t="str">
        <f t="shared" si="7"/>
        <v>16726  BAKERY FEEDS  MUSCATINE, IA</v>
      </c>
      <c r="C257" s="79">
        <v>16726</v>
      </c>
      <c r="D257" s="81" t="s">
        <v>2752</v>
      </c>
      <c r="E257" s="81" t="s">
        <v>860</v>
      </c>
      <c r="F257" s="81" t="s">
        <v>47</v>
      </c>
      <c r="G257" t="b">
        <v>0</v>
      </c>
      <c r="H257">
        <v>40504</v>
      </c>
      <c r="I257" t="s">
        <v>2429</v>
      </c>
      <c r="J257">
        <v>81</v>
      </c>
    </row>
    <row r="258" spans="1:10" ht="15" customHeight="1" x14ac:dyDescent="0.25">
      <c r="A258">
        <f t="shared" si="6"/>
        <v>12306</v>
      </c>
      <c r="B258" t="str">
        <f t="shared" si="7"/>
        <v>12306  BALDON HARDWARE  ADEL, IA</v>
      </c>
      <c r="C258" s="79">
        <v>12306</v>
      </c>
      <c r="D258" s="81" t="s">
        <v>2753</v>
      </c>
      <c r="E258" s="81" t="s">
        <v>955</v>
      </c>
      <c r="F258" s="81" t="s">
        <v>47</v>
      </c>
      <c r="G258" t="b">
        <v>0</v>
      </c>
      <c r="H258">
        <v>40504</v>
      </c>
      <c r="I258" t="s">
        <v>2429</v>
      </c>
      <c r="J258">
        <v>75</v>
      </c>
    </row>
    <row r="259" spans="1:10" ht="15" customHeight="1" x14ac:dyDescent="0.25">
      <c r="A259">
        <f t="shared" ref="A259:A322" si="8">C259</f>
        <v>13430</v>
      </c>
      <c r="B259" t="str">
        <f t="shared" ref="B259:B322" si="9">C259&amp;"  "&amp;D259&amp;"  "&amp;E259&amp;", "&amp;F259</f>
        <v>13430  BALL DPF LLC  SHERMAN, TX</v>
      </c>
      <c r="C259" s="79">
        <v>13430</v>
      </c>
      <c r="D259" s="81" t="s">
        <v>2754</v>
      </c>
      <c r="E259" s="81" t="s">
        <v>402</v>
      </c>
      <c r="F259" s="81" t="s">
        <v>92</v>
      </c>
      <c r="G259" t="b">
        <v>0</v>
      </c>
      <c r="H259" s="77">
        <v>40504</v>
      </c>
      <c r="I259" t="s">
        <v>2429</v>
      </c>
      <c r="J259">
        <v>0</v>
      </c>
    </row>
    <row r="260" spans="1:10" ht="15" customHeight="1" x14ac:dyDescent="0.25">
      <c r="A260">
        <f t="shared" si="8"/>
        <v>16317</v>
      </c>
      <c r="B260" t="str">
        <f t="shared" si="9"/>
        <v>16317  BAM AGRICULTURAL SOLUTIONS INC  BOCA RATON, FL</v>
      </c>
      <c r="C260" s="79">
        <v>16317</v>
      </c>
      <c r="D260" s="81" t="s">
        <v>2755</v>
      </c>
      <c r="E260" s="81" t="s">
        <v>2756</v>
      </c>
      <c r="F260" s="81" t="s">
        <v>57</v>
      </c>
      <c r="G260" t="b">
        <v>0</v>
      </c>
      <c r="H260">
        <v>40653</v>
      </c>
      <c r="I260" t="s">
        <v>2429</v>
      </c>
      <c r="J260">
        <v>0</v>
      </c>
    </row>
    <row r="261" spans="1:10" ht="15" customHeight="1" x14ac:dyDescent="0.25">
      <c r="A261">
        <f t="shared" si="8"/>
        <v>15394</v>
      </c>
      <c r="B261" t="str">
        <f t="shared" si="9"/>
        <v>15394  BANWART AG ENTERPRISE  WEST BEND, IA</v>
      </c>
      <c r="C261" s="79">
        <v>15394</v>
      </c>
      <c r="D261" s="81" t="s">
        <v>1090</v>
      </c>
      <c r="E261" s="81" t="s">
        <v>445</v>
      </c>
      <c r="F261" s="81" t="s">
        <v>47</v>
      </c>
      <c r="G261" t="b">
        <v>0</v>
      </c>
      <c r="H261">
        <v>40653</v>
      </c>
      <c r="I261" t="s">
        <v>2429</v>
      </c>
      <c r="J261">
        <v>8</v>
      </c>
    </row>
    <row r="262" spans="1:10" ht="15" customHeight="1" x14ac:dyDescent="0.25">
      <c r="A262">
        <f t="shared" si="8"/>
        <v>15570</v>
      </c>
      <c r="B262" t="str">
        <f t="shared" si="9"/>
        <v>15570  BARENBRUG USA INC  TANGENT, OR</v>
      </c>
      <c r="C262" s="79">
        <v>15570</v>
      </c>
      <c r="D262" s="81" t="s">
        <v>2550</v>
      </c>
      <c r="E262" s="81" t="s">
        <v>2551</v>
      </c>
      <c r="F262" s="81" t="s">
        <v>85</v>
      </c>
      <c r="G262" t="b">
        <v>0</v>
      </c>
      <c r="H262">
        <v>40847</v>
      </c>
      <c r="I262" t="s">
        <v>2429</v>
      </c>
      <c r="J262">
        <v>11</v>
      </c>
    </row>
    <row r="263" spans="1:10" ht="15" customHeight="1" x14ac:dyDescent="0.25">
      <c r="A263">
        <f t="shared" si="8"/>
        <v>15184</v>
      </c>
      <c r="B263" t="str">
        <f t="shared" si="9"/>
        <v>15184  BARLOW FARMS  NASHUA, IA</v>
      </c>
      <c r="C263" s="79">
        <v>15184</v>
      </c>
      <c r="D263" s="81" t="s">
        <v>159</v>
      </c>
      <c r="E263" s="81" t="s">
        <v>160</v>
      </c>
      <c r="F263" s="81" t="s">
        <v>47</v>
      </c>
      <c r="G263" t="b">
        <v>0</v>
      </c>
      <c r="H263">
        <v>40847</v>
      </c>
      <c r="I263" t="s">
        <v>2429</v>
      </c>
      <c r="J263">
        <v>0</v>
      </c>
    </row>
    <row r="264" spans="1:10" ht="15" customHeight="1" x14ac:dyDescent="0.25">
      <c r="A264">
        <f t="shared" si="8"/>
        <v>16151</v>
      </c>
      <c r="B264" t="str">
        <f t="shared" si="9"/>
        <v>16151  BARTLETT GRAIN COMPANY LP  KANSAS CITY, MO</v>
      </c>
      <c r="C264" s="79">
        <v>16151</v>
      </c>
      <c r="D264" s="81" t="s">
        <v>2757</v>
      </c>
      <c r="E264" s="81" t="s">
        <v>1158</v>
      </c>
      <c r="F264" s="81" t="s">
        <v>73</v>
      </c>
      <c r="G264" t="b">
        <v>0</v>
      </c>
      <c r="H264">
        <v>40847</v>
      </c>
      <c r="I264" t="s">
        <v>2429</v>
      </c>
      <c r="J264">
        <v>98</v>
      </c>
    </row>
    <row r="265" spans="1:10" ht="15" customHeight="1" x14ac:dyDescent="0.25">
      <c r="A265">
        <f t="shared" si="8"/>
        <v>16168</v>
      </c>
      <c r="B265" t="str">
        <f t="shared" si="9"/>
        <v>16168  BASF CORPORATION  RESEARCH TRIANGLE PARK, NC</v>
      </c>
      <c r="C265" s="79">
        <v>16168</v>
      </c>
      <c r="D265" s="81" t="s">
        <v>2758</v>
      </c>
      <c r="E265" s="81" t="s">
        <v>1343</v>
      </c>
      <c r="F265" s="81" t="s">
        <v>81</v>
      </c>
      <c r="G265" t="b">
        <v>0</v>
      </c>
      <c r="H265">
        <v>40847</v>
      </c>
      <c r="I265" t="s">
        <v>2429</v>
      </c>
      <c r="J265">
        <v>39</v>
      </c>
    </row>
    <row r="266" spans="1:10" ht="15" customHeight="1" x14ac:dyDescent="0.25">
      <c r="A266">
        <f t="shared" si="8"/>
        <v>16169</v>
      </c>
      <c r="B266" t="str">
        <f t="shared" si="9"/>
        <v>16169  BASF CORPORATION  RESEARCH TRIANGLE PARK, NC</v>
      </c>
      <c r="C266" s="79">
        <v>16169</v>
      </c>
      <c r="D266" s="81" t="s">
        <v>2758</v>
      </c>
      <c r="E266" s="81" t="s">
        <v>1343</v>
      </c>
      <c r="F266" s="81" t="s">
        <v>81</v>
      </c>
      <c r="G266" t="b">
        <v>0</v>
      </c>
      <c r="H266">
        <v>40847</v>
      </c>
      <c r="I266" t="s">
        <v>2429</v>
      </c>
      <c r="J266">
        <v>0</v>
      </c>
    </row>
    <row r="267" spans="1:10" ht="15" customHeight="1" x14ac:dyDescent="0.25">
      <c r="A267">
        <f t="shared" si="8"/>
        <v>14732</v>
      </c>
      <c r="B267" t="str">
        <f t="shared" si="9"/>
        <v>14732  BASS LAWN LANDSCAPING CARE INC  BIRMINGHMA, IA</v>
      </c>
      <c r="C267" s="79">
        <v>14732</v>
      </c>
      <c r="D267" s="81" t="s">
        <v>2759</v>
      </c>
      <c r="E267" s="81" t="s">
        <v>2441</v>
      </c>
      <c r="F267" s="81" t="s">
        <v>47</v>
      </c>
      <c r="G267" t="b">
        <v>0</v>
      </c>
      <c r="H267">
        <v>40847</v>
      </c>
      <c r="I267" t="s">
        <v>2429</v>
      </c>
      <c r="J267">
        <v>66</v>
      </c>
    </row>
    <row r="268" spans="1:10" ht="15" customHeight="1" x14ac:dyDescent="0.25">
      <c r="A268">
        <f t="shared" si="8"/>
        <v>14733</v>
      </c>
      <c r="B268" t="str">
        <f t="shared" si="9"/>
        <v>14733  BASS LAWN LANSCAPING INC  BRIMINGHAM, IA</v>
      </c>
      <c r="C268" s="79">
        <v>14733</v>
      </c>
      <c r="D268" s="81" t="s">
        <v>2760</v>
      </c>
      <c r="E268" s="81" t="s">
        <v>2761</v>
      </c>
      <c r="F268" s="81" t="s">
        <v>47</v>
      </c>
      <c r="G268" t="b">
        <v>0</v>
      </c>
      <c r="H268">
        <v>40847</v>
      </c>
      <c r="I268" t="s">
        <v>2429</v>
      </c>
      <c r="J268">
        <v>34</v>
      </c>
    </row>
    <row r="269" spans="1:10" ht="15" customHeight="1" x14ac:dyDescent="0.25">
      <c r="A269">
        <f t="shared" si="8"/>
        <v>13770</v>
      </c>
      <c r="B269" t="str">
        <f t="shared" si="9"/>
        <v>13770  BAYER ADVANCED BUSINESS UNIT OF BAYER CROP SCIENCE  RESEARCH TRIANGLE PK, NC</v>
      </c>
      <c r="C269" s="79">
        <v>13770</v>
      </c>
      <c r="D269" s="81" t="s">
        <v>2513</v>
      </c>
      <c r="E269" s="81" t="s">
        <v>2514</v>
      </c>
      <c r="F269" s="81" t="s">
        <v>81</v>
      </c>
      <c r="G269" t="b">
        <v>0</v>
      </c>
      <c r="H269">
        <v>40847</v>
      </c>
      <c r="I269" t="s">
        <v>2429</v>
      </c>
      <c r="J269">
        <v>28</v>
      </c>
    </row>
    <row r="270" spans="1:10" ht="15" customHeight="1" x14ac:dyDescent="0.25">
      <c r="A270">
        <f t="shared" si="8"/>
        <v>17068</v>
      </c>
      <c r="B270" t="str">
        <f t="shared" si="9"/>
        <v>17068  BAYER CROPSCIENCE  RESEARCH TRIANGLE PARK, NC</v>
      </c>
      <c r="C270" s="79">
        <v>17068</v>
      </c>
      <c r="D270" s="81" t="s">
        <v>2762</v>
      </c>
      <c r="E270" s="81" t="s">
        <v>1343</v>
      </c>
      <c r="F270" s="81" t="s">
        <v>81</v>
      </c>
      <c r="G270" t="b">
        <v>0</v>
      </c>
      <c r="H270">
        <v>40847</v>
      </c>
      <c r="I270" t="s">
        <v>2429</v>
      </c>
      <c r="J270">
        <v>57</v>
      </c>
    </row>
    <row r="271" spans="1:10" ht="15" customHeight="1" x14ac:dyDescent="0.25">
      <c r="A271">
        <f t="shared" si="8"/>
        <v>17018</v>
      </c>
      <c r="B271" t="str">
        <f t="shared" si="9"/>
        <v xml:space="preserve">17018  BAYER DE MEXICO SA DE CV  TIAXCALA, </v>
      </c>
      <c r="C271" s="79">
        <v>17018</v>
      </c>
      <c r="D271" s="81" t="s">
        <v>2763</v>
      </c>
      <c r="E271" s="81" t="s">
        <v>2764</v>
      </c>
      <c r="F271" s="81"/>
      <c r="G271" t="b">
        <v>0</v>
      </c>
      <c r="H271">
        <v>40848</v>
      </c>
      <c r="I271" t="s">
        <v>2429</v>
      </c>
      <c r="J271">
        <v>52</v>
      </c>
    </row>
    <row r="272" spans="1:10" ht="15" customHeight="1" x14ac:dyDescent="0.25">
      <c r="A272">
        <f t="shared" si="8"/>
        <v>13984</v>
      </c>
      <c r="B272" t="str">
        <f t="shared" si="9"/>
        <v>13984  BAYER ENVIRONMENTAL SCIENCE A BUSINESS GROUP OF  RESEARCH TRIANGLE PK, NC</v>
      </c>
      <c r="C272" s="79">
        <v>13984</v>
      </c>
      <c r="D272" s="81" t="s">
        <v>2518</v>
      </c>
      <c r="E272" s="81" t="s">
        <v>2514</v>
      </c>
      <c r="F272" s="81" t="s">
        <v>81</v>
      </c>
      <c r="G272" t="b">
        <v>0</v>
      </c>
      <c r="H272">
        <v>40850</v>
      </c>
      <c r="I272" t="s">
        <v>2429</v>
      </c>
      <c r="J272">
        <v>95</v>
      </c>
    </row>
    <row r="273" spans="1:10" ht="15" customHeight="1" x14ac:dyDescent="0.25">
      <c r="A273">
        <f t="shared" si="8"/>
        <v>15015</v>
      </c>
      <c r="B273" t="str">
        <f t="shared" si="9"/>
        <v>15015  BBB LLC  WEST LIBERTY, IA</v>
      </c>
      <c r="C273" s="79">
        <v>15015</v>
      </c>
      <c r="D273" s="81" t="s">
        <v>2765</v>
      </c>
      <c r="E273" s="81" t="s">
        <v>849</v>
      </c>
      <c r="F273" s="81" t="s">
        <v>47</v>
      </c>
      <c r="G273" t="b">
        <v>0</v>
      </c>
      <c r="H273" s="77">
        <v>40875</v>
      </c>
      <c r="I273" t="s">
        <v>2429</v>
      </c>
      <c r="J273">
        <v>0</v>
      </c>
    </row>
    <row r="274" spans="1:10" ht="15" customHeight="1" x14ac:dyDescent="0.25">
      <c r="A274">
        <f t="shared" si="8"/>
        <v>17283</v>
      </c>
      <c r="B274" t="str">
        <f t="shared" si="9"/>
        <v>17283  BBM LLC dba MCMINEMEE SEED &amp; CHEMICAL  DENISON, IA</v>
      </c>
      <c r="C274" s="79">
        <v>17283</v>
      </c>
      <c r="D274" s="81" t="s">
        <v>2766</v>
      </c>
      <c r="E274" s="81" t="s">
        <v>1330</v>
      </c>
      <c r="F274" s="81" t="s">
        <v>47</v>
      </c>
      <c r="G274" t="b">
        <v>0</v>
      </c>
      <c r="H274">
        <v>40997</v>
      </c>
      <c r="I274" t="s">
        <v>2429</v>
      </c>
      <c r="J274">
        <v>0</v>
      </c>
    </row>
    <row r="275" spans="1:10" ht="15" customHeight="1" x14ac:dyDescent="0.25">
      <c r="A275">
        <f t="shared" si="8"/>
        <v>17284</v>
      </c>
      <c r="B275" t="str">
        <f t="shared" si="9"/>
        <v>17284  BBM LLC dba MCMINEMEE SEED &amp; CHEMICAL  DENISON, IA</v>
      </c>
      <c r="C275" s="79">
        <v>17284</v>
      </c>
      <c r="D275" s="81" t="s">
        <v>2766</v>
      </c>
      <c r="E275" s="81" t="s">
        <v>1330</v>
      </c>
      <c r="F275" s="81" t="s">
        <v>47</v>
      </c>
      <c r="G275" t="b">
        <v>0</v>
      </c>
      <c r="H275">
        <v>40998</v>
      </c>
      <c r="I275" t="s">
        <v>2429</v>
      </c>
      <c r="J275">
        <v>42</v>
      </c>
    </row>
    <row r="276" spans="1:10" ht="15" customHeight="1" x14ac:dyDescent="0.25">
      <c r="A276">
        <f t="shared" si="8"/>
        <v>14969</v>
      </c>
      <c r="B276" t="str">
        <f t="shared" si="9"/>
        <v>14969  BEAUTIFUL LAND PRODUCTS  WEST BRANCH, IA</v>
      </c>
      <c r="C276" s="79">
        <v>14969</v>
      </c>
      <c r="D276" s="81" t="s">
        <v>2767</v>
      </c>
      <c r="E276" s="81" t="s">
        <v>936</v>
      </c>
      <c r="F276" s="81" t="s">
        <v>47</v>
      </c>
      <c r="G276" t="b">
        <v>0</v>
      </c>
      <c r="H276">
        <v>40998</v>
      </c>
      <c r="I276" t="s">
        <v>2429</v>
      </c>
      <c r="J276">
        <v>0</v>
      </c>
    </row>
    <row r="277" spans="1:10" ht="15" customHeight="1" x14ac:dyDescent="0.25">
      <c r="A277">
        <f t="shared" si="8"/>
        <v>14970</v>
      </c>
      <c r="B277" t="str">
        <f t="shared" si="9"/>
        <v>14970  BEAUTIFUL LAND PRODUCTS  WEST BRANCH, IA</v>
      </c>
      <c r="C277" s="79">
        <v>14970</v>
      </c>
      <c r="D277" s="81" t="s">
        <v>2767</v>
      </c>
      <c r="E277" s="81" t="s">
        <v>936</v>
      </c>
      <c r="F277" s="81" t="s">
        <v>47</v>
      </c>
      <c r="G277" t="b">
        <v>0</v>
      </c>
      <c r="H277">
        <v>40998</v>
      </c>
      <c r="I277" t="s">
        <v>2429</v>
      </c>
      <c r="J277">
        <v>60</v>
      </c>
    </row>
    <row r="278" spans="1:10" ht="15" customHeight="1" x14ac:dyDescent="0.25">
      <c r="A278">
        <f t="shared" si="8"/>
        <v>15068</v>
      </c>
      <c r="B278" t="str">
        <f t="shared" si="9"/>
        <v>15068  BEAVER CREEK TRANSPORT INC  OLIVIA, MN</v>
      </c>
      <c r="C278" s="79">
        <v>15068</v>
      </c>
      <c r="D278" s="81" t="s">
        <v>1001</v>
      </c>
      <c r="E278" s="81" t="s">
        <v>1002</v>
      </c>
      <c r="F278" s="81" t="s">
        <v>71</v>
      </c>
      <c r="G278" t="b">
        <v>0</v>
      </c>
      <c r="H278">
        <v>40998</v>
      </c>
      <c r="I278" t="s">
        <v>2429</v>
      </c>
      <c r="J278">
        <v>48</v>
      </c>
    </row>
    <row r="279" spans="1:10" ht="15" customHeight="1" x14ac:dyDescent="0.25">
      <c r="A279">
        <f t="shared" si="8"/>
        <v>15069</v>
      </c>
      <c r="B279" t="str">
        <f t="shared" si="9"/>
        <v>15069  BEAVER CREEK TRANSPORT INC  OLIVIA, MN</v>
      </c>
      <c r="C279" s="79">
        <v>15069</v>
      </c>
      <c r="D279" s="81" t="s">
        <v>1001</v>
      </c>
      <c r="E279" s="81" t="s">
        <v>1002</v>
      </c>
      <c r="F279" s="81" t="s">
        <v>71</v>
      </c>
      <c r="G279" t="b">
        <v>0</v>
      </c>
      <c r="H279">
        <v>40998</v>
      </c>
      <c r="I279" t="s">
        <v>2429</v>
      </c>
      <c r="J279">
        <v>28</v>
      </c>
    </row>
    <row r="280" spans="1:10" ht="15" customHeight="1" x14ac:dyDescent="0.25">
      <c r="A280">
        <f t="shared" si="8"/>
        <v>11443</v>
      </c>
      <c r="B280" t="str">
        <f t="shared" si="9"/>
        <v>11443  BECKER FLORIST INC  FT DODGE, IA</v>
      </c>
      <c r="C280" s="79">
        <v>11443</v>
      </c>
      <c r="D280" s="81" t="s">
        <v>2768</v>
      </c>
      <c r="E280" s="81" t="s">
        <v>854</v>
      </c>
      <c r="F280" s="81" t="s">
        <v>47</v>
      </c>
      <c r="G280" t="b">
        <v>0</v>
      </c>
      <c r="H280">
        <v>40998</v>
      </c>
      <c r="I280" t="s">
        <v>2429</v>
      </c>
      <c r="J280">
        <v>0</v>
      </c>
    </row>
    <row r="281" spans="1:10" ht="15" customHeight="1" x14ac:dyDescent="0.25">
      <c r="A281">
        <f t="shared" si="8"/>
        <v>12965</v>
      </c>
      <c r="B281" t="str">
        <f t="shared" si="9"/>
        <v>12965  BECKERS FOUR SEASONS  WATERLOO, IA</v>
      </c>
      <c r="C281" s="79">
        <v>12965</v>
      </c>
      <c r="D281" s="81" t="s">
        <v>2769</v>
      </c>
      <c r="E281" s="81" t="s">
        <v>916</v>
      </c>
      <c r="F281" s="81" t="s">
        <v>47</v>
      </c>
      <c r="G281" t="b">
        <v>0</v>
      </c>
      <c r="H281">
        <v>40998</v>
      </c>
      <c r="I281" t="s">
        <v>2429</v>
      </c>
      <c r="J281">
        <v>7</v>
      </c>
    </row>
    <row r="282" spans="1:10" ht="15" customHeight="1" x14ac:dyDescent="0.25">
      <c r="A282">
        <f t="shared" si="8"/>
        <v>16996</v>
      </c>
      <c r="B282" t="str">
        <f t="shared" si="9"/>
        <v>16996  BEEM BIOLOGICS INC  MARICOPA, AZ</v>
      </c>
      <c r="C282" s="79">
        <v>16996</v>
      </c>
      <c r="D282" s="81" t="s">
        <v>2770</v>
      </c>
      <c r="E282" s="81" t="s">
        <v>1231</v>
      </c>
      <c r="F282" s="81" t="s">
        <v>50</v>
      </c>
      <c r="G282" t="b">
        <v>0</v>
      </c>
      <c r="H282">
        <v>40998</v>
      </c>
      <c r="I282" t="s">
        <v>2429</v>
      </c>
      <c r="J282">
        <v>0</v>
      </c>
    </row>
    <row r="283" spans="1:10" ht="15" customHeight="1" x14ac:dyDescent="0.25">
      <c r="A283">
        <f t="shared" si="8"/>
        <v>16995</v>
      </c>
      <c r="B283" t="str">
        <f t="shared" si="9"/>
        <v>16995  BEEM BIOLOGICS INC C/O PHENE  CLOVIS, CA</v>
      </c>
      <c r="C283" s="79">
        <v>16995</v>
      </c>
      <c r="D283" s="81" t="s">
        <v>2771</v>
      </c>
      <c r="E283" s="81" t="s">
        <v>995</v>
      </c>
      <c r="F283" s="81" t="s">
        <v>52</v>
      </c>
      <c r="G283" t="b">
        <v>0</v>
      </c>
      <c r="H283" s="77">
        <v>40998</v>
      </c>
      <c r="I283" t="s">
        <v>2429</v>
      </c>
      <c r="J283">
        <v>0</v>
      </c>
    </row>
    <row r="284" spans="1:10" ht="15" customHeight="1" x14ac:dyDescent="0.25">
      <c r="A284">
        <f t="shared" si="8"/>
        <v>16144</v>
      </c>
      <c r="B284" t="str">
        <f t="shared" si="9"/>
        <v>16144  BELLCOCK BROS SPRAYING  SAC CITY, IA</v>
      </c>
      <c r="C284" s="79">
        <v>16144</v>
      </c>
      <c r="D284" s="81" t="s">
        <v>2772</v>
      </c>
      <c r="E284" s="81" t="s">
        <v>347</v>
      </c>
      <c r="F284" s="81" t="s">
        <v>47</v>
      </c>
      <c r="G284" t="b">
        <v>0</v>
      </c>
      <c r="H284" s="77">
        <v>40998</v>
      </c>
      <c r="I284" t="s">
        <v>2429</v>
      </c>
      <c r="J284">
        <v>0</v>
      </c>
    </row>
    <row r="285" spans="1:10" ht="15" customHeight="1" x14ac:dyDescent="0.25">
      <c r="A285">
        <f t="shared" si="8"/>
        <v>16145</v>
      </c>
      <c r="B285" t="str">
        <f t="shared" si="9"/>
        <v>16145  BELLCOCK BROS SPRAYING  SAC CITY, IA</v>
      </c>
      <c r="C285" s="79">
        <v>16145</v>
      </c>
      <c r="D285" s="81" t="s">
        <v>2772</v>
      </c>
      <c r="E285" s="81" t="s">
        <v>347</v>
      </c>
      <c r="F285" s="81" t="s">
        <v>47</v>
      </c>
      <c r="G285" t="b">
        <v>0</v>
      </c>
      <c r="H285">
        <v>40998</v>
      </c>
      <c r="I285" t="s">
        <v>2429</v>
      </c>
      <c r="J285">
        <v>13</v>
      </c>
    </row>
    <row r="286" spans="1:10" ht="15" customHeight="1" x14ac:dyDescent="0.25">
      <c r="A286">
        <f t="shared" si="8"/>
        <v>11319</v>
      </c>
      <c r="B286" t="str">
        <f t="shared" si="9"/>
        <v>11319  BELLE PLAINE NURSERY INC  BELLE PLAINE, IA</v>
      </c>
      <c r="C286" s="79">
        <v>11319</v>
      </c>
      <c r="D286" s="81" t="s">
        <v>2773</v>
      </c>
      <c r="E286" s="81" t="s">
        <v>474</v>
      </c>
      <c r="F286" s="81" t="s">
        <v>47</v>
      </c>
      <c r="G286" t="b">
        <v>0</v>
      </c>
      <c r="H286">
        <v>40998</v>
      </c>
      <c r="I286" t="s">
        <v>2429</v>
      </c>
      <c r="J286">
        <v>42</v>
      </c>
    </row>
    <row r="287" spans="1:10" ht="15" customHeight="1" x14ac:dyDescent="0.25">
      <c r="A287">
        <f t="shared" si="8"/>
        <v>11452</v>
      </c>
      <c r="B287" t="str">
        <f t="shared" si="9"/>
        <v>11452  BEN FRANKLIN  SHELDON, IA</v>
      </c>
      <c r="C287" s="79">
        <v>11452</v>
      </c>
      <c r="D287" s="81" t="s">
        <v>2774</v>
      </c>
      <c r="E287" s="81" t="s">
        <v>864</v>
      </c>
      <c r="F287" s="81" t="s">
        <v>47</v>
      </c>
      <c r="G287" t="b">
        <v>0</v>
      </c>
      <c r="H287">
        <v>40998</v>
      </c>
      <c r="I287" t="s">
        <v>2429</v>
      </c>
      <c r="J287">
        <v>57</v>
      </c>
    </row>
    <row r="288" spans="1:10" ht="15" customHeight="1" x14ac:dyDescent="0.25">
      <c r="A288">
        <f t="shared" si="8"/>
        <v>10744</v>
      </c>
      <c r="B288" t="str">
        <f t="shared" si="9"/>
        <v>10744  BEN FRANKLIN STORE 7270  WINTERSET, IA</v>
      </c>
      <c r="C288" s="79">
        <v>10744</v>
      </c>
      <c r="D288" s="81" t="s">
        <v>2775</v>
      </c>
      <c r="E288" s="81" t="s">
        <v>253</v>
      </c>
      <c r="F288" s="81" t="s">
        <v>47</v>
      </c>
      <c r="G288" t="b">
        <v>0</v>
      </c>
      <c r="I288" t="s">
        <v>2429</v>
      </c>
      <c r="J288">
        <v>77</v>
      </c>
    </row>
    <row r="289" spans="1:10" ht="15" customHeight="1" x14ac:dyDescent="0.25">
      <c r="A289">
        <f t="shared" si="8"/>
        <v>13203</v>
      </c>
      <c r="B289" t="str">
        <f t="shared" si="9"/>
        <v>13203  BEN-TREI FERTILIZER CO L L C  TULSA, OK</v>
      </c>
      <c r="C289" s="79">
        <v>13203</v>
      </c>
      <c r="D289" s="81" t="s">
        <v>938</v>
      </c>
      <c r="E289" s="81" t="s">
        <v>641</v>
      </c>
      <c r="F289" s="81" t="s">
        <v>84</v>
      </c>
      <c r="G289" t="b">
        <v>0</v>
      </c>
      <c r="I289" t="s">
        <v>2429</v>
      </c>
      <c r="J289">
        <v>8</v>
      </c>
    </row>
    <row r="290" spans="1:10" ht="15" customHeight="1" x14ac:dyDescent="0.25">
      <c r="A290">
        <f t="shared" si="8"/>
        <v>10489</v>
      </c>
      <c r="B290" t="str">
        <f t="shared" si="9"/>
        <v>10489  BENDA AG INC  ELBERON, IA</v>
      </c>
      <c r="C290" s="79">
        <v>10489</v>
      </c>
      <c r="D290" s="81" t="s">
        <v>2776</v>
      </c>
      <c r="E290" s="81" t="s">
        <v>477</v>
      </c>
      <c r="F290" s="81" t="s">
        <v>47</v>
      </c>
      <c r="G290" t="b">
        <v>0</v>
      </c>
      <c r="I290" t="s">
        <v>2429</v>
      </c>
      <c r="J290">
        <v>33</v>
      </c>
    </row>
    <row r="291" spans="1:10" ht="15" customHeight="1" x14ac:dyDescent="0.25">
      <c r="A291">
        <f t="shared" si="8"/>
        <v>16778</v>
      </c>
      <c r="B291" t="str">
        <f t="shared" si="9"/>
        <v xml:space="preserve">16778  BERGER PEAT MOSS LTD  QUEBEC, </v>
      </c>
      <c r="C291" s="79">
        <v>16778</v>
      </c>
      <c r="D291" s="81" t="s">
        <v>2777</v>
      </c>
      <c r="E291" s="81" t="s">
        <v>2778</v>
      </c>
      <c r="F291" s="81"/>
      <c r="G291" t="b">
        <v>0</v>
      </c>
      <c r="I291" t="s">
        <v>2429</v>
      </c>
      <c r="J291">
        <v>3</v>
      </c>
    </row>
    <row r="292" spans="1:10" ht="15" customHeight="1" x14ac:dyDescent="0.25">
      <c r="A292">
        <f t="shared" si="8"/>
        <v>15182</v>
      </c>
      <c r="B292" t="str">
        <f t="shared" si="9"/>
        <v>15182  BERNARD RETTERATH, B&amp;B FARMS  MCINTIRE, IA</v>
      </c>
      <c r="C292" s="79">
        <v>15182</v>
      </c>
      <c r="D292" s="81" t="s">
        <v>2779</v>
      </c>
      <c r="E292" s="81" t="s">
        <v>412</v>
      </c>
      <c r="F292" s="81" t="s">
        <v>47</v>
      </c>
      <c r="G292" t="b">
        <v>0</v>
      </c>
      <c r="I292" t="s">
        <v>2429</v>
      </c>
      <c r="J292">
        <v>19</v>
      </c>
    </row>
    <row r="293" spans="1:10" ht="15" customHeight="1" x14ac:dyDescent="0.25">
      <c r="A293">
        <f t="shared" si="8"/>
        <v>15167</v>
      </c>
      <c r="B293" t="str">
        <f t="shared" si="9"/>
        <v>15167  BERRY FARMS LTD  IOWA CITY, IA</v>
      </c>
      <c r="C293" s="79">
        <v>15167</v>
      </c>
      <c r="D293" s="81" t="s">
        <v>1283</v>
      </c>
      <c r="E293" s="81" t="s">
        <v>757</v>
      </c>
      <c r="F293" s="81" t="s">
        <v>47</v>
      </c>
      <c r="G293" t="b">
        <v>0</v>
      </c>
      <c r="I293" t="s">
        <v>2429</v>
      </c>
      <c r="J293">
        <v>9</v>
      </c>
    </row>
    <row r="294" spans="1:10" ht="15" customHeight="1" x14ac:dyDescent="0.25">
      <c r="A294">
        <f t="shared" si="8"/>
        <v>16882</v>
      </c>
      <c r="B294" t="str">
        <f t="shared" si="9"/>
        <v xml:space="preserve">16882  BERTELS BV  OSPEL, </v>
      </c>
      <c r="C294" s="79">
        <v>16882</v>
      </c>
      <c r="D294" s="81" t="s">
        <v>2780</v>
      </c>
      <c r="E294" s="81" t="s">
        <v>2781</v>
      </c>
      <c r="F294" s="81"/>
      <c r="G294" t="b">
        <v>0</v>
      </c>
      <c r="I294" t="s">
        <v>2429</v>
      </c>
      <c r="J294">
        <v>9</v>
      </c>
    </row>
    <row r="295" spans="1:10" ht="15" customHeight="1" x14ac:dyDescent="0.25">
      <c r="A295">
        <f t="shared" si="8"/>
        <v>15665</v>
      </c>
      <c r="B295" t="str">
        <f t="shared" si="9"/>
        <v>15665  BFG SUPPLY COMPANY  BURTON, OH</v>
      </c>
      <c r="C295" s="79">
        <v>15665</v>
      </c>
      <c r="D295" s="81" t="s">
        <v>2560</v>
      </c>
      <c r="E295" s="81" t="s">
        <v>2561</v>
      </c>
      <c r="F295" s="81" t="s">
        <v>83</v>
      </c>
      <c r="G295" t="b">
        <v>0</v>
      </c>
      <c r="H295" s="77"/>
      <c r="I295" t="s">
        <v>2429</v>
      </c>
      <c r="J295">
        <v>9</v>
      </c>
    </row>
    <row r="296" spans="1:10" ht="15" customHeight="1" x14ac:dyDescent="0.25">
      <c r="A296">
        <f t="shared" si="8"/>
        <v>15451</v>
      </c>
      <c r="B296" t="str">
        <f t="shared" si="9"/>
        <v>15451  BIEN CORP  PORTLAND, OR</v>
      </c>
      <c r="C296" s="79">
        <v>15451</v>
      </c>
      <c r="D296" s="81" t="s">
        <v>1104</v>
      </c>
      <c r="E296" s="81" t="s">
        <v>1105</v>
      </c>
      <c r="F296" s="81" t="s">
        <v>85</v>
      </c>
      <c r="G296" t="b">
        <v>0</v>
      </c>
      <c r="H296" s="77"/>
      <c r="I296" t="s">
        <v>2429</v>
      </c>
      <c r="J296">
        <v>45</v>
      </c>
    </row>
    <row r="297" spans="1:10" ht="15" customHeight="1" x14ac:dyDescent="0.25">
      <c r="A297">
        <f t="shared" si="8"/>
        <v>14608</v>
      </c>
      <c r="B297" t="str">
        <f t="shared" si="9"/>
        <v>14608  BIG COUNTRY SEEDS INC  TIFFIN, IA</v>
      </c>
      <c r="C297" s="79">
        <v>14608</v>
      </c>
      <c r="D297" s="81" t="s">
        <v>799</v>
      </c>
      <c r="E297" s="81" t="s">
        <v>970</v>
      </c>
      <c r="F297" s="81" t="s">
        <v>47</v>
      </c>
      <c r="G297" t="b">
        <v>0</v>
      </c>
      <c r="I297" t="s">
        <v>2429</v>
      </c>
      <c r="J297">
        <v>66</v>
      </c>
    </row>
    <row r="298" spans="1:10" ht="15" customHeight="1" x14ac:dyDescent="0.25">
      <c r="A298">
        <f t="shared" si="8"/>
        <v>14609</v>
      </c>
      <c r="B298" t="str">
        <f t="shared" si="9"/>
        <v>14609  BIG COUNTRY SEEDS INC  TIFFIN, IA</v>
      </c>
      <c r="C298" s="79">
        <v>14609</v>
      </c>
      <c r="D298" s="81" t="s">
        <v>799</v>
      </c>
      <c r="E298" s="81" t="s">
        <v>970</v>
      </c>
      <c r="F298" s="81" t="s">
        <v>47</v>
      </c>
      <c r="G298" t="b">
        <v>0</v>
      </c>
      <c r="I298" t="s">
        <v>2429</v>
      </c>
      <c r="J298">
        <v>34</v>
      </c>
    </row>
    <row r="299" spans="1:10" ht="15" customHeight="1" x14ac:dyDescent="0.25">
      <c r="A299">
        <f t="shared" si="8"/>
        <v>16963</v>
      </c>
      <c r="B299" t="str">
        <f t="shared" si="9"/>
        <v>16963  BIG YIELD US AGMAXX INC  GARDEN CITY, MO</v>
      </c>
      <c r="C299" s="79">
        <v>16963</v>
      </c>
      <c r="D299" s="81" t="s">
        <v>2782</v>
      </c>
      <c r="E299" s="81" t="s">
        <v>589</v>
      </c>
      <c r="F299" s="81" t="s">
        <v>73</v>
      </c>
      <c r="G299" t="b">
        <v>0</v>
      </c>
      <c r="I299" t="s">
        <v>2429</v>
      </c>
      <c r="J299">
        <v>0</v>
      </c>
    </row>
    <row r="300" spans="1:10" ht="15" customHeight="1" x14ac:dyDescent="0.25">
      <c r="A300">
        <f t="shared" si="8"/>
        <v>16751</v>
      </c>
      <c r="B300" t="str">
        <f t="shared" si="9"/>
        <v>16751  BIO GRO INC  MABTON, WA</v>
      </c>
      <c r="C300" s="79">
        <v>16751</v>
      </c>
      <c r="D300" s="81" t="s">
        <v>2783</v>
      </c>
      <c r="E300" s="81" t="s">
        <v>2784</v>
      </c>
      <c r="F300" s="81" t="s">
        <v>97</v>
      </c>
      <c r="G300" t="b">
        <v>0</v>
      </c>
      <c r="I300" t="s">
        <v>2429</v>
      </c>
      <c r="J300">
        <v>38</v>
      </c>
    </row>
    <row r="301" spans="1:10" ht="15" customHeight="1" x14ac:dyDescent="0.25">
      <c r="A301">
        <f t="shared" si="8"/>
        <v>16752</v>
      </c>
      <c r="B301" t="str">
        <f t="shared" si="9"/>
        <v>16752  BIO GRO INC  Mabton, WA</v>
      </c>
      <c r="C301" s="79">
        <v>16752</v>
      </c>
      <c r="D301" s="81" t="s">
        <v>2783</v>
      </c>
      <c r="E301" s="81" t="s">
        <v>2785</v>
      </c>
      <c r="F301" s="81" t="s">
        <v>97</v>
      </c>
      <c r="G301" t="b">
        <v>0</v>
      </c>
      <c r="I301" t="s">
        <v>2429</v>
      </c>
      <c r="J301">
        <v>12</v>
      </c>
    </row>
    <row r="302" spans="1:10" ht="15" customHeight="1" x14ac:dyDescent="0.25">
      <c r="A302">
        <f t="shared" si="8"/>
        <v>16485</v>
      </c>
      <c r="B302" t="str">
        <f t="shared" si="9"/>
        <v>16485  BIO HUMA NETICS INC  GILBERT, AZ</v>
      </c>
      <c r="C302" s="79">
        <v>16485</v>
      </c>
      <c r="D302" s="81" t="s">
        <v>2786</v>
      </c>
      <c r="E302" s="81" t="s">
        <v>735</v>
      </c>
      <c r="F302" s="81" t="s">
        <v>50</v>
      </c>
      <c r="G302" t="b">
        <v>0</v>
      </c>
      <c r="I302" t="s">
        <v>2429</v>
      </c>
      <c r="J302">
        <v>12</v>
      </c>
    </row>
    <row r="303" spans="1:10" ht="15" customHeight="1" x14ac:dyDescent="0.25">
      <c r="A303">
        <f t="shared" si="8"/>
        <v>15328</v>
      </c>
      <c r="B303" t="str">
        <f t="shared" si="9"/>
        <v>15328  BIO SI TECHNOLOGY LLC  ARGYLE, TX</v>
      </c>
      <c r="C303" s="79">
        <v>15328</v>
      </c>
      <c r="D303" s="81" t="s">
        <v>1052</v>
      </c>
      <c r="E303" s="81" t="s">
        <v>1053</v>
      </c>
      <c r="F303" s="81" t="s">
        <v>92</v>
      </c>
      <c r="G303" t="b">
        <v>0</v>
      </c>
      <c r="I303" t="s">
        <v>2429</v>
      </c>
      <c r="J303">
        <v>0</v>
      </c>
    </row>
    <row r="304" spans="1:10" ht="15" customHeight="1" x14ac:dyDescent="0.25">
      <c r="A304">
        <f t="shared" si="8"/>
        <v>15460</v>
      </c>
      <c r="B304" t="str">
        <f t="shared" si="9"/>
        <v>15460  BIO WORKS INC  DAVIS, CA</v>
      </c>
      <c r="C304" s="79">
        <v>15460</v>
      </c>
      <c r="D304" s="81" t="s">
        <v>1517</v>
      </c>
      <c r="E304" s="81" t="s">
        <v>1092</v>
      </c>
      <c r="F304" s="81" t="s">
        <v>52</v>
      </c>
      <c r="G304" t="b">
        <v>0</v>
      </c>
      <c r="I304" t="s">
        <v>2429</v>
      </c>
      <c r="J304">
        <v>0</v>
      </c>
    </row>
    <row r="305" spans="1:10" ht="15" customHeight="1" x14ac:dyDescent="0.25">
      <c r="A305">
        <f t="shared" si="8"/>
        <v>14427</v>
      </c>
      <c r="B305" t="str">
        <f t="shared" si="9"/>
        <v>14427  BIO-MASS RENEWABLE TECHNOLOGIES INC  LADORA, IA</v>
      </c>
      <c r="C305" s="79">
        <v>14427</v>
      </c>
      <c r="D305" s="81" t="s">
        <v>964</v>
      </c>
      <c r="E305" s="81" t="s">
        <v>965</v>
      </c>
      <c r="F305" s="81" t="s">
        <v>47</v>
      </c>
      <c r="G305" t="b">
        <v>0</v>
      </c>
      <c r="I305" t="s">
        <v>2429</v>
      </c>
      <c r="J305">
        <v>81</v>
      </c>
    </row>
    <row r="306" spans="1:10" ht="15" customHeight="1" x14ac:dyDescent="0.25">
      <c r="A306">
        <f t="shared" si="8"/>
        <v>16782</v>
      </c>
      <c r="B306" t="str">
        <f t="shared" si="9"/>
        <v>16782  BIODYNE USA  FORT WAYNE, IN</v>
      </c>
      <c r="C306" s="79">
        <v>16782</v>
      </c>
      <c r="D306" s="81" t="s">
        <v>2787</v>
      </c>
      <c r="E306" s="81" t="s">
        <v>2547</v>
      </c>
      <c r="F306" s="81" t="s">
        <v>63</v>
      </c>
      <c r="G306" t="b">
        <v>0</v>
      </c>
      <c r="I306" t="s">
        <v>2429</v>
      </c>
      <c r="J306">
        <v>41</v>
      </c>
    </row>
    <row r="307" spans="1:10" ht="15" customHeight="1" x14ac:dyDescent="0.25">
      <c r="A307">
        <f t="shared" si="8"/>
        <v>14410</v>
      </c>
      <c r="B307" t="str">
        <f t="shared" si="9"/>
        <v>14410  BIOPLUS MANUFACTURING, LLC  HAWKINS, TX</v>
      </c>
      <c r="C307" s="79">
        <v>14410</v>
      </c>
      <c r="D307" s="81" t="s">
        <v>2788</v>
      </c>
      <c r="E307" s="81" t="s">
        <v>291</v>
      </c>
      <c r="F307" s="81" t="s">
        <v>92</v>
      </c>
      <c r="G307" t="b">
        <v>0</v>
      </c>
      <c r="I307" t="s">
        <v>2429</v>
      </c>
      <c r="J307">
        <v>52</v>
      </c>
    </row>
    <row r="308" spans="1:10" ht="15" customHeight="1" x14ac:dyDescent="0.25">
      <c r="A308">
        <f t="shared" si="8"/>
        <v>17377</v>
      </c>
      <c r="B308" t="str">
        <f t="shared" si="9"/>
        <v xml:space="preserve">17377  BIOTECHNICA SERVICES LTD  WANSFORD, PETERBOROUGH, </v>
      </c>
      <c r="C308" s="79">
        <v>17377</v>
      </c>
      <c r="D308" s="81" t="s">
        <v>2789</v>
      </c>
      <c r="E308" s="81" t="s">
        <v>2790</v>
      </c>
      <c r="F308" s="81"/>
      <c r="G308" t="b">
        <v>0</v>
      </c>
      <c r="I308" t="s">
        <v>2429</v>
      </c>
      <c r="J308">
        <v>83</v>
      </c>
    </row>
    <row r="309" spans="1:10" ht="15" customHeight="1" x14ac:dyDescent="0.25">
      <c r="A309">
        <f t="shared" si="8"/>
        <v>16015</v>
      </c>
      <c r="B309" t="str">
        <f t="shared" si="9"/>
        <v>16015  BIOWISH TECHNOLOGIES INC  CINCINNATI, OH</v>
      </c>
      <c r="C309" s="79">
        <v>16015</v>
      </c>
      <c r="D309" s="81" t="s">
        <v>2791</v>
      </c>
      <c r="E309" s="81" t="s">
        <v>813</v>
      </c>
      <c r="F309" s="81" t="s">
        <v>83</v>
      </c>
      <c r="G309" t="b">
        <v>0</v>
      </c>
      <c r="I309" t="s">
        <v>2429</v>
      </c>
      <c r="J309">
        <v>24</v>
      </c>
    </row>
    <row r="310" spans="1:10" ht="15" customHeight="1" x14ac:dyDescent="0.25">
      <c r="A310">
        <f t="shared" si="8"/>
        <v>17286</v>
      </c>
      <c r="B310" t="str">
        <f t="shared" si="9"/>
        <v xml:space="preserve">17286  BLACK EARTH HUMIC LP  RYLEY, </v>
      </c>
      <c r="C310" s="79">
        <v>17286</v>
      </c>
      <c r="D310" s="81" t="s">
        <v>1030</v>
      </c>
      <c r="E310" s="81" t="s">
        <v>2792</v>
      </c>
      <c r="F310" s="81"/>
      <c r="G310" t="b">
        <v>0</v>
      </c>
      <c r="I310" t="s">
        <v>2429</v>
      </c>
      <c r="J310">
        <v>24</v>
      </c>
    </row>
    <row r="311" spans="1:10" ht="15" customHeight="1" x14ac:dyDescent="0.25">
      <c r="A311">
        <f t="shared" si="8"/>
        <v>15215</v>
      </c>
      <c r="B311" t="str">
        <f t="shared" si="9"/>
        <v xml:space="preserve">15215  BLACK EARTH HUMIC LP  CALGARY, </v>
      </c>
      <c r="C311" s="79">
        <v>15215</v>
      </c>
      <c r="D311" s="81" t="s">
        <v>1030</v>
      </c>
      <c r="E311" s="81" t="s">
        <v>897</v>
      </c>
      <c r="F311" s="81"/>
      <c r="G311" t="b">
        <v>0</v>
      </c>
      <c r="I311" t="s">
        <v>2429</v>
      </c>
      <c r="J311">
        <v>78</v>
      </c>
    </row>
    <row r="312" spans="1:10" ht="15" customHeight="1" x14ac:dyDescent="0.25">
      <c r="A312">
        <f t="shared" si="8"/>
        <v>16618</v>
      </c>
      <c r="B312" t="str">
        <f t="shared" si="9"/>
        <v>16618  BLACK GOLD COMPOST CO  OXFORD, FL</v>
      </c>
      <c r="C312" s="79">
        <v>16618</v>
      </c>
      <c r="D312" s="81" t="s">
        <v>2793</v>
      </c>
      <c r="E312" s="81" t="s">
        <v>1150</v>
      </c>
      <c r="F312" s="81" t="s">
        <v>57</v>
      </c>
      <c r="G312" t="b">
        <v>0</v>
      </c>
      <c r="H312" s="77"/>
      <c r="I312" t="s">
        <v>2429</v>
      </c>
      <c r="J312">
        <v>83</v>
      </c>
    </row>
    <row r="313" spans="1:10" ht="15" customHeight="1" x14ac:dyDescent="0.25">
      <c r="A313">
        <f t="shared" si="8"/>
        <v>16619</v>
      </c>
      <c r="B313" t="str">
        <f t="shared" si="9"/>
        <v>16619  BLACK GOLD COMPOST CO  OXFORD, FL</v>
      </c>
      <c r="C313" s="79">
        <v>16619</v>
      </c>
      <c r="D313" s="81" t="s">
        <v>2793</v>
      </c>
      <c r="E313" s="81" t="s">
        <v>1150</v>
      </c>
      <c r="F313" s="81" t="s">
        <v>57</v>
      </c>
      <c r="G313" t="b">
        <v>0</v>
      </c>
      <c r="I313" t="s">
        <v>2429</v>
      </c>
      <c r="J313">
        <v>78</v>
      </c>
    </row>
    <row r="314" spans="1:10" ht="15" customHeight="1" x14ac:dyDescent="0.25">
      <c r="A314">
        <f t="shared" si="8"/>
        <v>14434</v>
      </c>
      <c r="B314" t="str">
        <f t="shared" si="9"/>
        <v>14434  BLACK GOLD ENVIROSAFE INC  OXFORD, FL</v>
      </c>
      <c r="C314" s="79">
        <v>14434</v>
      </c>
      <c r="D314" s="81" t="s">
        <v>2527</v>
      </c>
      <c r="E314" s="81" t="s">
        <v>1150</v>
      </c>
      <c r="F314" s="81" t="s">
        <v>57</v>
      </c>
      <c r="G314" t="b">
        <v>0</v>
      </c>
      <c r="I314" t="s">
        <v>2429</v>
      </c>
      <c r="J314">
        <v>43</v>
      </c>
    </row>
    <row r="315" spans="1:10" ht="15" customHeight="1" x14ac:dyDescent="0.25">
      <c r="A315">
        <f t="shared" si="8"/>
        <v>10433</v>
      </c>
      <c r="B315" t="str">
        <f t="shared" si="9"/>
        <v>10433  BLACK HAWK SOIL SERVICE INC  WEST CHESTER, IA</v>
      </c>
      <c r="C315" s="79">
        <v>10433</v>
      </c>
      <c r="D315" s="81" t="s">
        <v>276</v>
      </c>
      <c r="E315" s="81" t="s">
        <v>277</v>
      </c>
      <c r="F315" s="81" t="s">
        <v>47</v>
      </c>
      <c r="G315" t="b">
        <v>0</v>
      </c>
      <c r="I315" t="s">
        <v>2429</v>
      </c>
      <c r="J315">
        <v>83</v>
      </c>
    </row>
    <row r="316" spans="1:10" ht="15" customHeight="1" x14ac:dyDescent="0.25">
      <c r="A316">
        <f t="shared" si="8"/>
        <v>12326</v>
      </c>
      <c r="B316" t="str">
        <f t="shared" si="9"/>
        <v>12326  BLACKMORE NURSERY INC  MASON CITY, IA</v>
      </c>
      <c r="C316" s="79">
        <v>12326</v>
      </c>
      <c r="D316" s="81" t="s">
        <v>2794</v>
      </c>
      <c r="E316" s="81" t="s">
        <v>629</v>
      </c>
      <c r="F316" s="81" t="s">
        <v>47</v>
      </c>
      <c r="G316" t="b">
        <v>0</v>
      </c>
      <c r="I316" t="s">
        <v>2429</v>
      </c>
      <c r="J316">
        <v>83</v>
      </c>
    </row>
    <row r="317" spans="1:10" ht="15" customHeight="1" x14ac:dyDescent="0.25">
      <c r="A317">
        <f t="shared" si="8"/>
        <v>16246</v>
      </c>
      <c r="B317" t="str">
        <f t="shared" si="9"/>
        <v>16246  BLAIN SUPPLY INC  JANESVILLE, WI</v>
      </c>
      <c r="C317" s="79">
        <v>16246</v>
      </c>
      <c r="D317" s="81" t="s">
        <v>2795</v>
      </c>
      <c r="E317" s="81" t="s">
        <v>1529</v>
      </c>
      <c r="F317" s="81" t="s">
        <v>99</v>
      </c>
      <c r="G317" t="b">
        <v>0</v>
      </c>
      <c r="I317" t="s">
        <v>2429</v>
      </c>
      <c r="J317">
        <v>83</v>
      </c>
    </row>
    <row r="318" spans="1:10" ht="15" customHeight="1" x14ac:dyDescent="0.25">
      <c r="A318">
        <f t="shared" si="8"/>
        <v>10347</v>
      </c>
      <c r="B318" t="str">
        <f t="shared" si="9"/>
        <v>10347  BLAIRSTOWN FEED MILL INC  BLAIRSTOWN, IA</v>
      </c>
      <c r="C318" s="79">
        <v>10347</v>
      </c>
      <c r="D318" s="81" t="s">
        <v>395</v>
      </c>
      <c r="E318" s="81" t="s">
        <v>396</v>
      </c>
      <c r="F318" s="81" t="s">
        <v>47</v>
      </c>
      <c r="G318" t="b">
        <v>0</v>
      </c>
      <c r="I318" t="s">
        <v>2429</v>
      </c>
      <c r="J318">
        <v>24</v>
      </c>
    </row>
    <row r="319" spans="1:10" ht="15" customHeight="1" x14ac:dyDescent="0.25">
      <c r="A319">
        <f t="shared" si="8"/>
        <v>10761</v>
      </c>
      <c r="B319" t="str">
        <f t="shared" si="9"/>
        <v>10761  BLOOMFIELD GREENHOUSES  BLOOMFIELD, IA</v>
      </c>
      <c r="C319" s="79">
        <v>10761</v>
      </c>
      <c r="D319" s="81" t="s">
        <v>2796</v>
      </c>
      <c r="E319" s="81" t="s">
        <v>786</v>
      </c>
      <c r="F319" s="81" t="s">
        <v>47</v>
      </c>
      <c r="G319" t="b">
        <v>0</v>
      </c>
      <c r="I319" t="s">
        <v>2429</v>
      </c>
      <c r="J319">
        <v>73</v>
      </c>
    </row>
    <row r="320" spans="1:10" ht="15" customHeight="1" x14ac:dyDescent="0.25">
      <c r="A320">
        <f t="shared" si="8"/>
        <v>10873</v>
      </c>
      <c r="B320" t="str">
        <f t="shared" si="9"/>
        <v>10873  BLUE GRASS ENTERPRISES  ALBURNETT, IA</v>
      </c>
      <c r="C320" s="79">
        <v>10873</v>
      </c>
      <c r="D320" s="81" t="s">
        <v>821</v>
      </c>
      <c r="E320" s="81" t="s">
        <v>822</v>
      </c>
      <c r="F320" s="81" t="s">
        <v>47</v>
      </c>
      <c r="G320" t="b">
        <v>0</v>
      </c>
      <c r="I320" t="s">
        <v>2429</v>
      </c>
      <c r="J320">
        <v>41</v>
      </c>
    </row>
    <row r="321" spans="1:10" ht="15" customHeight="1" x14ac:dyDescent="0.25">
      <c r="A321">
        <f t="shared" si="8"/>
        <v>12854</v>
      </c>
      <c r="B321" t="str">
        <f t="shared" si="9"/>
        <v>12854  BLUE GRASS FEED &amp; SEED L L C  BLUE GRASS, IA</v>
      </c>
      <c r="C321" s="79">
        <v>12854</v>
      </c>
      <c r="D321" s="81" t="s">
        <v>2797</v>
      </c>
      <c r="E321" s="81" t="s">
        <v>2798</v>
      </c>
      <c r="F321" s="81" t="s">
        <v>47</v>
      </c>
      <c r="G321" t="b">
        <v>0</v>
      </c>
      <c r="I321" t="s">
        <v>2429</v>
      </c>
      <c r="J321">
        <v>30</v>
      </c>
    </row>
    <row r="322" spans="1:10" ht="15" customHeight="1" x14ac:dyDescent="0.25">
      <c r="A322">
        <f t="shared" si="8"/>
        <v>17415</v>
      </c>
      <c r="B322" t="str">
        <f t="shared" si="9"/>
        <v>17415  BLUE STAR MILLS, INC  PELLA, IA</v>
      </c>
      <c r="C322" s="79">
        <v>17415</v>
      </c>
      <c r="D322" s="81" t="s">
        <v>2799</v>
      </c>
      <c r="E322" s="81" t="s">
        <v>510</v>
      </c>
      <c r="F322" s="81" t="s">
        <v>47</v>
      </c>
      <c r="G322" t="b">
        <v>0</v>
      </c>
      <c r="I322" t="s">
        <v>2429</v>
      </c>
      <c r="J322">
        <v>27</v>
      </c>
    </row>
    <row r="323" spans="1:10" ht="15" customHeight="1" x14ac:dyDescent="0.25">
      <c r="A323">
        <f t="shared" ref="A323:A386" si="10">C323</f>
        <v>17112</v>
      </c>
      <c r="B323" t="str">
        <f t="shared" ref="B323:B386" si="11">C323&amp;"  "&amp;D323&amp;"  "&amp;E323&amp;", "&amp;F323</f>
        <v>17112  BLUEPLANET LABS  CLEVELAND, OH</v>
      </c>
      <c r="C323" s="79">
        <v>17112</v>
      </c>
      <c r="D323" s="81" t="s">
        <v>2800</v>
      </c>
      <c r="E323" s="81" t="s">
        <v>418</v>
      </c>
      <c r="F323" s="81" t="s">
        <v>83</v>
      </c>
      <c r="G323" t="b">
        <v>0</v>
      </c>
      <c r="I323" t="s">
        <v>2429</v>
      </c>
      <c r="J323">
        <v>63</v>
      </c>
    </row>
    <row r="324" spans="1:10" ht="15" customHeight="1" x14ac:dyDescent="0.25">
      <c r="A324">
        <f t="shared" si="10"/>
        <v>13810</v>
      </c>
      <c r="B324" t="str">
        <f t="shared" si="11"/>
        <v>13810  BOLLMEYER INC  HINTON, IA</v>
      </c>
      <c r="C324" s="79">
        <v>13810</v>
      </c>
      <c r="D324" s="81" t="s">
        <v>720</v>
      </c>
      <c r="E324" s="81" t="s">
        <v>195</v>
      </c>
      <c r="F324" s="81" t="s">
        <v>47</v>
      </c>
      <c r="G324" t="b">
        <v>0</v>
      </c>
      <c r="H324" s="77"/>
      <c r="I324" t="s">
        <v>2429</v>
      </c>
      <c r="J324">
        <v>46</v>
      </c>
    </row>
    <row r="325" spans="1:10" ht="15" customHeight="1" x14ac:dyDescent="0.25">
      <c r="A325">
        <f t="shared" si="10"/>
        <v>12632</v>
      </c>
      <c r="B325" t="str">
        <f t="shared" si="11"/>
        <v>12632  BOMGAARS SUPPLY  ORANGE CITY, IA</v>
      </c>
      <c r="C325" s="79">
        <v>12632</v>
      </c>
      <c r="D325" s="81" t="s">
        <v>2801</v>
      </c>
      <c r="E325" s="81" t="s">
        <v>1210</v>
      </c>
      <c r="F325" s="81" t="s">
        <v>47</v>
      </c>
      <c r="G325" t="b">
        <v>0</v>
      </c>
      <c r="I325" t="s">
        <v>2429</v>
      </c>
      <c r="J325">
        <v>84</v>
      </c>
    </row>
    <row r="326" spans="1:10" ht="15" customHeight="1" x14ac:dyDescent="0.25">
      <c r="A326">
        <f t="shared" si="10"/>
        <v>15302</v>
      </c>
      <c r="B326" t="str">
        <f t="shared" si="11"/>
        <v>15302  BOMGAARS SUPPLY  DES MOINES, IA</v>
      </c>
      <c r="C326" s="79">
        <v>15302</v>
      </c>
      <c r="D326" s="81" t="s">
        <v>2801</v>
      </c>
      <c r="E326" s="81" t="s">
        <v>930</v>
      </c>
      <c r="F326" s="81" t="s">
        <v>47</v>
      </c>
      <c r="G326" t="b">
        <v>0</v>
      </c>
      <c r="I326" t="s">
        <v>2429</v>
      </c>
      <c r="J326">
        <v>60</v>
      </c>
    </row>
    <row r="327" spans="1:10" ht="15" customHeight="1" x14ac:dyDescent="0.25">
      <c r="A327">
        <f t="shared" si="10"/>
        <v>10783</v>
      </c>
      <c r="B327" t="str">
        <f t="shared" si="11"/>
        <v>10783  BOMGAARS SUPPLY  FORT DODGE, IA</v>
      </c>
      <c r="C327" s="79">
        <v>10783</v>
      </c>
      <c r="D327" s="81" t="s">
        <v>2801</v>
      </c>
      <c r="E327" s="81" t="s">
        <v>360</v>
      </c>
      <c r="F327" s="81" t="s">
        <v>47</v>
      </c>
      <c r="G327" t="b">
        <v>0</v>
      </c>
      <c r="I327" t="s">
        <v>2429</v>
      </c>
      <c r="J327">
        <v>60</v>
      </c>
    </row>
    <row r="328" spans="1:10" ht="15" customHeight="1" x14ac:dyDescent="0.25">
      <c r="A328">
        <f t="shared" si="10"/>
        <v>10784</v>
      </c>
      <c r="B328" t="str">
        <f t="shared" si="11"/>
        <v>10784  BOMGAARS SUPPLY  HUMBOLDT, IA</v>
      </c>
      <c r="C328" s="79">
        <v>10784</v>
      </c>
      <c r="D328" s="81" t="s">
        <v>2801</v>
      </c>
      <c r="E328" s="81" t="s">
        <v>387</v>
      </c>
      <c r="F328" s="81" t="s">
        <v>47</v>
      </c>
      <c r="G328" t="b">
        <v>0</v>
      </c>
      <c r="H328" s="77"/>
      <c r="I328" t="s">
        <v>2429</v>
      </c>
      <c r="J328">
        <v>54</v>
      </c>
    </row>
    <row r="329" spans="1:10" ht="15" customHeight="1" x14ac:dyDescent="0.25">
      <c r="A329">
        <f t="shared" si="10"/>
        <v>10785</v>
      </c>
      <c r="B329" t="str">
        <f t="shared" si="11"/>
        <v>10785  BOMGAARS SUPPLY  EAGLE GROVE, IA</v>
      </c>
      <c r="C329" s="79">
        <v>10785</v>
      </c>
      <c r="D329" s="81" t="s">
        <v>2801</v>
      </c>
      <c r="E329" s="81" t="s">
        <v>463</v>
      </c>
      <c r="F329" s="81" t="s">
        <v>47</v>
      </c>
      <c r="G329" t="b">
        <v>0</v>
      </c>
      <c r="I329" t="s">
        <v>2429</v>
      </c>
      <c r="J329">
        <v>57</v>
      </c>
    </row>
    <row r="330" spans="1:10" ht="15" customHeight="1" x14ac:dyDescent="0.25">
      <c r="A330">
        <f t="shared" si="10"/>
        <v>10786</v>
      </c>
      <c r="B330" t="str">
        <f t="shared" si="11"/>
        <v>10786  BOMGAARS SUPPLY  WEBSTER CITY, IA</v>
      </c>
      <c r="C330" s="79">
        <v>10786</v>
      </c>
      <c r="D330" s="81" t="s">
        <v>2801</v>
      </c>
      <c r="E330" s="81" t="s">
        <v>569</v>
      </c>
      <c r="F330" s="81" t="s">
        <v>47</v>
      </c>
      <c r="G330" t="b">
        <v>0</v>
      </c>
      <c r="I330" t="s">
        <v>2429</v>
      </c>
      <c r="J330">
        <v>6</v>
      </c>
    </row>
    <row r="331" spans="1:10" ht="15" customHeight="1" x14ac:dyDescent="0.25">
      <c r="A331">
        <f t="shared" si="10"/>
        <v>12342</v>
      </c>
      <c r="B331" t="str">
        <f t="shared" si="11"/>
        <v>12342  BOMGAARS SUPPLY  COUNCIL BLUFFS, IA</v>
      </c>
      <c r="C331" s="79">
        <v>12342</v>
      </c>
      <c r="D331" s="81" t="s">
        <v>2801</v>
      </c>
      <c r="E331" s="81" t="s">
        <v>321</v>
      </c>
      <c r="F331" s="81" t="s">
        <v>47</v>
      </c>
      <c r="G331" t="b">
        <v>0</v>
      </c>
      <c r="I331" t="s">
        <v>2429</v>
      </c>
      <c r="J331">
        <v>57</v>
      </c>
    </row>
    <row r="332" spans="1:10" ht="15" customHeight="1" x14ac:dyDescent="0.25">
      <c r="A332">
        <f t="shared" si="10"/>
        <v>12092</v>
      </c>
      <c r="B332" t="str">
        <f t="shared" si="11"/>
        <v>12092  BOMGAARS SUPPLY  SIOUX CENTER, IA</v>
      </c>
      <c r="C332" s="79">
        <v>12092</v>
      </c>
      <c r="D332" s="81" t="s">
        <v>2801</v>
      </c>
      <c r="E332" s="81" t="s">
        <v>519</v>
      </c>
      <c r="F332" s="81" t="s">
        <v>47</v>
      </c>
      <c r="G332" t="b">
        <v>0</v>
      </c>
      <c r="I332" t="s">
        <v>2429</v>
      </c>
      <c r="J332">
        <v>57</v>
      </c>
    </row>
    <row r="333" spans="1:10" ht="15" customHeight="1" x14ac:dyDescent="0.25">
      <c r="A333">
        <f t="shared" si="10"/>
        <v>11700</v>
      </c>
      <c r="B333" t="str">
        <f t="shared" si="11"/>
        <v>11700  BOMGAARS SUPPLY  SHELDON, IA</v>
      </c>
      <c r="C333" s="79">
        <v>11700</v>
      </c>
      <c r="D333" s="81" t="s">
        <v>2801</v>
      </c>
      <c r="E333" s="81" t="s">
        <v>864</v>
      </c>
      <c r="F333" s="81" t="s">
        <v>47</v>
      </c>
      <c r="G333" t="b">
        <v>0</v>
      </c>
      <c r="I333" t="s">
        <v>2429</v>
      </c>
      <c r="J333">
        <v>66</v>
      </c>
    </row>
    <row r="334" spans="1:10" ht="15" customHeight="1" x14ac:dyDescent="0.25">
      <c r="A334">
        <f t="shared" si="10"/>
        <v>11701</v>
      </c>
      <c r="B334" t="str">
        <f t="shared" si="11"/>
        <v>11701  BOMGAARS SUPPLY  MAPLETON, IA</v>
      </c>
      <c r="C334" s="79">
        <v>11701</v>
      </c>
      <c r="D334" s="81" t="s">
        <v>2801</v>
      </c>
      <c r="E334" s="81" t="s">
        <v>142</v>
      </c>
      <c r="F334" s="81" t="s">
        <v>47</v>
      </c>
      <c r="G334" t="b">
        <v>0</v>
      </c>
      <c r="I334" t="s">
        <v>2429</v>
      </c>
      <c r="J334">
        <v>17</v>
      </c>
    </row>
    <row r="335" spans="1:10" ht="15" customHeight="1" x14ac:dyDescent="0.25">
      <c r="A335">
        <f t="shared" si="10"/>
        <v>11521</v>
      </c>
      <c r="B335" t="str">
        <f t="shared" si="11"/>
        <v>11521  BOMGAARS SUPPLY  LE MARS, IA</v>
      </c>
      <c r="C335" s="79">
        <v>11521</v>
      </c>
      <c r="D335" s="81" t="s">
        <v>2801</v>
      </c>
      <c r="E335" s="81" t="s">
        <v>193</v>
      </c>
      <c r="F335" s="81" t="s">
        <v>47</v>
      </c>
      <c r="G335" t="b">
        <v>0</v>
      </c>
      <c r="I335" t="s">
        <v>2429</v>
      </c>
      <c r="J335">
        <v>17</v>
      </c>
    </row>
    <row r="336" spans="1:10" ht="15" customHeight="1" x14ac:dyDescent="0.25">
      <c r="A336">
        <f t="shared" si="10"/>
        <v>11522</v>
      </c>
      <c r="B336" t="str">
        <f t="shared" si="11"/>
        <v>11522  BOMGAARS SUPPLY  CHEROKEE, IA</v>
      </c>
      <c r="C336" s="79">
        <v>11522</v>
      </c>
      <c r="D336" s="81" t="s">
        <v>2801</v>
      </c>
      <c r="E336" s="81" t="s">
        <v>138</v>
      </c>
      <c r="F336" s="81" t="s">
        <v>47</v>
      </c>
      <c r="G336" t="b">
        <v>0</v>
      </c>
      <c r="I336" t="s">
        <v>2429</v>
      </c>
      <c r="J336">
        <v>63</v>
      </c>
    </row>
    <row r="337" spans="1:10" ht="15" customHeight="1" x14ac:dyDescent="0.25">
      <c r="A337">
        <f t="shared" si="10"/>
        <v>11523</v>
      </c>
      <c r="B337" t="str">
        <f t="shared" si="11"/>
        <v>11523  BOMGAARS SUPPLY  STORM LAKE, IA</v>
      </c>
      <c r="C337" s="79">
        <v>11523</v>
      </c>
      <c r="D337" s="81" t="s">
        <v>2801</v>
      </c>
      <c r="E337" s="81" t="s">
        <v>407</v>
      </c>
      <c r="F337" s="81" t="s">
        <v>47</v>
      </c>
      <c r="G337" t="b">
        <v>0</v>
      </c>
      <c r="I337" t="s">
        <v>2429</v>
      </c>
      <c r="J337">
        <v>68</v>
      </c>
    </row>
    <row r="338" spans="1:10" ht="15" customHeight="1" x14ac:dyDescent="0.25">
      <c r="A338">
        <f t="shared" si="10"/>
        <v>11524</v>
      </c>
      <c r="B338" t="str">
        <f t="shared" si="11"/>
        <v>11524  BOMGAARS SUPPLY  IDA GROVE, IA</v>
      </c>
      <c r="C338" s="79">
        <v>11524</v>
      </c>
      <c r="D338" s="81" t="s">
        <v>2801</v>
      </c>
      <c r="E338" s="81" t="s">
        <v>352</v>
      </c>
      <c r="F338" s="81" t="s">
        <v>47</v>
      </c>
      <c r="G338" t="b">
        <v>0</v>
      </c>
      <c r="I338" t="s">
        <v>2429</v>
      </c>
      <c r="J338">
        <v>0</v>
      </c>
    </row>
    <row r="339" spans="1:10" ht="15" customHeight="1" x14ac:dyDescent="0.25">
      <c r="A339">
        <f t="shared" si="10"/>
        <v>11583</v>
      </c>
      <c r="B339" t="str">
        <f t="shared" si="11"/>
        <v>11583  BOMGAARS SUPPLY  SPIRIT LAKE, IA</v>
      </c>
      <c r="C339" s="79">
        <v>11583</v>
      </c>
      <c r="D339" s="81" t="s">
        <v>2801</v>
      </c>
      <c r="E339" s="81" t="s">
        <v>2802</v>
      </c>
      <c r="F339" s="81" t="s">
        <v>47</v>
      </c>
      <c r="G339" t="b">
        <v>0</v>
      </c>
      <c r="I339" t="s">
        <v>2429</v>
      </c>
      <c r="J339">
        <v>63</v>
      </c>
    </row>
    <row r="340" spans="1:10" ht="15" customHeight="1" x14ac:dyDescent="0.25">
      <c r="A340">
        <f t="shared" si="10"/>
        <v>11325</v>
      </c>
      <c r="B340" t="str">
        <f t="shared" si="11"/>
        <v>11325  BOMGAARS SUPPLY  SPENCER, IA</v>
      </c>
      <c r="C340" s="79">
        <v>11325</v>
      </c>
      <c r="D340" s="81" t="s">
        <v>2801</v>
      </c>
      <c r="E340" s="81" t="s">
        <v>507</v>
      </c>
      <c r="F340" s="81" t="s">
        <v>47</v>
      </c>
      <c r="G340" t="b">
        <v>0</v>
      </c>
      <c r="I340" t="s">
        <v>2429</v>
      </c>
      <c r="J340">
        <v>38</v>
      </c>
    </row>
    <row r="341" spans="1:10" ht="15" customHeight="1" x14ac:dyDescent="0.25">
      <c r="A341">
        <f t="shared" si="10"/>
        <v>11124</v>
      </c>
      <c r="B341" t="str">
        <f t="shared" si="11"/>
        <v>11124  BOMGAARS SUPPLY  ALGONA, IA</v>
      </c>
      <c r="C341" s="79">
        <v>11124</v>
      </c>
      <c r="D341" s="81" t="s">
        <v>2801</v>
      </c>
      <c r="E341" s="81" t="s">
        <v>334</v>
      </c>
      <c r="F341" s="81" t="s">
        <v>47</v>
      </c>
      <c r="G341" t="b">
        <v>0</v>
      </c>
      <c r="I341" t="s">
        <v>2429</v>
      </c>
      <c r="J341">
        <v>30</v>
      </c>
    </row>
    <row r="342" spans="1:10" ht="15" customHeight="1" x14ac:dyDescent="0.25">
      <c r="A342">
        <f t="shared" si="10"/>
        <v>11194</v>
      </c>
      <c r="B342" t="str">
        <f t="shared" si="11"/>
        <v>11194  BOMGAARS SUPPLY  HAWARDEN, IA</v>
      </c>
      <c r="C342" s="79">
        <v>11194</v>
      </c>
      <c r="D342" s="81" t="s">
        <v>2801</v>
      </c>
      <c r="E342" s="81" t="s">
        <v>289</v>
      </c>
      <c r="F342" s="81" t="s">
        <v>47</v>
      </c>
      <c r="G342" t="b">
        <v>0</v>
      </c>
      <c r="I342" t="s">
        <v>2429</v>
      </c>
      <c r="J342">
        <v>84</v>
      </c>
    </row>
    <row r="343" spans="1:10" ht="15" customHeight="1" x14ac:dyDescent="0.25">
      <c r="A343">
        <f t="shared" si="10"/>
        <v>15084</v>
      </c>
      <c r="B343" t="str">
        <f t="shared" si="11"/>
        <v>15084  BOMGAARS SUPPLY  INC  ESTHERVILLE, IA</v>
      </c>
      <c r="C343" s="79">
        <v>15084</v>
      </c>
      <c r="D343" s="81" t="s">
        <v>2803</v>
      </c>
      <c r="E343" s="81" t="s">
        <v>1504</v>
      </c>
      <c r="F343" s="81" t="s">
        <v>47</v>
      </c>
      <c r="G343" t="b">
        <v>0</v>
      </c>
      <c r="I343" t="s">
        <v>2429</v>
      </c>
      <c r="J343">
        <v>16</v>
      </c>
    </row>
    <row r="344" spans="1:10" ht="15" customHeight="1" x14ac:dyDescent="0.25">
      <c r="A344">
        <f t="shared" si="10"/>
        <v>14604</v>
      </c>
      <c r="B344" t="str">
        <f t="shared" si="11"/>
        <v>14604  BOMGAARS SUPPLY 44  FOREST CITY, IA</v>
      </c>
      <c r="C344" s="79">
        <v>14604</v>
      </c>
      <c r="D344" s="81" t="s">
        <v>2804</v>
      </c>
      <c r="E344" s="81" t="s">
        <v>457</v>
      </c>
      <c r="F344" s="81" t="s">
        <v>47</v>
      </c>
      <c r="G344" t="b">
        <v>0</v>
      </c>
      <c r="I344" t="s">
        <v>2429</v>
      </c>
      <c r="J344">
        <v>16</v>
      </c>
    </row>
    <row r="345" spans="1:10" ht="15" customHeight="1" x14ac:dyDescent="0.25">
      <c r="A345">
        <f t="shared" si="10"/>
        <v>15091</v>
      </c>
      <c r="B345" t="str">
        <f t="shared" si="11"/>
        <v>15091  BOMGAARS SUPPLY INC  ROCK VALLEY, IA</v>
      </c>
      <c r="C345" s="79">
        <v>15091</v>
      </c>
      <c r="D345" s="81" t="s">
        <v>2519</v>
      </c>
      <c r="E345" s="81" t="s">
        <v>1339</v>
      </c>
      <c r="F345" s="81" t="s">
        <v>47</v>
      </c>
      <c r="G345" t="b">
        <v>0</v>
      </c>
      <c r="I345" t="s">
        <v>2429</v>
      </c>
      <c r="J345">
        <v>53</v>
      </c>
    </row>
    <row r="346" spans="1:10" ht="15" customHeight="1" x14ac:dyDescent="0.25">
      <c r="A346">
        <f t="shared" si="10"/>
        <v>14117</v>
      </c>
      <c r="B346" t="str">
        <f t="shared" si="11"/>
        <v>14117  BOMGAARS SUPPLY INC  SIOUX CITY, IA</v>
      </c>
      <c r="C346" s="79">
        <v>14117</v>
      </c>
      <c r="D346" s="81" t="s">
        <v>2519</v>
      </c>
      <c r="E346" s="81" t="s">
        <v>220</v>
      </c>
      <c r="F346" s="81" t="s">
        <v>47</v>
      </c>
      <c r="G346" t="b">
        <v>0</v>
      </c>
      <c r="I346" t="s">
        <v>2429</v>
      </c>
      <c r="J346">
        <v>49</v>
      </c>
    </row>
    <row r="347" spans="1:10" ht="15" customHeight="1" x14ac:dyDescent="0.25">
      <c r="A347">
        <f t="shared" si="10"/>
        <v>12930</v>
      </c>
      <c r="B347" t="str">
        <f t="shared" si="11"/>
        <v>12930  BOMGAARS SUPPLY INC  SIOUX CITY, IA</v>
      </c>
      <c r="C347" s="79">
        <v>12930</v>
      </c>
      <c r="D347" s="81" t="s">
        <v>2519</v>
      </c>
      <c r="E347" s="81" t="s">
        <v>220</v>
      </c>
      <c r="F347" s="81" t="s">
        <v>47</v>
      </c>
      <c r="G347" t="b">
        <v>0</v>
      </c>
      <c r="I347" t="s">
        <v>2429</v>
      </c>
      <c r="J347">
        <v>49</v>
      </c>
    </row>
    <row r="348" spans="1:10" ht="15" customHeight="1" x14ac:dyDescent="0.25">
      <c r="A348">
        <f t="shared" si="10"/>
        <v>13364</v>
      </c>
      <c r="B348" t="str">
        <f t="shared" si="11"/>
        <v>13364  BOMGAARS SUPPLY INC  DENISON, IA</v>
      </c>
      <c r="C348" s="79">
        <v>13364</v>
      </c>
      <c r="D348" s="81" t="s">
        <v>2519</v>
      </c>
      <c r="E348" s="81" t="s">
        <v>1330</v>
      </c>
      <c r="F348" s="81" t="s">
        <v>47</v>
      </c>
      <c r="G348" t="b">
        <v>0</v>
      </c>
      <c r="I348" t="s">
        <v>2429</v>
      </c>
      <c r="J348">
        <v>21</v>
      </c>
    </row>
    <row r="349" spans="1:10" ht="15" customHeight="1" x14ac:dyDescent="0.25">
      <c r="A349">
        <f t="shared" si="10"/>
        <v>13365</v>
      </c>
      <c r="B349" t="str">
        <f t="shared" si="11"/>
        <v>13365  BOMGAARS SUPPLY INC  CARROLL, IA</v>
      </c>
      <c r="C349" s="79">
        <v>13365</v>
      </c>
      <c r="D349" s="81" t="s">
        <v>2519</v>
      </c>
      <c r="E349" s="81" t="s">
        <v>385</v>
      </c>
      <c r="F349" s="81" t="s">
        <v>47</v>
      </c>
      <c r="G349" t="b">
        <v>0</v>
      </c>
      <c r="I349" t="s">
        <v>2429</v>
      </c>
      <c r="J349">
        <v>54</v>
      </c>
    </row>
    <row r="350" spans="1:10" ht="15" customHeight="1" x14ac:dyDescent="0.25">
      <c r="A350">
        <f t="shared" si="10"/>
        <v>13366</v>
      </c>
      <c r="B350" t="str">
        <f t="shared" si="11"/>
        <v>13366  BOMGAARS SUPPLY INC  HARLAN, IA</v>
      </c>
      <c r="C350" s="79">
        <v>13366</v>
      </c>
      <c r="D350" s="81" t="s">
        <v>2519</v>
      </c>
      <c r="E350" s="81" t="s">
        <v>1113</v>
      </c>
      <c r="F350" s="81" t="s">
        <v>47</v>
      </c>
      <c r="G350" t="b">
        <v>0</v>
      </c>
      <c r="I350" t="s">
        <v>2429</v>
      </c>
      <c r="J350">
        <v>54</v>
      </c>
    </row>
    <row r="351" spans="1:10" ht="15" customHeight="1" x14ac:dyDescent="0.25">
      <c r="A351">
        <f t="shared" si="10"/>
        <v>11193</v>
      </c>
      <c r="B351" t="str">
        <f t="shared" si="11"/>
        <v>11193  BOMGAARS SUPPLY INC  SIOUX CITY, IA</v>
      </c>
      <c r="C351" s="79">
        <v>11193</v>
      </c>
      <c r="D351" s="81" t="s">
        <v>2519</v>
      </c>
      <c r="E351" s="81" t="s">
        <v>220</v>
      </c>
      <c r="F351" s="81" t="s">
        <v>47</v>
      </c>
      <c r="G351" t="b">
        <v>0</v>
      </c>
      <c r="I351" t="s">
        <v>2429</v>
      </c>
      <c r="J351">
        <v>92</v>
      </c>
    </row>
    <row r="352" spans="1:10" ht="15" customHeight="1" x14ac:dyDescent="0.25">
      <c r="A352">
        <f t="shared" si="10"/>
        <v>16336</v>
      </c>
      <c r="B352" t="str">
        <f t="shared" si="11"/>
        <v>16336  BOMGAARS SUPPLY INC  GLENWOOD, IA</v>
      </c>
      <c r="C352" s="79">
        <v>16336</v>
      </c>
      <c r="D352" s="81" t="s">
        <v>2519</v>
      </c>
      <c r="E352" s="81" t="s">
        <v>744</v>
      </c>
      <c r="F352" s="81" t="s">
        <v>47</v>
      </c>
      <c r="G352" t="b">
        <v>0</v>
      </c>
      <c r="I352" t="s">
        <v>2429</v>
      </c>
      <c r="J352">
        <v>0</v>
      </c>
    </row>
    <row r="353" spans="1:10" ht="15" customHeight="1" x14ac:dyDescent="0.25">
      <c r="A353">
        <f t="shared" si="10"/>
        <v>14116</v>
      </c>
      <c r="B353" t="str">
        <f t="shared" si="11"/>
        <v>14116  BOMGAARS SUPPLY INC #34  JEFFERSON, IA</v>
      </c>
      <c r="C353" s="79">
        <v>14116</v>
      </c>
      <c r="D353" s="81" t="s">
        <v>2805</v>
      </c>
      <c r="E353" s="81" t="s">
        <v>513</v>
      </c>
      <c r="F353" s="81" t="s">
        <v>47</v>
      </c>
      <c r="G353" t="b">
        <v>0</v>
      </c>
      <c r="I353" t="s">
        <v>2429</v>
      </c>
      <c r="J353">
        <v>93</v>
      </c>
    </row>
    <row r="354" spans="1:10" ht="15" customHeight="1" x14ac:dyDescent="0.25">
      <c r="A354">
        <f t="shared" si="10"/>
        <v>14333</v>
      </c>
      <c r="B354" t="str">
        <f t="shared" si="11"/>
        <v>14333  BOMGAARS SUPPLY INC #41  SAC CITY, IA</v>
      </c>
      <c r="C354" s="79">
        <v>14333</v>
      </c>
      <c r="D354" s="81" t="s">
        <v>2806</v>
      </c>
      <c r="E354" s="81" t="s">
        <v>347</v>
      </c>
      <c r="F354" s="81" t="s">
        <v>47</v>
      </c>
      <c r="G354" t="b">
        <v>0</v>
      </c>
      <c r="I354" t="s">
        <v>2429</v>
      </c>
      <c r="J354">
        <v>27</v>
      </c>
    </row>
    <row r="355" spans="1:10" ht="15" customHeight="1" x14ac:dyDescent="0.25">
      <c r="A355">
        <f t="shared" si="10"/>
        <v>13363</v>
      </c>
      <c r="B355" t="str">
        <f t="shared" si="11"/>
        <v>13363  BOMGAARS SUPPY INC  ONAWA, IA</v>
      </c>
      <c r="C355" s="79">
        <v>13363</v>
      </c>
      <c r="D355" s="81" t="s">
        <v>2807</v>
      </c>
      <c r="E355" s="81" t="s">
        <v>998</v>
      </c>
      <c r="F355" s="81" t="s">
        <v>47</v>
      </c>
      <c r="G355" t="b">
        <v>0</v>
      </c>
      <c r="I355" t="s">
        <v>2429</v>
      </c>
      <c r="J355">
        <v>93</v>
      </c>
    </row>
    <row r="356" spans="1:10" ht="15" customHeight="1" x14ac:dyDescent="0.25">
      <c r="A356">
        <f t="shared" si="10"/>
        <v>12565</v>
      </c>
      <c r="B356" t="str">
        <f t="shared" si="11"/>
        <v>12565  BONIDE PRODUCTS INC  ORISKANY, NY</v>
      </c>
      <c r="C356" s="79">
        <v>12565</v>
      </c>
      <c r="D356" s="81" t="s">
        <v>2502</v>
      </c>
      <c r="E356" s="81" t="s">
        <v>2503</v>
      </c>
      <c r="F356" s="81" t="s">
        <v>80</v>
      </c>
      <c r="G356" t="b">
        <v>0</v>
      </c>
      <c r="I356" t="s">
        <v>2429</v>
      </c>
      <c r="J356">
        <v>93</v>
      </c>
    </row>
    <row r="357" spans="1:10" ht="15" customHeight="1" x14ac:dyDescent="0.25">
      <c r="A357">
        <f t="shared" si="10"/>
        <v>14360</v>
      </c>
      <c r="B357" t="str">
        <f t="shared" si="11"/>
        <v>14360  BOONE ACE HARDWARE #14203-1  BOONE, IA</v>
      </c>
      <c r="C357" s="79">
        <v>14360</v>
      </c>
      <c r="D357" s="81" t="s">
        <v>2808</v>
      </c>
      <c r="E357" s="81" t="s">
        <v>332</v>
      </c>
      <c r="F357" s="81" t="s">
        <v>47</v>
      </c>
      <c r="G357" t="b">
        <v>0</v>
      </c>
      <c r="I357" t="s">
        <v>2429</v>
      </c>
      <c r="J357">
        <v>74</v>
      </c>
    </row>
    <row r="358" spans="1:10" ht="15" customHeight="1" x14ac:dyDescent="0.25">
      <c r="A358">
        <f t="shared" si="10"/>
        <v>11935</v>
      </c>
      <c r="B358" t="str">
        <f t="shared" si="11"/>
        <v>11935  BORCHERS SUPPLY  HAWARDEN, IA</v>
      </c>
      <c r="C358" s="79">
        <v>11935</v>
      </c>
      <c r="D358" s="81" t="s">
        <v>1208</v>
      </c>
      <c r="E358" s="81" t="s">
        <v>289</v>
      </c>
      <c r="F358" s="81" t="s">
        <v>47</v>
      </c>
      <c r="G358" t="b">
        <v>0</v>
      </c>
      <c r="H358" s="77"/>
      <c r="I358" t="s">
        <v>2429</v>
      </c>
      <c r="J358">
        <v>74</v>
      </c>
    </row>
    <row r="359" spans="1:10" ht="15" customHeight="1" x14ac:dyDescent="0.25">
      <c r="A359">
        <f t="shared" si="10"/>
        <v>10510</v>
      </c>
      <c r="B359" t="str">
        <f t="shared" si="11"/>
        <v>10510  BOSHART SALES INC  MT PLEASANT, IA</v>
      </c>
      <c r="C359" s="79">
        <v>10510</v>
      </c>
      <c r="D359" s="81" t="s">
        <v>726</v>
      </c>
      <c r="E359" s="81" t="s">
        <v>670</v>
      </c>
      <c r="F359" s="81" t="s">
        <v>47</v>
      </c>
      <c r="G359" t="b">
        <v>0</v>
      </c>
      <c r="I359" t="s">
        <v>2429</v>
      </c>
      <c r="J359">
        <v>21</v>
      </c>
    </row>
    <row r="360" spans="1:10" ht="15" customHeight="1" x14ac:dyDescent="0.25">
      <c r="A360">
        <f t="shared" si="10"/>
        <v>11399</v>
      </c>
      <c r="B360" t="str">
        <f t="shared" si="11"/>
        <v>11399  BOSWELL BROTHERS ELEVATOR  DAVIS CITY, IA</v>
      </c>
      <c r="C360" s="79">
        <v>11399</v>
      </c>
      <c r="D360" s="81" t="s">
        <v>1421</v>
      </c>
      <c r="E360" s="81" t="s">
        <v>1422</v>
      </c>
      <c r="F360" s="81" t="s">
        <v>47</v>
      </c>
      <c r="G360" t="b">
        <v>0</v>
      </c>
      <c r="I360" t="s">
        <v>2429</v>
      </c>
      <c r="J360">
        <v>14</v>
      </c>
    </row>
    <row r="361" spans="1:10" ht="15" customHeight="1" x14ac:dyDescent="0.25">
      <c r="A361">
        <f t="shared" si="10"/>
        <v>16227</v>
      </c>
      <c r="B361" t="str">
        <f t="shared" si="11"/>
        <v>16227  BOTANICARE  CHANDLER, AZ</v>
      </c>
      <c r="C361" s="79">
        <v>16227</v>
      </c>
      <c r="D361" s="81" t="s">
        <v>2809</v>
      </c>
      <c r="E361" s="81" t="s">
        <v>2810</v>
      </c>
      <c r="F361" s="81" t="s">
        <v>50</v>
      </c>
      <c r="G361" t="b">
        <v>0</v>
      </c>
      <c r="I361" t="s">
        <v>2429</v>
      </c>
      <c r="J361">
        <v>99</v>
      </c>
    </row>
    <row r="362" spans="1:10" ht="15" customHeight="1" x14ac:dyDescent="0.25">
      <c r="A362">
        <f t="shared" si="10"/>
        <v>17216</v>
      </c>
      <c r="B362" t="str">
        <f t="shared" si="11"/>
        <v>17216  BOTNA WAY AG SUPPLY, LLC  ATLANTIC, IA</v>
      </c>
      <c r="C362" s="79">
        <v>17216</v>
      </c>
      <c r="D362" s="81" t="s">
        <v>2811</v>
      </c>
      <c r="E362" s="81" t="s">
        <v>139</v>
      </c>
      <c r="F362" s="81" t="s">
        <v>47</v>
      </c>
      <c r="G362" t="b">
        <v>0</v>
      </c>
      <c r="I362" t="s">
        <v>2429</v>
      </c>
      <c r="J362">
        <v>13</v>
      </c>
    </row>
    <row r="363" spans="1:10" ht="15" customHeight="1" x14ac:dyDescent="0.25">
      <c r="A363">
        <f t="shared" si="10"/>
        <v>17142</v>
      </c>
      <c r="B363" t="str">
        <f t="shared" si="11"/>
        <v>17142  BPFS LLC  MAXWELL, IA</v>
      </c>
      <c r="C363" s="79">
        <v>17142</v>
      </c>
      <c r="D363" s="81" t="s">
        <v>2812</v>
      </c>
      <c r="E363" s="81" t="s">
        <v>214</v>
      </c>
      <c r="F363" s="81" t="s">
        <v>47</v>
      </c>
      <c r="G363" t="b">
        <v>0</v>
      </c>
      <c r="I363" t="s">
        <v>2429</v>
      </c>
      <c r="J363">
        <v>13</v>
      </c>
    </row>
    <row r="364" spans="1:10" ht="15" customHeight="1" x14ac:dyDescent="0.25">
      <c r="A364">
        <f t="shared" si="10"/>
        <v>17143</v>
      </c>
      <c r="B364" t="str">
        <f t="shared" si="11"/>
        <v>17143  BPFS LLC  SLATER, IA</v>
      </c>
      <c r="C364" s="79">
        <v>17143</v>
      </c>
      <c r="D364" s="81" t="s">
        <v>2812</v>
      </c>
      <c r="E364" s="81" t="s">
        <v>1477</v>
      </c>
      <c r="F364" s="81" t="s">
        <v>47</v>
      </c>
      <c r="G364" t="b">
        <v>0</v>
      </c>
      <c r="H364" s="77"/>
      <c r="I364" t="s">
        <v>2429</v>
      </c>
      <c r="J364">
        <v>13</v>
      </c>
    </row>
    <row r="365" spans="1:10" ht="15" customHeight="1" x14ac:dyDescent="0.25">
      <c r="A365">
        <f t="shared" si="10"/>
        <v>13946</v>
      </c>
      <c r="B365" t="str">
        <f t="shared" si="11"/>
        <v>13946  BRAD BROWN TRUCKING &amp; FERTILIZER  WEBB, IA</v>
      </c>
      <c r="C365" s="79">
        <v>13946</v>
      </c>
      <c r="D365" s="81" t="s">
        <v>1378</v>
      </c>
      <c r="E365" s="81" t="s">
        <v>1222</v>
      </c>
      <c r="F365" s="81" t="s">
        <v>47</v>
      </c>
      <c r="G365" t="b">
        <v>0</v>
      </c>
      <c r="I365" t="s">
        <v>2429</v>
      </c>
      <c r="J365">
        <v>81</v>
      </c>
    </row>
    <row r="366" spans="1:10" ht="15" customHeight="1" x14ac:dyDescent="0.25">
      <c r="A366">
        <f t="shared" si="10"/>
        <v>13746</v>
      </c>
      <c r="B366" t="str">
        <f t="shared" si="11"/>
        <v xml:space="preserve">13746  BRADEX INC  BRADFORD, </v>
      </c>
      <c r="C366" s="79">
        <v>13746</v>
      </c>
      <c r="D366" s="81" t="s">
        <v>1237</v>
      </c>
      <c r="E366" s="81" t="s">
        <v>934</v>
      </c>
      <c r="F366" s="81"/>
      <c r="G366" t="b">
        <v>0</v>
      </c>
      <c r="I366" t="s">
        <v>2429</v>
      </c>
      <c r="J366">
        <v>37</v>
      </c>
    </row>
    <row r="367" spans="1:10" ht="15" customHeight="1" x14ac:dyDescent="0.25">
      <c r="A367">
        <f t="shared" si="10"/>
        <v>13747</v>
      </c>
      <c r="B367" t="str">
        <f t="shared" si="11"/>
        <v xml:space="preserve">13747  BRADEX INC  BRADFORD, </v>
      </c>
      <c r="C367" s="79">
        <v>13747</v>
      </c>
      <c r="D367" s="81" t="s">
        <v>1237</v>
      </c>
      <c r="E367" s="81" t="s">
        <v>934</v>
      </c>
      <c r="F367" s="81"/>
      <c r="G367" t="b">
        <v>0</v>
      </c>
      <c r="I367" t="s">
        <v>2429</v>
      </c>
      <c r="J367">
        <v>13</v>
      </c>
    </row>
    <row r="368" spans="1:10" ht="15" customHeight="1" x14ac:dyDescent="0.25">
      <c r="A368">
        <f t="shared" si="10"/>
        <v>10163</v>
      </c>
      <c r="B368" t="str">
        <f t="shared" si="11"/>
        <v>10163  BRANDT CONSOLIDATED INC  SPRINGFIELD, IL</v>
      </c>
      <c r="C368" s="79">
        <v>10163</v>
      </c>
      <c r="D368" s="81" t="s">
        <v>489</v>
      </c>
      <c r="E368" s="81" t="s">
        <v>490</v>
      </c>
      <c r="F368" s="81" t="s">
        <v>62</v>
      </c>
      <c r="G368" t="b">
        <v>0</v>
      </c>
      <c r="I368" t="s">
        <v>2429</v>
      </c>
      <c r="J368">
        <v>13</v>
      </c>
    </row>
    <row r="369" spans="1:10" ht="15" customHeight="1" x14ac:dyDescent="0.25">
      <c r="A369">
        <f t="shared" si="10"/>
        <v>17108</v>
      </c>
      <c r="B369" t="str">
        <f t="shared" si="11"/>
        <v>17108  BRAUN HORTICULTURE INC  NIAGRA FALLS, NY</v>
      </c>
      <c r="C369" s="79">
        <v>17108</v>
      </c>
      <c r="D369" s="81" t="s">
        <v>2813</v>
      </c>
      <c r="E369" s="81" t="s">
        <v>2814</v>
      </c>
      <c r="F369" s="81" t="s">
        <v>80</v>
      </c>
      <c r="G369" t="b">
        <v>0</v>
      </c>
      <c r="I369" t="s">
        <v>2429</v>
      </c>
      <c r="J369">
        <v>13</v>
      </c>
    </row>
    <row r="370" spans="1:10" ht="15" customHeight="1" x14ac:dyDescent="0.25">
      <c r="A370">
        <f t="shared" si="10"/>
        <v>16830</v>
      </c>
      <c r="B370" t="str">
        <f t="shared" si="11"/>
        <v>16830  BRAUN HORTICULTURE INC  NIAGARA FALLS, NY</v>
      </c>
      <c r="C370" s="79">
        <v>16830</v>
      </c>
      <c r="D370" s="81" t="s">
        <v>2813</v>
      </c>
      <c r="E370" s="81" t="s">
        <v>2815</v>
      </c>
      <c r="F370" s="81" t="s">
        <v>80</v>
      </c>
      <c r="G370" t="b">
        <v>0</v>
      </c>
      <c r="I370" t="s">
        <v>2429</v>
      </c>
      <c r="J370">
        <v>94</v>
      </c>
    </row>
    <row r="371" spans="1:10" ht="15" customHeight="1" x14ac:dyDescent="0.25">
      <c r="A371">
        <f t="shared" si="10"/>
        <v>14580</v>
      </c>
      <c r="B371" t="str">
        <f t="shared" si="11"/>
        <v>14580  BREEDING HARDWARE INC  WINTERSET, IA</v>
      </c>
      <c r="C371" s="79">
        <v>14580</v>
      </c>
      <c r="D371" s="81" t="s">
        <v>2816</v>
      </c>
      <c r="E371" s="81" t="s">
        <v>253</v>
      </c>
      <c r="F371" s="81" t="s">
        <v>47</v>
      </c>
      <c r="G371" t="b">
        <v>0</v>
      </c>
      <c r="I371" t="s">
        <v>2429</v>
      </c>
      <c r="J371">
        <v>94</v>
      </c>
    </row>
    <row r="372" spans="1:10" ht="15" customHeight="1" x14ac:dyDescent="0.25">
      <c r="A372">
        <f t="shared" si="10"/>
        <v>11122</v>
      </c>
      <c r="B372" t="str">
        <f t="shared" si="11"/>
        <v>11122  BREKKES TOWN &amp; COUNTRY STORE  AMES, IA</v>
      </c>
      <c r="C372" s="79">
        <v>11122</v>
      </c>
      <c r="D372" s="81" t="s">
        <v>2817</v>
      </c>
      <c r="E372" s="81" t="s">
        <v>153</v>
      </c>
      <c r="F372" s="81" t="s">
        <v>47</v>
      </c>
      <c r="G372" t="b">
        <v>0</v>
      </c>
      <c r="I372" t="s">
        <v>2429</v>
      </c>
      <c r="J372">
        <v>37</v>
      </c>
    </row>
    <row r="373" spans="1:10" ht="15" customHeight="1" x14ac:dyDescent="0.25">
      <c r="A373">
        <f t="shared" si="10"/>
        <v>13528</v>
      </c>
      <c r="B373" t="str">
        <f t="shared" si="11"/>
        <v>13528  BRIAN ULCH  SOLON, IA</v>
      </c>
      <c r="C373" s="79">
        <v>13528</v>
      </c>
      <c r="D373" s="81" t="s">
        <v>1377</v>
      </c>
      <c r="E373" s="81" t="s">
        <v>560</v>
      </c>
      <c r="F373" s="81" t="s">
        <v>47</v>
      </c>
      <c r="G373" t="b">
        <v>0</v>
      </c>
      <c r="I373" t="s">
        <v>2429</v>
      </c>
      <c r="J373">
        <v>94</v>
      </c>
    </row>
    <row r="374" spans="1:10" ht="15" customHeight="1" x14ac:dyDescent="0.25">
      <c r="A374">
        <f t="shared" si="10"/>
        <v>16586</v>
      </c>
      <c r="B374" t="str">
        <f t="shared" si="11"/>
        <v>16586  BRIANS FEED SERVICE INC  BANCROFT, IA</v>
      </c>
      <c r="C374" s="79">
        <v>16586</v>
      </c>
      <c r="D374" s="81" t="s">
        <v>2818</v>
      </c>
      <c r="E374" s="81" t="s">
        <v>1200</v>
      </c>
      <c r="F374" s="81" t="s">
        <v>47</v>
      </c>
      <c r="G374" t="b">
        <v>0</v>
      </c>
      <c r="H374" s="77"/>
      <c r="I374" t="s">
        <v>2429</v>
      </c>
      <c r="J374">
        <v>99</v>
      </c>
    </row>
    <row r="375" spans="1:10" ht="15" customHeight="1" x14ac:dyDescent="0.25">
      <c r="A375">
        <f t="shared" si="10"/>
        <v>13760</v>
      </c>
      <c r="B375" t="str">
        <f t="shared" si="11"/>
        <v>13760  BRIDGEWELL AGRIBUSINESS LLC  CLACKAMAS, OR</v>
      </c>
      <c r="C375" s="79">
        <v>13760</v>
      </c>
      <c r="D375" s="81" t="s">
        <v>2819</v>
      </c>
      <c r="E375" s="81" t="s">
        <v>1410</v>
      </c>
      <c r="F375" s="81" t="s">
        <v>85</v>
      </c>
      <c r="G375" t="b">
        <v>0</v>
      </c>
      <c r="I375" t="s">
        <v>2429</v>
      </c>
      <c r="J375">
        <v>99</v>
      </c>
    </row>
    <row r="376" spans="1:10" ht="15" customHeight="1" x14ac:dyDescent="0.25">
      <c r="A376">
        <f t="shared" si="10"/>
        <v>16127</v>
      </c>
      <c r="B376" t="str">
        <f t="shared" si="11"/>
        <v>16127  BROOKS AG SERVICE  FARRAGUT, IA</v>
      </c>
      <c r="C376" s="79">
        <v>16127</v>
      </c>
      <c r="D376" s="81" t="s">
        <v>2820</v>
      </c>
      <c r="E376" s="81" t="s">
        <v>1405</v>
      </c>
      <c r="F376" s="81" t="s">
        <v>47</v>
      </c>
      <c r="G376" t="b">
        <v>0</v>
      </c>
      <c r="I376" t="s">
        <v>2429</v>
      </c>
      <c r="J376">
        <v>46</v>
      </c>
    </row>
    <row r="377" spans="1:10" ht="15" customHeight="1" x14ac:dyDescent="0.25">
      <c r="A377">
        <f t="shared" si="10"/>
        <v>10822</v>
      </c>
      <c r="B377" t="str">
        <f t="shared" si="11"/>
        <v>10822  BROWNS HARDWARE  MARENGO, IA</v>
      </c>
      <c r="C377" s="79">
        <v>10822</v>
      </c>
      <c r="D377" s="81" t="s">
        <v>2821</v>
      </c>
      <c r="E377" s="81" t="s">
        <v>917</v>
      </c>
      <c r="F377" s="81" t="s">
        <v>47</v>
      </c>
      <c r="G377" t="b">
        <v>0</v>
      </c>
      <c r="I377" t="s">
        <v>2429</v>
      </c>
      <c r="J377">
        <v>98</v>
      </c>
    </row>
    <row r="378" spans="1:10" ht="15" customHeight="1" x14ac:dyDescent="0.25">
      <c r="A378">
        <f t="shared" si="10"/>
        <v>11544</v>
      </c>
      <c r="B378" t="str">
        <f t="shared" si="11"/>
        <v>11544  BUENA VISTA CO RECYCLE CENTER  STORM LAKE, IA</v>
      </c>
      <c r="C378" s="79">
        <v>11544</v>
      </c>
      <c r="D378" s="81" t="s">
        <v>1449</v>
      </c>
      <c r="E378" s="81" t="s">
        <v>407</v>
      </c>
      <c r="F378" s="81" t="s">
        <v>47</v>
      </c>
      <c r="G378" t="b">
        <v>0</v>
      </c>
      <c r="I378" t="s">
        <v>2429</v>
      </c>
      <c r="J378">
        <v>45</v>
      </c>
    </row>
    <row r="379" spans="1:10" ht="15" customHeight="1" x14ac:dyDescent="0.25">
      <c r="A379">
        <f t="shared" si="10"/>
        <v>15923</v>
      </c>
      <c r="B379" t="str">
        <f t="shared" si="11"/>
        <v>15923  BUNDA SEED FARM  POCAHONTAS, IA</v>
      </c>
      <c r="C379" s="79">
        <v>15923</v>
      </c>
      <c r="D379" s="81" t="s">
        <v>2822</v>
      </c>
      <c r="E379" s="81" t="s">
        <v>302</v>
      </c>
      <c r="F379" s="81" t="s">
        <v>47</v>
      </c>
      <c r="G379" t="b">
        <v>0</v>
      </c>
      <c r="H379" s="77"/>
      <c r="I379" t="s">
        <v>2429</v>
      </c>
      <c r="J379">
        <v>75</v>
      </c>
    </row>
    <row r="380" spans="1:10" ht="15" customHeight="1" x14ac:dyDescent="0.25">
      <c r="A380">
        <f t="shared" si="10"/>
        <v>10094</v>
      </c>
      <c r="B380" t="str">
        <f t="shared" si="11"/>
        <v>10094  BUNKERS FEED &amp; SUPPLY INC  GRANVILLE, IA</v>
      </c>
      <c r="C380" s="79">
        <v>10094</v>
      </c>
      <c r="D380" s="81" t="s">
        <v>426</v>
      </c>
      <c r="E380" s="81" t="s">
        <v>173</v>
      </c>
      <c r="F380" s="81" t="s">
        <v>47</v>
      </c>
      <c r="G380" t="b">
        <v>0</v>
      </c>
      <c r="H380" s="77"/>
      <c r="I380" t="s">
        <v>2429</v>
      </c>
      <c r="J380">
        <v>33</v>
      </c>
    </row>
    <row r="381" spans="1:10" ht="15" customHeight="1" x14ac:dyDescent="0.25">
      <c r="A381">
        <f t="shared" si="10"/>
        <v>16870</v>
      </c>
      <c r="B381" t="str">
        <f t="shared" si="11"/>
        <v>16870  BURT FARM &amp; LIVESTOCK CO  MARSHALLTOWN, IA</v>
      </c>
      <c r="C381" s="79">
        <v>16870</v>
      </c>
      <c r="D381" s="81" t="s">
        <v>2823</v>
      </c>
      <c r="E381" s="81" t="s">
        <v>782</v>
      </c>
      <c r="F381" s="81" t="s">
        <v>47</v>
      </c>
      <c r="G381" t="b">
        <v>0</v>
      </c>
      <c r="I381" t="s">
        <v>2429</v>
      </c>
      <c r="J381">
        <v>71</v>
      </c>
    </row>
    <row r="382" spans="1:10" ht="15" customHeight="1" x14ac:dyDescent="0.25">
      <c r="A382">
        <f t="shared" si="10"/>
        <v>15606</v>
      </c>
      <c r="B382" t="str">
        <f t="shared" si="11"/>
        <v>15606  BUSCH CROP CONSULTING  GLENWOOD, IA</v>
      </c>
      <c r="C382" s="79">
        <v>15606</v>
      </c>
      <c r="D382" s="81" t="s">
        <v>743</v>
      </c>
      <c r="E382" s="81" t="s">
        <v>744</v>
      </c>
      <c r="F382" s="81" t="s">
        <v>47</v>
      </c>
      <c r="G382" t="b">
        <v>0</v>
      </c>
      <c r="H382" s="77"/>
      <c r="I382" t="s">
        <v>2429</v>
      </c>
      <c r="J382">
        <v>71</v>
      </c>
    </row>
    <row r="383" spans="1:10" ht="15" customHeight="1" x14ac:dyDescent="0.25">
      <c r="A383">
        <f t="shared" si="10"/>
        <v>14981</v>
      </c>
      <c r="B383" t="str">
        <f t="shared" si="11"/>
        <v>14981  BYRITE FARM SUPPLY INC  LAKE VIEW, IA</v>
      </c>
      <c r="C383" s="79">
        <v>14981</v>
      </c>
      <c r="D383" s="81" t="s">
        <v>398</v>
      </c>
      <c r="E383" s="81" t="s">
        <v>399</v>
      </c>
      <c r="F383" s="81" t="s">
        <v>47</v>
      </c>
      <c r="G383" t="b">
        <v>0</v>
      </c>
      <c r="H383" s="77"/>
      <c r="I383" t="s">
        <v>2429</v>
      </c>
      <c r="J383">
        <v>6</v>
      </c>
    </row>
    <row r="384" spans="1:10" ht="15" customHeight="1" x14ac:dyDescent="0.25">
      <c r="A384">
        <f t="shared" si="10"/>
        <v>14207</v>
      </c>
      <c r="B384" t="str">
        <f t="shared" si="11"/>
        <v>14207  C &amp; J AG SUPPLY INC  ELLIOTT, IA</v>
      </c>
      <c r="C384" s="79">
        <v>14207</v>
      </c>
      <c r="D384" s="81" t="s">
        <v>947</v>
      </c>
      <c r="E384" s="81" t="s">
        <v>266</v>
      </c>
      <c r="F384" s="81" t="s">
        <v>47</v>
      </c>
      <c r="G384" t="b">
        <v>0</v>
      </c>
      <c r="H384" s="77"/>
      <c r="I384" t="s">
        <v>2429</v>
      </c>
      <c r="J384">
        <v>6</v>
      </c>
    </row>
    <row r="385" spans="1:10" ht="15" customHeight="1" x14ac:dyDescent="0.25">
      <c r="A385">
        <f t="shared" si="10"/>
        <v>11108</v>
      </c>
      <c r="B385" t="str">
        <f t="shared" si="11"/>
        <v>11108  C F INDUSTRIES SALES LLC  GARNER, IA</v>
      </c>
      <c r="C385" s="79">
        <v>11108</v>
      </c>
      <c r="D385" s="81" t="s">
        <v>2824</v>
      </c>
      <c r="E385" s="81" t="s">
        <v>847</v>
      </c>
      <c r="F385" s="81" t="s">
        <v>47</v>
      </c>
      <c r="G385" t="b">
        <v>0</v>
      </c>
      <c r="H385" s="77"/>
      <c r="I385" t="s">
        <v>2429</v>
      </c>
      <c r="J385">
        <v>79</v>
      </c>
    </row>
    <row r="386" spans="1:10" ht="15" customHeight="1" x14ac:dyDescent="0.25">
      <c r="A386">
        <f t="shared" si="10"/>
        <v>11109</v>
      </c>
      <c r="B386" t="str">
        <f t="shared" si="11"/>
        <v>11109  C F INDUSTRIES SALES LLC  SPENCER, IA</v>
      </c>
      <c r="C386" s="79">
        <v>11109</v>
      </c>
      <c r="D386" s="81" t="s">
        <v>2824</v>
      </c>
      <c r="E386" s="81" t="s">
        <v>507</v>
      </c>
      <c r="F386" s="81" t="s">
        <v>47</v>
      </c>
      <c r="G386" t="b">
        <v>0</v>
      </c>
      <c r="H386" s="77"/>
      <c r="I386" t="s">
        <v>2429</v>
      </c>
      <c r="J386">
        <v>86</v>
      </c>
    </row>
    <row r="387" spans="1:10" ht="15" customHeight="1" x14ac:dyDescent="0.25">
      <c r="A387">
        <f t="shared" ref="A387:A450" si="12">C387</f>
        <v>11198</v>
      </c>
      <c r="B387" t="str">
        <f t="shared" ref="B387:B450" si="13">C387&amp;"  "&amp;D387&amp;"  "&amp;E387&amp;", "&amp;F387</f>
        <v>11198  C J FUTURES INC  MISSOURI VALLEY, IA</v>
      </c>
      <c r="C387" s="79">
        <v>11198</v>
      </c>
      <c r="D387" s="81" t="s">
        <v>2825</v>
      </c>
      <c r="E387" s="81" t="s">
        <v>268</v>
      </c>
      <c r="F387" s="81" t="s">
        <v>47</v>
      </c>
      <c r="G387" t="b">
        <v>0</v>
      </c>
      <c r="H387" s="77"/>
      <c r="I387" t="s">
        <v>2429</v>
      </c>
      <c r="J387">
        <v>86</v>
      </c>
    </row>
    <row r="388" spans="1:10" ht="15" customHeight="1" x14ac:dyDescent="0.25">
      <c r="A388">
        <f t="shared" si="12"/>
        <v>10225</v>
      </c>
      <c r="B388" t="str">
        <f t="shared" si="13"/>
        <v>10225  C S I CHEMICAL CORP  EL PASO, TX</v>
      </c>
      <c r="C388" s="79">
        <v>10225</v>
      </c>
      <c r="D388" s="81" t="s">
        <v>533</v>
      </c>
      <c r="E388" s="81" t="s">
        <v>2826</v>
      </c>
      <c r="F388" s="81" t="s">
        <v>92</v>
      </c>
      <c r="G388" t="b">
        <v>0</v>
      </c>
      <c r="H388" s="77"/>
      <c r="I388" t="s">
        <v>2429</v>
      </c>
      <c r="J388">
        <v>59</v>
      </c>
    </row>
    <row r="389" spans="1:10" ht="15" customHeight="1" x14ac:dyDescent="0.25">
      <c r="A389">
        <f t="shared" si="12"/>
        <v>15011</v>
      </c>
      <c r="B389" t="str">
        <f t="shared" si="13"/>
        <v>15011  C/O REGISTRATIONS BY DESIGN INC  SALEM, VA</v>
      </c>
      <c r="C389" s="79">
        <v>15011</v>
      </c>
      <c r="D389" s="81" t="s">
        <v>2827</v>
      </c>
      <c r="E389" s="81" t="s">
        <v>2522</v>
      </c>
      <c r="F389" s="81" t="s">
        <v>95</v>
      </c>
      <c r="G389" t="b">
        <v>0</v>
      </c>
      <c r="H389" s="77"/>
      <c r="I389" t="s">
        <v>2429</v>
      </c>
      <c r="J389">
        <v>84</v>
      </c>
    </row>
    <row r="390" spans="1:10" ht="15" customHeight="1" x14ac:dyDescent="0.25">
      <c r="A390">
        <f t="shared" si="12"/>
        <v>16176</v>
      </c>
      <c r="B390" t="str">
        <f t="shared" si="13"/>
        <v>16176  C3 TECHNOLOGY  KEOTA, IA</v>
      </c>
      <c r="C390" s="79">
        <v>16176</v>
      </c>
      <c r="D390" s="81" t="s">
        <v>2828</v>
      </c>
      <c r="E390" s="81" t="s">
        <v>435</v>
      </c>
      <c r="F390" s="81" t="s">
        <v>47</v>
      </c>
      <c r="G390" t="b">
        <v>0</v>
      </c>
      <c r="H390" s="77"/>
      <c r="I390" t="s">
        <v>2429</v>
      </c>
      <c r="J390">
        <v>19</v>
      </c>
    </row>
    <row r="391" spans="1:10" ht="15" customHeight="1" x14ac:dyDescent="0.25">
      <c r="A391">
        <f t="shared" si="12"/>
        <v>15037</v>
      </c>
      <c r="B391" t="str">
        <f t="shared" si="13"/>
        <v>15037  CALCIUM PRODUCTS INC  AMES, IA</v>
      </c>
      <c r="C391" s="79">
        <v>15037</v>
      </c>
      <c r="D391" s="81" t="s">
        <v>358</v>
      </c>
      <c r="E391" s="81" t="s">
        <v>153</v>
      </c>
      <c r="F391" s="81" t="s">
        <v>47</v>
      </c>
      <c r="G391" t="b">
        <v>0</v>
      </c>
      <c r="H391" s="77"/>
      <c r="I391" t="s">
        <v>2429</v>
      </c>
      <c r="J391">
        <v>19</v>
      </c>
    </row>
    <row r="392" spans="1:10" ht="15" customHeight="1" x14ac:dyDescent="0.25">
      <c r="A392">
        <f t="shared" si="12"/>
        <v>15038</v>
      </c>
      <c r="B392" t="str">
        <f t="shared" si="13"/>
        <v>15038  CALCIUM PRODUCTS INC  FORT DODGE, IA</v>
      </c>
      <c r="C392" s="79">
        <v>15038</v>
      </c>
      <c r="D392" s="81" t="s">
        <v>358</v>
      </c>
      <c r="E392" s="81" t="s">
        <v>360</v>
      </c>
      <c r="F392" s="81" t="s">
        <v>47</v>
      </c>
      <c r="G392" t="b">
        <v>0</v>
      </c>
      <c r="H392" s="77"/>
      <c r="I392" t="s">
        <v>2429</v>
      </c>
      <c r="J392">
        <v>19</v>
      </c>
    </row>
    <row r="393" spans="1:10" ht="15" customHeight="1" x14ac:dyDescent="0.25">
      <c r="A393">
        <f t="shared" si="12"/>
        <v>16754</v>
      </c>
      <c r="B393" t="str">
        <f t="shared" si="13"/>
        <v>16754  CALCIUM SILICATE CORP INC  LAKE HARBOR, FL</v>
      </c>
      <c r="C393" s="79">
        <v>16754</v>
      </c>
      <c r="D393" s="81" t="s">
        <v>2829</v>
      </c>
      <c r="E393" s="81" t="s">
        <v>2830</v>
      </c>
      <c r="F393" s="81" t="s">
        <v>57</v>
      </c>
      <c r="G393" t="b">
        <v>0</v>
      </c>
      <c r="H393" s="77"/>
      <c r="I393" t="s">
        <v>2429</v>
      </c>
      <c r="J393">
        <v>19</v>
      </c>
    </row>
    <row r="394" spans="1:10" ht="15" customHeight="1" x14ac:dyDescent="0.25">
      <c r="A394">
        <f t="shared" si="12"/>
        <v>15389</v>
      </c>
      <c r="B394" t="str">
        <f t="shared" si="13"/>
        <v>15389  CAMERON CHEMICALS INC  REESE, MI</v>
      </c>
      <c r="C394" s="79">
        <v>15389</v>
      </c>
      <c r="D394" s="81" t="s">
        <v>1089</v>
      </c>
      <c r="E394" s="81" t="s">
        <v>1035</v>
      </c>
      <c r="F394" s="81" t="s">
        <v>70</v>
      </c>
      <c r="G394" t="b">
        <v>0</v>
      </c>
      <c r="H394" s="77"/>
      <c r="I394" t="s">
        <v>2429</v>
      </c>
      <c r="J394">
        <v>42</v>
      </c>
    </row>
    <row r="395" spans="1:10" ht="15" customHeight="1" x14ac:dyDescent="0.25">
      <c r="A395">
        <f t="shared" si="12"/>
        <v>15390</v>
      </c>
      <c r="B395" t="str">
        <f t="shared" si="13"/>
        <v>15390  CAMERON CHEMICALS INC  SUFFOLK, VA</v>
      </c>
      <c r="C395" s="79">
        <v>15390</v>
      </c>
      <c r="D395" s="81" t="s">
        <v>1089</v>
      </c>
      <c r="E395" s="81" t="s">
        <v>143</v>
      </c>
      <c r="F395" s="81" t="s">
        <v>95</v>
      </c>
      <c r="G395" t="b">
        <v>0</v>
      </c>
      <c r="H395" s="77"/>
      <c r="I395" t="s">
        <v>2429</v>
      </c>
      <c r="J395">
        <v>60</v>
      </c>
    </row>
    <row r="396" spans="1:10" ht="15" customHeight="1" x14ac:dyDescent="0.25">
      <c r="A396">
        <f t="shared" si="12"/>
        <v>11204</v>
      </c>
      <c r="B396" t="str">
        <f t="shared" si="13"/>
        <v>11204  CAMPBELL SUPPLY CO  ROCK RAPIDS, IA</v>
      </c>
      <c r="C396" s="79">
        <v>11204</v>
      </c>
      <c r="D396" s="81" t="s">
        <v>2831</v>
      </c>
      <c r="E396" s="81" t="s">
        <v>411</v>
      </c>
      <c r="F396" s="81" t="s">
        <v>47</v>
      </c>
      <c r="G396" t="b">
        <v>0</v>
      </c>
      <c r="H396" s="77"/>
      <c r="I396" t="s">
        <v>2429</v>
      </c>
      <c r="J396">
        <v>0</v>
      </c>
    </row>
    <row r="397" spans="1:10" ht="15" customHeight="1" x14ac:dyDescent="0.25">
      <c r="A397">
        <f t="shared" si="12"/>
        <v>16339</v>
      </c>
      <c r="B397" t="str">
        <f t="shared" si="13"/>
        <v>16339  CANADIAN AGRI PRODUCTS (OSA) CORP DBA ECOFUSION  PLANO, TX</v>
      </c>
      <c r="C397" s="79">
        <v>16339</v>
      </c>
      <c r="D397" s="81" t="s">
        <v>2832</v>
      </c>
      <c r="E397" s="81" t="s">
        <v>2833</v>
      </c>
      <c r="F397" s="81" t="s">
        <v>92</v>
      </c>
      <c r="G397" t="b">
        <v>0</v>
      </c>
      <c r="H397" s="77"/>
      <c r="I397" t="s">
        <v>2429</v>
      </c>
      <c r="J397">
        <v>56</v>
      </c>
    </row>
    <row r="398" spans="1:10" ht="15" customHeight="1" x14ac:dyDescent="0.25">
      <c r="A398">
        <f t="shared" si="12"/>
        <v>16340</v>
      </c>
      <c r="B398" t="str">
        <f t="shared" si="13"/>
        <v>16340  CANADIAN AGRI PRODUCTS (USA) CORP DBA ECOFUSION  PLANO, TX</v>
      </c>
      <c r="C398" s="79">
        <v>16340</v>
      </c>
      <c r="D398" s="81" t="s">
        <v>2834</v>
      </c>
      <c r="E398" s="81" t="s">
        <v>2833</v>
      </c>
      <c r="F398" s="81" t="s">
        <v>92</v>
      </c>
      <c r="G398" t="b">
        <v>0</v>
      </c>
      <c r="H398" s="77"/>
      <c r="I398" t="s">
        <v>2429</v>
      </c>
      <c r="J398">
        <v>44</v>
      </c>
    </row>
    <row r="399" spans="1:10" ht="15" customHeight="1" x14ac:dyDescent="0.25">
      <c r="A399">
        <f t="shared" si="12"/>
        <v>10018</v>
      </c>
      <c r="B399" t="str">
        <f t="shared" si="13"/>
        <v>10018  CANTON MILLS INC  MINNESOTA CTY, MN</v>
      </c>
      <c r="C399" s="79">
        <v>10018</v>
      </c>
      <c r="D399" s="81" t="s">
        <v>1532</v>
      </c>
      <c r="E399" s="81" t="s">
        <v>1533</v>
      </c>
      <c r="F399" s="81" t="s">
        <v>71</v>
      </c>
      <c r="G399" t="b">
        <v>0</v>
      </c>
      <c r="H399" s="77"/>
      <c r="I399" t="s">
        <v>2429</v>
      </c>
      <c r="J399">
        <v>56</v>
      </c>
    </row>
    <row r="400" spans="1:10" ht="15" customHeight="1" x14ac:dyDescent="0.25">
      <c r="A400">
        <f t="shared" si="12"/>
        <v>11142</v>
      </c>
      <c r="B400" t="str">
        <f t="shared" si="13"/>
        <v>11142  CAPPELS  ATLANTIC, IA</v>
      </c>
      <c r="C400" s="79">
        <v>11142</v>
      </c>
      <c r="D400" s="81" t="s">
        <v>2835</v>
      </c>
      <c r="E400" s="81" t="s">
        <v>139</v>
      </c>
      <c r="F400" s="81" t="s">
        <v>47</v>
      </c>
      <c r="G400" t="b">
        <v>0</v>
      </c>
      <c r="H400" s="77"/>
      <c r="I400" t="s">
        <v>2429</v>
      </c>
      <c r="J400">
        <v>56</v>
      </c>
    </row>
    <row r="401" spans="1:10" ht="15" customHeight="1" x14ac:dyDescent="0.25">
      <c r="A401">
        <f t="shared" si="12"/>
        <v>15111</v>
      </c>
      <c r="B401" t="str">
        <f t="shared" si="13"/>
        <v>15111  CARBO TECH AMERICA LLC  PAULLINA, IA</v>
      </c>
      <c r="C401" s="79">
        <v>15111</v>
      </c>
      <c r="D401" s="81" t="s">
        <v>1005</v>
      </c>
      <c r="E401" s="81" t="s">
        <v>565</v>
      </c>
      <c r="F401" s="81" t="s">
        <v>47</v>
      </c>
      <c r="G401" t="b">
        <v>0</v>
      </c>
      <c r="H401" s="77"/>
      <c r="I401" t="s">
        <v>2429</v>
      </c>
      <c r="J401">
        <v>97</v>
      </c>
    </row>
    <row r="402" spans="1:10" ht="15" customHeight="1" x14ac:dyDescent="0.25">
      <c r="A402">
        <f t="shared" si="12"/>
        <v>15112</v>
      </c>
      <c r="B402" t="str">
        <f t="shared" si="13"/>
        <v>15112  CARBO TECH AMERICA LLC  DECKER, IN</v>
      </c>
      <c r="C402" s="79">
        <v>15112</v>
      </c>
      <c r="D402" s="81" t="s">
        <v>1005</v>
      </c>
      <c r="E402" s="81" t="s">
        <v>1114</v>
      </c>
      <c r="F402" s="81" t="s">
        <v>63</v>
      </c>
      <c r="G402" t="b">
        <v>0</v>
      </c>
      <c r="H402" s="77"/>
      <c r="I402" t="s">
        <v>2429</v>
      </c>
      <c r="J402">
        <v>7</v>
      </c>
    </row>
    <row r="403" spans="1:10" ht="15" customHeight="1" x14ac:dyDescent="0.25">
      <c r="A403">
        <f t="shared" si="12"/>
        <v>15281</v>
      </c>
      <c r="B403" t="str">
        <f t="shared" si="13"/>
        <v>15281  CARDEN SEED CO  DUCOMBE, IA</v>
      </c>
      <c r="C403" s="79">
        <v>15281</v>
      </c>
      <c r="D403" s="81" t="s">
        <v>1043</v>
      </c>
      <c r="E403" s="81" t="s">
        <v>1044</v>
      </c>
      <c r="F403" s="81" t="s">
        <v>47</v>
      </c>
      <c r="G403" t="b">
        <v>0</v>
      </c>
      <c r="H403" s="77"/>
      <c r="I403" t="s">
        <v>2429</v>
      </c>
      <c r="J403">
        <v>22</v>
      </c>
    </row>
    <row r="404" spans="1:10" ht="15" customHeight="1" x14ac:dyDescent="0.25">
      <c r="A404">
        <f t="shared" si="12"/>
        <v>12299</v>
      </c>
      <c r="B404" t="str">
        <f t="shared" si="13"/>
        <v>12299  CARL'S FEED &amp; FARM STORE INC  MANCHESTER, IA</v>
      </c>
      <c r="C404" s="79">
        <v>12299</v>
      </c>
      <c r="D404" s="81" t="s">
        <v>2836</v>
      </c>
      <c r="E404" s="81" t="s">
        <v>356</v>
      </c>
      <c r="F404" s="81" t="s">
        <v>47</v>
      </c>
      <c r="G404" t="b">
        <v>0</v>
      </c>
      <c r="H404" s="77"/>
      <c r="I404" t="s">
        <v>2429</v>
      </c>
      <c r="J404">
        <v>7</v>
      </c>
    </row>
    <row r="405" spans="1:10" ht="15" customHeight="1" x14ac:dyDescent="0.25">
      <c r="A405">
        <f t="shared" si="12"/>
        <v>17040</v>
      </c>
      <c r="B405" t="str">
        <f t="shared" si="13"/>
        <v>17040  CARLIN SALES CORPORATION/PRO GREEN PLUS  MILWAUKEE, WI</v>
      </c>
      <c r="C405" s="79">
        <v>17040</v>
      </c>
      <c r="D405" s="81" t="s">
        <v>2837</v>
      </c>
      <c r="E405" s="81" t="s">
        <v>230</v>
      </c>
      <c r="F405" s="81" t="s">
        <v>99</v>
      </c>
      <c r="G405" t="b">
        <v>0</v>
      </c>
      <c r="H405" s="77"/>
      <c r="I405" t="s">
        <v>2429</v>
      </c>
      <c r="J405">
        <v>6</v>
      </c>
    </row>
    <row r="406" spans="1:10" ht="15" customHeight="1" x14ac:dyDescent="0.25">
      <c r="A406">
        <f t="shared" si="12"/>
        <v>14531</v>
      </c>
      <c r="B406" t="str">
        <f t="shared" si="13"/>
        <v>14531  CARLSON BROS  JEWELL, IA</v>
      </c>
      <c r="C406" s="79">
        <v>14531</v>
      </c>
      <c r="D406" s="81" t="s">
        <v>1254</v>
      </c>
      <c r="E406" s="81" t="s">
        <v>616</v>
      </c>
      <c r="F406" s="81" t="s">
        <v>47</v>
      </c>
      <c r="G406" t="b">
        <v>0</v>
      </c>
      <c r="H406" s="77"/>
      <c r="I406" t="s">
        <v>2429</v>
      </c>
      <c r="J406">
        <v>6</v>
      </c>
    </row>
    <row r="407" spans="1:10" ht="15" customHeight="1" x14ac:dyDescent="0.25">
      <c r="A407">
        <f t="shared" si="12"/>
        <v>15293</v>
      </c>
      <c r="B407" t="str">
        <f t="shared" si="13"/>
        <v>15293  CARLSON SEED  BLANCHARD, IA</v>
      </c>
      <c r="C407" s="79">
        <v>15293</v>
      </c>
      <c r="D407" s="81" t="s">
        <v>1352</v>
      </c>
      <c r="E407" s="81" t="s">
        <v>1353</v>
      </c>
      <c r="F407" s="81" t="s">
        <v>47</v>
      </c>
      <c r="G407" t="b">
        <v>0</v>
      </c>
      <c r="H407" s="77"/>
      <c r="I407" t="s">
        <v>2429</v>
      </c>
      <c r="J407">
        <v>48</v>
      </c>
    </row>
    <row r="408" spans="1:10" ht="15" customHeight="1" x14ac:dyDescent="0.25">
      <c r="A408">
        <f t="shared" si="12"/>
        <v>15929</v>
      </c>
      <c r="B408" t="str">
        <f t="shared" si="13"/>
        <v xml:space="preserve">15929  CARR GUADALAJARA CHAPALA KM  TLAJOMULCO, </v>
      </c>
      <c r="C408" s="79">
        <v>15929</v>
      </c>
      <c r="D408" s="81" t="s">
        <v>2838</v>
      </c>
      <c r="E408" s="81" t="s">
        <v>2839</v>
      </c>
      <c r="F408" s="81"/>
      <c r="G408" t="b">
        <v>0</v>
      </c>
      <c r="H408" s="77"/>
      <c r="I408" t="s">
        <v>2429</v>
      </c>
      <c r="J408">
        <v>6</v>
      </c>
    </row>
    <row r="409" spans="1:10" ht="15" customHeight="1" x14ac:dyDescent="0.25">
      <c r="A409">
        <f t="shared" si="12"/>
        <v>15027</v>
      </c>
      <c r="B409" t="str">
        <f t="shared" si="13"/>
        <v>15027  CARSO INC  CAMARGO, IL</v>
      </c>
      <c r="C409" s="79">
        <v>15027</v>
      </c>
      <c r="D409" s="81" t="s">
        <v>1065</v>
      </c>
      <c r="E409" s="81" t="s">
        <v>1066</v>
      </c>
      <c r="F409" s="81" t="s">
        <v>62</v>
      </c>
      <c r="G409" t="b">
        <v>0</v>
      </c>
      <c r="H409" s="77"/>
      <c r="I409" t="s">
        <v>2429</v>
      </c>
      <c r="J409">
        <v>7</v>
      </c>
    </row>
    <row r="410" spans="1:10" ht="15" customHeight="1" x14ac:dyDescent="0.25">
      <c r="A410">
        <f t="shared" si="12"/>
        <v>10559</v>
      </c>
      <c r="B410" t="str">
        <f t="shared" si="13"/>
        <v>10559  CARSON GRAIN CO  TROY MILLS, IA</v>
      </c>
      <c r="C410" s="79">
        <v>10559</v>
      </c>
      <c r="D410" s="81" t="s">
        <v>747</v>
      </c>
      <c r="E410" s="81" t="s">
        <v>748</v>
      </c>
      <c r="F410" s="81" t="s">
        <v>47</v>
      </c>
      <c r="G410" t="b">
        <v>0</v>
      </c>
      <c r="H410" s="77"/>
      <c r="I410" t="s">
        <v>2429</v>
      </c>
      <c r="J410">
        <v>48</v>
      </c>
    </row>
    <row r="411" spans="1:10" ht="15" customHeight="1" x14ac:dyDescent="0.25">
      <c r="A411">
        <f t="shared" si="12"/>
        <v>11589</v>
      </c>
      <c r="B411" t="str">
        <f t="shared" si="13"/>
        <v>11589  CARSON GRAIN CO-WALKER  TROY MILLS, IA</v>
      </c>
      <c r="C411" s="79">
        <v>11589</v>
      </c>
      <c r="D411" s="81" t="s">
        <v>1467</v>
      </c>
      <c r="E411" s="81" t="s">
        <v>748</v>
      </c>
      <c r="F411" s="81" t="s">
        <v>47</v>
      </c>
      <c r="G411" t="b">
        <v>0</v>
      </c>
      <c r="H411" s="77"/>
      <c r="I411" t="s">
        <v>2429</v>
      </c>
      <c r="J411">
        <v>19</v>
      </c>
    </row>
    <row r="412" spans="1:10" ht="15" customHeight="1" x14ac:dyDescent="0.25">
      <c r="A412">
        <f t="shared" si="12"/>
        <v>13002</v>
      </c>
      <c r="B412" t="str">
        <f t="shared" si="13"/>
        <v>13002  CASCADE LUMBER CO  CASCADE, IA</v>
      </c>
      <c r="C412" s="79">
        <v>13002</v>
      </c>
      <c r="D412" s="81" t="s">
        <v>2840</v>
      </c>
      <c r="E412" s="81" t="s">
        <v>730</v>
      </c>
      <c r="F412" s="81" t="s">
        <v>47</v>
      </c>
      <c r="G412" t="b">
        <v>0</v>
      </c>
      <c r="H412" s="77"/>
      <c r="I412" t="s">
        <v>2429</v>
      </c>
      <c r="J412">
        <v>41</v>
      </c>
    </row>
    <row r="413" spans="1:10" ht="15" customHeight="1" x14ac:dyDescent="0.25">
      <c r="A413">
        <f t="shared" si="12"/>
        <v>10276</v>
      </c>
      <c r="B413" t="str">
        <f t="shared" si="13"/>
        <v>10276  CASSENS MILL CORP  SIGOURNEY, IA</v>
      </c>
      <c r="C413" s="79">
        <v>10276</v>
      </c>
      <c r="D413" s="81" t="s">
        <v>561</v>
      </c>
      <c r="E413" s="81" t="s">
        <v>562</v>
      </c>
      <c r="F413" s="81" t="s">
        <v>47</v>
      </c>
      <c r="G413" t="b">
        <v>0</v>
      </c>
      <c r="H413" s="77"/>
      <c r="I413" t="s">
        <v>2429</v>
      </c>
      <c r="J413">
        <v>21</v>
      </c>
    </row>
    <row r="414" spans="1:10" ht="15" customHeight="1" x14ac:dyDescent="0.25">
      <c r="A414">
        <f t="shared" si="12"/>
        <v>16290</v>
      </c>
      <c r="B414" t="str">
        <f t="shared" si="13"/>
        <v>16290  CATALYST  URBANDALE, IA</v>
      </c>
      <c r="C414" s="79">
        <v>16290</v>
      </c>
      <c r="D414" s="81" t="s">
        <v>2841</v>
      </c>
      <c r="E414" s="81" t="s">
        <v>357</v>
      </c>
      <c r="F414" s="81" t="s">
        <v>47</v>
      </c>
      <c r="G414" t="b">
        <v>0</v>
      </c>
      <c r="H414" s="77"/>
      <c r="I414" t="s">
        <v>2429</v>
      </c>
      <c r="J414">
        <v>30</v>
      </c>
    </row>
    <row r="415" spans="1:10" ht="15" customHeight="1" x14ac:dyDescent="0.25">
      <c r="A415">
        <f t="shared" si="12"/>
        <v>10277</v>
      </c>
      <c r="B415" t="str">
        <f t="shared" si="13"/>
        <v>10277  CEDAR COUNTY COOPERATIVE  TIPTON, IA</v>
      </c>
      <c r="C415" s="79">
        <v>10277</v>
      </c>
      <c r="D415" s="81" t="s">
        <v>563</v>
      </c>
      <c r="E415" s="81" t="s">
        <v>564</v>
      </c>
      <c r="F415" s="81" t="s">
        <v>47</v>
      </c>
      <c r="G415" t="b">
        <v>0</v>
      </c>
      <c r="H415" s="77"/>
      <c r="I415" t="s">
        <v>2429</v>
      </c>
      <c r="J415">
        <v>21</v>
      </c>
    </row>
    <row r="416" spans="1:10" ht="15" customHeight="1" x14ac:dyDescent="0.25">
      <c r="A416">
        <f t="shared" si="12"/>
        <v>11898</v>
      </c>
      <c r="B416" t="str">
        <f t="shared" si="13"/>
        <v>11898  CEDAR COUNTY COOPERATIVE  WEST BRANCH, IA</v>
      </c>
      <c r="C416" s="79">
        <v>11898</v>
      </c>
      <c r="D416" s="81" t="s">
        <v>563</v>
      </c>
      <c r="E416" s="81" t="s">
        <v>936</v>
      </c>
      <c r="F416" s="81" t="s">
        <v>47</v>
      </c>
      <c r="G416" t="b">
        <v>0</v>
      </c>
      <c r="H416" s="77"/>
      <c r="I416" t="s">
        <v>2429</v>
      </c>
      <c r="J416">
        <v>63</v>
      </c>
    </row>
    <row r="417" spans="1:10" ht="15" customHeight="1" x14ac:dyDescent="0.25">
      <c r="A417">
        <f t="shared" si="12"/>
        <v>13088</v>
      </c>
      <c r="B417" t="str">
        <f t="shared" si="13"/>
        <v>13088  CEDAR FALLS FARM &amp; FLEET  CEDAR FALLS, IA</v>
      </c>
      <c r="C417" s="79">
        <v>13088</v>
      </c>
      <c r="D417" s="81" t="s">
        <v>2842</v>
      </c>
      <c r="E417" s="81" t="s">
        <v>225</v>
      </c>
      <c r="F417" s="81" t="s">
        <v>47</v>
      </c>
      <c r="G417" t="b">
        <v>0</v>
      </c>
      <c r="H417" s="77"/>
      <c r="I417" t="s">
        <v>2429</v>
      </c>
      <c r="J417">
        <v>50</v>
      </c>
    </row>
    <row r="418" spans="1:10" ht="15" customHeight="1" x14ac:dyDescent="0.25">
      <c r="A418">
        <f t="shared" si="12"/>
        <v>12344</v>
      </c>
      <c r="B418" t="str">
        <f t="shared" si="13"/>
        <v>12344  CEDAR RAPIDS LINN CO SWA  CEDAR RAPIDS, IA</v>
      </c>
      <c r="C418" s="79">
        <v>12344</v>
      </c>
      <c r="D418" s="81" t="s">
        <v>285</v>
      </c>
      <c r="E418" s="81" t="s">
        <v>286</v>
      </c>
      <c r="F418" s="81" t="s">
        <v>47</v>
      </c>
      <c r="G418" t="b">
        <v>0</v>
      </c>
      <c r="H418" s="77"/>
      <c r="I418" t="s">
        <v>2429</v>
      </c>
      <c r="J418">
        <v>5</v>
      </c>
    </row>
    <row r="419" spans="1:10" ht="15" customHeight="1" x14ac:dyDescent="0.25">
      <c r="A419">
        <f t="shared" si="12"/>
        <v>10730</v>
      </c>
      <c r="B419" t="str">
        <f t="shared" si="13"/>
        <v>10730  CENTERVILLE GREENHOUSES INC  CENTERVILLE, IA</v>
      </c>
      <c r="C419" s="79">
        <v>10730</v>
      </c>
      <c r="D419" s="81" t="s">
        <v>2843</v>
      </c>
      <c r="E419" s="81" t="s">
        <v>1017</v>
      </c>
      <c r="F419" s="81" t="s">
        <v>47</v>
      </c>
      <c r="G419" t="b">
        <v>0</v>
      </c>
      <c r="H419" s="77"/>
      <c r="I419" t="s">
        <v>2429</v>
      </c>
      <c r="J419">
        <v>74</v>
      </c>
    </row>
    <row r="420" spans="1:10" ht="15" customHeight="1" x14ac:dyDescent="0.25">
      <c r="A420">
        <f t="shared" si="12"/>
        <v>14721</v>
      </c>
      <c r="B420" t="str">
        <f t="shared" si="13"/>
        <v>14721  CENTRAL AQUATICS A DIV OF CENTRAL GARDEN AND PET  FRANKLIN, WI</v>
      </c>
      <c r="C420" s="79">
        <v>14721</v>
      </c>
      <c r="D420" s="81" t="s">
        <v>2533</v>
      </c>
      <c r="E420" s="81" t="s">
        <v>2469</v>
      </c>
      <c r="F420" s="81" t="s">
        <v>99</v>
      </c>
      <c r="G420" t="b">
        <v>0</v>
      </c>
      <c r="H420" s="77"/>
      <c r="I420" t="s">
        <v>2429</v>
      </c>
      <c r="J420">
        <v>84</v>
      </c>
    </row>
    <row r="421" spans="1:10" ht="15" customHeight="1" x14ac:dyDescent="0.25">
      <c r="A421">
        <f t="shared" si="12"/>
        <v>16060</v>
      </c>
      <c r="B421" t="str">
        <f t="shared" si="13"/>
        <v>16060  CENTRAL GARDEN &amp; PET DIVISION  ATLANTA, GA</v>
      </c>
      <c r="C421" s="79">
        <v>16060</v>
      </c>
      <c r="D421" s="81" t="s">
        <v>2844</v>
      </c>
      <c r="E421" s="81" t="s">
        <v>135</v>
      </c>
      <c r="F421" s="81" t="s">
        <v>58</v>
      </c>
      <c r="G421" t="b">
        <v>0</v>
      </c>
      <c r="H421" s="77"/>
      <c r="I421" t="s">
        <v>2429</v>
      </c>
      <c r="J421">
        <v>84</v>
      </c>
    </row>
    <row r="422" spans="1:10" ht="15" customHeight="1" x14ac:dyDescent="0.25">
      <c r="A422">
        <f t="shared" si="12"/>
        <v>16063</v>
      </c>
      <c r="B422" t="str">
        <f t="shared" si="13"/>
        <v>16063  CENTRAL GARDN &amp; PET DIV C/O REGISTRATIONS BY DESIG  SALEM, VA</v>
      </c>
      <c r="C422" s="79">
        <v>16063</v>
      </c>
      <c r="D422" s="81" t="s">
        <v>2845</v>
      </c>
      <c r="E422" s="81" t="s">
        <v>2522</v>
      </c>
      <c r="F422" s="81" t="s">
        <v>95</v>
      </c>
      <c r="G422" t="b">
        <v>0</v>
      </c>
      <c r="H422" s="77"/>
      <c r="I422" t="s">
        <v>2429</v>
      </c>
      <c r="J422">
        <v>60</v>
      </c>
    </row>
    <row r="423" spans="1:10" ht="15" customHeight="1" x14ac:dyDescent="0.25">
      <c r="A423">
        <f t="shared" si="12"/>
        <v>11529</v>
      </c>
      <c r="B423" t="str">
        <f t="shared" si="13"/>
        <v>11529  CENTRAL IOWA DISTRIBUTING INC  FORT DODGE, IA</v>
      </c>
      <c r="C423" s="79">
        <v>11529</v>
      </c>
      <c r="D423" s="81" t="s">
        <v>2846</v>
      </c>
      <c r="E423" s="81" t="s">
        <v>360</v>
      </c>
      <c r="F423" s="81" t="s">
        <v>47</v>
      </c>
      <c r="G423" t="b">
        <v>0</v>
      </c>
      <c r="H423" s="77"/>
      <c r="I423" t="s">
        <v>2429</v>
      </c>
      <c r="J423">
        <v>58</v>
      </c>
    </row>
    <row r="424" spans="1:10" ht="15" customHeight="1" x14ac:dyDescent="0.25">
      <c r="A424">
        <f t="shared" si="12"/>
        <v>10501</v>
      </c>
      <c r="B424" t="str">
        <f t="shared" si="13"/>
        <v>10501  CENTRAL REGION COOP DBA  BCA PRODUCTS  SLEEPY EYE, MN</v>
      </c>
      <c r="C424" s="79">
        <v>10501</v>
      </c>
      <c r="D424" s="81" t="s">
        <v>2847</v>
      </c>
      <c r="E424" s="81" t="s">
        <v>721</v>
      </c>
      <c r="F424" s="81" t="s">
        <v>71</v>
      </c>
      <c r="G424" t="b">
        <v>0</v>
      </c>
      <c r="H424" s="77"/>
      <c r="I424" t="s">
        <v>2429</v>
      </c>
      <c r="J424">
        <v>55</v>
      </c>
    </row>
    <row r="425" spans="1:10" ht="15" customHeight="1" x14ac:dyDescent="0.25">
      <c r="A425">
        <f t="shared" si="12"/>
        <v>10422</v>
      </c>
      <c r="B425" t="str">
        <f t="shared" si="13"/>
        <v>10422  CENTRAL VALLEY AG  HINTON, IA</v>
      </c>
      <c r="C425" s="79">
        <v>10422</v>
      </c>
      <c r="D425" s="81" t="s">
        <v>2848</v>
      </c>
      <c r="E425" s="81" t="s">
        <v>195</v>
      </c>
      <c r="F425" s="81" t="s">
        <v>47</v>
      </c>
      <c r="G425" t="b">
        <v>0</v>
      </c>
      <c r="I425" t="s">
        <v>2429</v>
      </c>
      <c r="J425">
        <v>66</v>
      </c>
    </row>
    <row r="426" spans="1:10" ht="15" customHeight="1" x14ac:dyDescent="0.25">
      <c r="A426">
        <f t="shared" si="12"/>
        <v>10423</v>
      </c>
      <c r="B426" t="str">
        <f t="shared" si="13"/>
        <v>10423  CENTRAL VALLEY AG  OYENS, IA</v>
      </c>
      <c r="C426" s="79">
        <v>10423</v>
      </c>
      <c r="D426" s="81" t="s">
        <v>2848</v>
      </c>
      <c r="E426" s="81" t="s">
        <v>192</v>
      </c>
      <c r="F426" s="81" t="s">
        <v>47</v>
      </c>
      <c r="G426" t="b">
        <v>0</v>
      </c>
      <c r="I426" t="s">
        <v>2429</v>
      </c>
      <c r="J426">
        <v>3</v>
      </c>
    </row>
    <row r="427" spans="1:10" ht="15" customHeight="1" x14ac:dyDescent="0.25">
      <c r="A427">
        <f t="shared" si="12"/>
        <v>12245</v>
      </c>
      <c r="B427" t="str">
        <f t="shared" si="13"/>
        <v>12245  CENTRAL VALLEY AG  AKRON, IA</v>
      </c>
      <c r="C427" s="79">
        <v>12245</v>
      </c>
      <c r="D427" s="81" t="s">
        <v>2848</v>
      </c>
      <c r="E427" s="81" t="s">
        <v>194</v>
      </c>
      <c r="F427" s="81" t="s">
        <v>47</v>
      </c>
      <c r="G427" t="b">
        <v>0</v>
      </c>
      <c r="I427" t="s">
        <v>2429</v>
      </c>
      <c r="J427">
        <v>86</v>
      </c>
    </row>
    <row r="428" spans="1:10" ht="15" customHeight="1" x14ac:dyDescent="0.25">
      <c r="A428">
        <f t="shared" si="12"/>
        <v>11883</v>
      </c>
      <c r="B428" t="str">
        <f t="shared" si="13"/>
        <v>11883  CENTRAL VALLEY AG  LE MARS, IA</v>
      </c>
      <c r="C428" s="79">
        <v>11883</v>
      </c>
      <c r="D428" s="81" t="s">
        <v>2848</v>
      </c>
      <c r="E428" s="81" t="s">
        <v>193</v>
      </c>
      <c r="F428" s="81" t="s">
        <v>47</v>
      </c>
      <c r="G428" t="b">
        <v>0</v>
      </c>
      <c r="I428" t="s">
        <v>2429</v>
      </c>
      <c r="J428">
        <v>6</v>
      </c>
    </row>
    <row r="429" spans="1:10" ht="15" customHeight="1" x14ac:dyDescent="0.25">
      <c r="A429">
        <f t="shared" si="12"/>
        <v>15960</v>
      </c>
      <c r="B429" t="str">
        <f t="shared" si="13"/>
        <v>15960  CENTRAL VALLEY AG  SOUTH SIOUX CITY, NE</v>
      </c>
      <c r="C429" s="79">
        <v>15960</v>
      </c>
      <c r="D429" s="81" t="s">
        <v>2848</v>
      </c>
      <c r="E429" s="81" t="s">
        <v>2849</v>
      </c>
      <c r="F429" s="81" t="s">
        <v>75</v>
      </c>
      <c r="G429" t="b">
        <v>0</v>
      </c>
      <c r="I429" t="s">
        <v>2429</v>
      </c>
      <c r="J429">
        <v>87</v>
      </c>
    </row>
    <row r="430" spans="1:10" ht="15" customHeight="1" x14ac:dyDescent="0.25">
      <c r="A430">
        <f t="shared" si="12"/>
        <v>16634</v>
      </c>
      <c r="B430" t="str">
        <f t="shared" si="13"/>
        <v>16634  CF INDUSTRIES NITROGEN LLC  CLAREMORE, OK</v>
      </c>
      <c r="C430" s="79">
        <v>16634</v>
      </c>
      <c r="D430" s="81" t="s">
        <v>2850</v>
      </c>
      <c r="E430" s="81" t="s">
        <v>2851</v>
      </c>
      <c r="F430" s="81" t="s">
        <v>84</v>
      </c>
      <c r="G430" t="b">
        <v>0</v>
      </c>
      <c r="I430" t="s">
        <v>2429</v>
      </c>
      <c r="J430">
        <v>17</v>
      </c>
    </row>
    <row r="431" spans="1:10" ht="15" customHeight="1" x14ac:dyDescent="0.25">
      <c r="A431">
        <f t="shared" si="12"/>
        <v>16635</v>
      </c>
      <c r="B431" t="str">
        <f t="shared" si="13"/>
        <v>16635  CF INDUSTRIES NITROGEN LLC  DONALDSONVILLE, LA</v>
      </c>
      <c r="C431" s="79">
        <v>16635</v>
      </c>
      <c r="D431" s="81" t="s">
        <v>2850</v>
      </c>
      <c r="E431" s="81" t="s">
        <v>1393</v>
      </c>
      <c r="F431" s="81" t="s">
        <v>66</v>
      </c>
      <c r="G431" t="b">
        <v>0</v>
      </c>
      <c r="I431" t="s">
        <v>2429</v>
      </c>
      <c r="J431">
        <v>69</v>
      </c>
    </row>
    <row r="432" spans="1:10" ht="15" customHeight="1" x14ac:dyDescent="0.25">
      <c r="A432">
        <f t="shared" si="12"/>
        <v>16636</v>
      </c>
      <c r="B432" t="str">
        <f t="shared" si="13"/>
        <v>16636  CF INDUSTRIES NITROGEN LLC  SERGEANT BLUFF, IA</v>
      </c>
      <c r="C432" s="79">
        <v>16636</v>
      </c>
      <c r="D432" s="81" t="s">
        <v>2850</v>
      </c>
      <c r="E432" s="81" t="s">
        <v>1381</v>
      </c>
      <c r="F432" s="81" t="s">
        <v>47</v>
      </c>
      <c r="G432" t="b">
        <v>0</v>
      </c>
      <c r="I432" t="s">
        <v>2429</v>
      </c>
      <c r="J432">
        <v>42</v>
      </c>
    </row>
    <row r="433" spans="1:10" ht="15" customHeight="1" x14ac:dyDescent="0.25">
      <c r="A433">
        <f t="shared" si="12"/>
        <v>16637</v>
      </c>
      <c r="B433" t="str">
        <f t="shared" si="13"/>
        <v>16637  CF INDUSTRIES NITROGEN LLC  YAZOO CITY, MS</v>
      </c>
      <c r="C433" s="79">
        <v>16637</v>
      </c>
      <c r="D433" s="81" t="s">
        <v>2850</v>
      </c>
      <c r="E433" s="81" t="s">
        <v>1376</v>
      </c>
      <c r="F433" s="81" t="s">
        <v>72</v>
      </c>
      <c r="G433" t="b">
        <v>0</v>
      </c>
      <c r="I433" t="s">
        <v>2429</v>
      </c>
      <c r="J433">
        <v>43</v>
      </c>
    </row>
    <row r="434" spans="1:10" ht="15" customHeight="1" x14ac:dyDescent="0.25">
      <c r="A434">
        <f t="shared" si="12"/>
        <v>16638</v>
      </c>
      <c r="B434" t="str">
        <f t="shared" si="13"/>
        <v>16638  CF INDUSTRIES NITROGEN LLC  WOODWARD, OK</v>
      </c>
      <c r="C434" s="79">
        <v>16638</v>
      </c>
      <c r="D434" s="81" t="s">
        <v>2850</v>
      </c>
      <c r="E434" s="81" t="s">
        <v>884</v>
      </c>
      <c r="F434" s="81" t="s">
        <v>84</v>
      </c>
      <c r="G434" t="b">
        <v>0</v>
      </c>
      <c r="I434" t="s">
        <v>2429</v>
      </c>
      <c r="J434">
        <v>88</v>
      </c>
    </row>
    <row r="435" spans="1:10" ht="15" customHeight="1" x14ac:dyDescent="0.25">
      <c r="A435">
        <f t="shared" si="12"/>
        <v>16518</v>
      </c>
      <c r="B435" t="str">
        <f t="shared" si="13"/>
        <v>16518  CF INDUSTRIES SALES LLC  CINCINNATI, OH</v>
      </c>
      <c r="C435" s="79">
        <v>16518</v>
      </c>
      <c r="D435" s="81" t="s">
        <v>2852</v>
      </c>
      <c r="E435" s="81" t="s">
        <v>813</v>
      </c>
      <c r="F435" s="81" t="s">
        <v>83</v>
      </c>
      <c r="G435" t="b">
        <v>0</v>
      </c>
      <c r="H435" s="77"/>
      <c r="I435" t="s">
        <v>2429</v>
      </c>
      <c r="J435">
        <v>61</v>
      </c>
    </row>
    <row r="436" spans="1:10" ht="15" customHeight="1" x14ac:dyDescent="0.25">
      <c r="A436">
        <f t="shared" si="12"/>
        <v>16519</v>
      </c>
      <c r="B436" t="str">
        <f t="shared" si="13"/>
        <v>16519  CF INDUSTRIES SALES LLC  ROSEDALE, IN</v>
      </c>
      <c r="C436" s="79">
        <v>16519</v>
      </c>
      <c r="D436" s="81" t="s">
        <v>2852</v>
      </c>
      <c r="E436" s="81" t="s">
        <v>2853</v>
      </c>
      <c r="F436" s="81" t="s">
        <v>63</v>
      </c>
      <c r="G436" t="b">
        <v>0</v>
      </c>
      <c r="H436" s="77"/>
      <c r="I436" t="s">
        <v>2429</v>
      </c>
      <c r="J436">
        <v>88</v>
      </c>
    </row>
    <row r="437" spans="1:10" ht="15" customHeight="1" x14ac:dyDescent="0.25">
      <c r="A437">
        <f t="shared" si="12"/>
        <v>16520</v>
      </c>
      <c r="B437" t="str">
        <f t="shared" si="13"/>
        <v>16520  CF INDUSTRIES SALES LLC  HASTINGS, NE</v>
      </c>
      <c r="C437" s="79">
        <v>16520</v>
      </c>
      <c r="D437" s="81" t="s">
        <v>2852</v>
      </c>
      <c r="E437" s="81" t="s">
        <v>2854</v>
      </c>
      <c r="F437" s="81" t="s">
        <v>75</v>
      </c>
      <c r="G437" t="b">
        <v>0</v>
      </c>
      <c r="H437" s="77"/>
      <c r="I437" t="s">
        <v>2429</v>
      </c>
      <c r="J437">
        <v>80</v>
      </c>
    </row>
    <row r="438" spans="1:10" ht="15" customHeight="1" x14ac:dyDescent="0.25">
      <c r="A438">
        <f t="shared" si="12"/>
        <v>16009</v>
      </c>
      <c r="B438" t="str">
        <f t="shared" si="13"/>
        <v>16009  CF INDUSTRIES SALES LLC  CLAREMORE, OK</v>
      </c>
      <c r="C438" s="79">
        <v>16009</v>
      </c>
      <c r="D438" s="81" t="s">
        <v>2852</v>
      </c>
      <c r="E438" s="81" t="s">
        <v>2851</v>
      </c>
      <c r="F438" s="81" t="s">
        <v>84</v>
      </c>
      <c r="G438" t="b">
        <v>0</v>
      </c>
      <c r="H438" s="77"/>
      <c r="I438" t="s">
        <v>2429</v>
      </c>
      <c r="J438">
        <v>95</v>
      </c>
    </row>
    <row r="439" spans="1:10" ht="15" customHeight="1" x14ac:dyDescent="0.25">
      <c r="A439">
        <f t="shared" si="12"/>
        <v>16010</v>
      </c>
      <c r="B439" t="str">
        <f t="shared" si="13"/>
        <v>16010  CF INDUSTRIES SALES LLC  MOUND CITY, MO</v>
      </c>
      <c r="C439" s="79">
        <v>16010</v>
      </c>
      <c r="D439" s="81" t="s">
        <v>2852</v>
      </c>
      <c r="E439" s="81" t="s">
        <v>2855</v>
      </c>
      <c r="F439" s="81" t="s">
        <v>73</v>
      </c>
      <c r="G439" t="b">
        <v>0</v>
      </c>
      <c r="H439" s="77"/>
      <c r="I439" t="s">
        <v>2429</v>
      </c>
      <c r="J439">
        <v>12</v>
      </c>
    </row>
    <row r="440" spans="1:10" ht="15" customHeight="1" x14ac:dyDescent="0.25">
      <c r="A440">
        <f t="shared" si="12"/>
        <v>16241</v>
      </c>
      <c r="B440" t="str">
        <f t="shared" si="13"/>
        <v>16241  CF INDUSTRIES SALES LLC  GREENWOOD, NE</v>
      </c>
      <c r="C440" s="79">
        <v>16241</v>
      </c>
      <c r="D440" s="81" t="s">
        <v>2852</v>
      </c>
      <c r="E440" s="81" t="s">
        <v>1286</v>
      </c>
      <c r="F440" s="81" t="s">
        <v>75</v>
      </c>
      <c r="G440" t="b">
        <v>0</v>
      </c>
      <c r="H440" s="77"/>
      <c r="I440" t="s">
        <v>2429</v>
      </c>
      <c r="J440">
        <v>38</v>
      </c>
    </row>
    <row r="441" spans="1:10" ht="15" customHeight="1" x14ac:dyDescent="0.25">
      <c r="A441">
        <f t="shared" si="12"/>
        <v>16242</v>
      </c>
      <c r="B441" t="str">
        <f t="shared" si="13"/>
        <v>16242  CF INDUSTRIES SALES LLC  WHITING, IA</v>
      </c>
      <c r="C441" s="79">
        <v>16242</v>
      </c>
      <c r="D441" s="81" t="s">
        <v>2852</v>
      </c>
      <c r="E441" s="81" t="s">
        <v>372</v>
      </c>
      <c r="F441" s="81" t="s">
        <v>47</v>
      </c>
      <c r="G441" t="b">
        <v>0</v>
      </c>
      <c r="H441" s="77"/>
      <c r="I441" t="s">
        <v>2429</v>
      </c>
      <c r="J441">
        <v>9</v>
      </c>
    </row>
    <row r="442" spans="1:10" ht="15" customHeight="1" x14ac:dyDescent="0.25">
      <c r="A442">
        <f t="shared" si="12"/>
        <v>11722</v>
      </c>
      <c r="B442" t="str">
        <f t="shared" si="13"/>
        <v>11722  CF INDUSTRIES SALES LLC  DEERFIELD, IL</v>
      </c>
      <c r="C442" s="79">
        <v>11722</v>
      </c>
      <c r="D442" s="81" t="s">
        <v>2852</v>
      </c>
      <c r="E442" s="81" t="s">
        <v>1391</v>
      </c>
      <c r="F442" s="81" t="s">
        <v>62</v>
      </c>
      <c r="G442" t="b">
        <v>0</v>
      </c>
      <c r="H442" s="77"/>
      <c r="I442" t="s">
        <v>2429</v>
      </c>
      <c r="J442">
        <v>12</v>
      </c>
    </row>
    <row r="443" spans="1:10" ht="15" customHeight="1" x14ac:dyDescent="0.25">
      <c r="A443">
        <f t="shared" si="12"/>
        <v>11723</v>
      </c>
      <c r="B443" t="str">
        <f t="shared" si="13"/>
        <v>11723  CF INDUSTRIES SALES LLC  SERGEANT BLFF, IA</v>
      </c>
      <c r="C443" s="79">
        <v>11723</v>
      </c>
      <c r="D443" s="81" t="s">
        <v>2852</v>
      </c>
      <c r="E443" s="81" t="s">
        <v>221</v>
      </c>
      <c r="F443" s="81" t="s">
        <v>47</v>
      </c>
      <c r="G443" t="b">
        <v>0</v>
      </c>
      <c r="H443" s="77"/>
      <c r="I443" t="s">
        <v>2429</v>
      </c>
      <c r="J443">
        <v>12</v>
      </c>
    </row>
    <row r="444" spans="1:10" ht="15" customHeight="1" x14ac:dyDescent="0.25">
      <c r="A444">
        <f t="shared" si="12"/>
        <v>11724</v>
      </c>
      <c r="B444" t="str">
        <f t="shared" si="13"/>
        <v>11724  CF INDUSTRIES SALES LLC  BLAIR, NE</v>
      </c>
      <c r="C444" s="79">
        <v>11724</v>
      </c>
      <c r="D444" s="81" t="s">
        <v>2852</v>
      </c>
      <c r="E444" s="81" t="s">
        <v>1495</v>
      </c>
      <c r="F444" s="81" t="s">
        <v>75</v>
      </c>
      <c r="G444" t="b">
        <v>0</v>
      </c>
      <c r="H444" s="77"/>
      <c r="I444" t="s">
        <v>2429</v>
      </c>
      <c r="J444">
        <v>35</v>
      </c>
    </row>
    <row r="445" spans="1:10" ht="15" customHeight="1" x14ac:dyDescent="0.25">
      <c r="A445">
        <f t="shared" si="12"/>
        <v>11726</v>
      </c>
      <c r="B445" t="str">
        <f t="shared" si="13"/>
        <v>11726  CF INDUSTRIES SALES LLC  WOODWARD, OK</v>
      </c>
      <c r="C445" s="79">
        <v>11726</v>
      </c>
      <c r="D445" s="81" t="s">
        <v>2852</v>
      </c>
      <c r="E445" s="81" t="s">
        <v>884</v>
      </c>
      <c r="F445" s="81" t="s">
        <v>84</v>
      </c>
      <c r="G445" t="b">
        <v>0</v>
      </c>
      <c r="H445" s="77"/>
      <c r="I445" t="s">
        <v>2429</v>
      </c>
      <c r="J445">
        <v>17</v>
      </c>
    </row>
    <row r="446" spans="1:10" ht="15" customHeight="1" x14ac:dyDescent="0.25">
      <c r="A446">
        <f t="shared" si="12"/>
        <v>11729</v>
      </c>
      <c r="B446" t="str">
        <f t="shared" si="13"/>
        <v xml:space="preserve">11729  CF INDUSTRIES SALES LLC  COURTRIGHT, </v>
      </c>
      <c r="C446" s="79">
        <v>11729</v>
      </c>
      <c r="D446" s="81" t="s">
        <v>2852</v>
      </c>
      <c r="E446" s="81" t="s">
        <v>283</v>
      </c>
      <c r="F446" s="81"/>
      <c r="G446" t="b">
        <v>0</v>
      </c>
      <c r="I446" t="s">
        <v>2429</v>
      </c>
      <c r="J446">
        <v>35</v>
      </c>
    </row>
    <row r="447" spans="1:10" ht="15" customHeight="1" x14ac:dyDescent="0.25">
      <c r="A447">
        <f t="shared" si="12"/>
        <v>14133</v>
      </c>
      <c r="B447" t="str">
        <f t="shared" si="13"/>
        <v>14133  CF INDUSTRIES SALES LLC  YAZOO CITY, MS</v>
      </c>
      <c r="C447" s="79">
        <v>14133</v>
      </c>
      <c r="D447" s="81" t="s">
        <v>2852</v>
      </c>
      <c r="E447" s="81" t="s">
        <v>1376</v>
      </c>
      <c r="F447" s="81" t="s">
        <v>72</v>
      </c>
      <c r="G447" t="b">
        <v>0</v>
      </c>
      <c r="I447" t="s">
        <v>2429</v>
      </c>
      <c r="J447">
        <v>33</v>
      </c>
    </row>
    <row r="448" spans="1:10" ht="15" customHeight="1" x14ac:dyDescent="0.25">
      <c r="A448">
        <f t="shared" si="12"/>
        <v>15100</v>
      </c>
      <c r="B448" t="str">
        <f t="shared" si="13"/>
        <v>15100  CF INDUSTRIES SALES LLC  DONALDSON, LA</v>
      </c>
      <c r="C448" s="79">
        <v>15100</v>
      </c>
      <c r="D448" s="81" t="s">
        <v>2852</v>
      </c>
      <c r="E448" s="81" t="s">
        <v>802</v>
      </c>
      <c r="F448" s="81" t="s">
        <v>66</v>
      </c>
      <c r="G448" t="b">
        <v>0</v>
      </c>
      <c r="I448" t="s">
        <v>2429</v>
      </c>
      <c r="J448">
        <v>84</v>
      </c>
    </row>
    <row r="449" spans="1:10" ht="15" customHeight="1" x14ac:dyDescent="0.25">
      <c r="A449">
        <f t="shared" si="12"/>
        <v>15324</v>
      </c>
      <c r="B449" t="str">
        <f t="shared" si="13"/>
        <v>15324  CF INDUSTRIES SALES LLC  PALMYRA, MO</v>
      </c>
      <c r="C449" s="79">
        <v>15324</v>
      </c>
      <c r="D449" s="81" t="s">
        <v>2852</v>
      </c>
      <c r="E449" s="81" t="s">
        <v>1074</v>
      </c>
      <c r="F449" s="81" t="s">
        <v>73</v>
      </c>
      <c r="G449" t="b">
        <v>0</v>
      </c>
      <c r="I449" t="s">
        <v>2429</v>
      </c>
      <c r="J449">
        <v>66</v>
      </c>
    </row>
    <row r="450" spans="1:10" ht="15" customHeight="1" x14ac:dyDescent="0.25">
      <c r="A450">
        <f t="shared" si="12"/>
        <v>15321</v>
      </c>
      <c r="B450" t="str">
        <f t="shared" si="13"/>
        <v>15321  CF INDUSTRIES SALES LLC  ROSEMOUNT, MN</v>
      </c>
      <c r="C450" s="79">
        <v>15321</v>
      </c>
      <c r="D450" s="81" t="s">
        <v>2852</v>
      </c>
      <c r="E450" s="81" t="s">
        <v>1049</v>
      </c>
      <c r="F450" s="81" t="s">
        <v>71</v>
      </c>
      <c r="G450" t="b">
        <v>0</v>
      </c>
      <c r="I450" t="s">
        <v>2429</v>
      </c>
      <c r="J450">
        <v>50</v>
      </c>
    </row>
    <row r="451" spans="1:10" ht="15" customHeight="1" x14ac:dyDescent="0.25">
      <c r="A451">
        <f t="shared" ref="A451:A514" si="14">C451</f>
        <v>15322</v>
      </c>
      <c r="B451" t="str">
        <f t="shared" ref="B451:B514" si="15">C451&amp;"  "&amp;D451&amp;"  "&amp;E451&amp;", "&amp;F451</f>
        <v>15322  CF INDUSTRIES SALES LLC  ALBANY, IL</v>
      </c>
      <c r="C451" s="79">
        <v>15322</v>
      </c>
      <c r="D451" s="81" t="s">
        <v>2852</v>
      </c>
      <c r="E451" s="81" t="s">
        <v>1050</v>
      </c>
      <c r="F451" s="81" t="s">
        <v>62</v>
      </c>
      <c r="G451" t="b">
        <v>0</v>
      </c>
      <c r="I451" t="s">
        <v>2429</v>
      </c>
      <c r="J451">
        <v>50</v>
      </c>
    </row>
    <row r="452" spans="1:10" ht="15" customHeight="1" x14ac:dyDescent="0.25">
      <c r="A452">
        <f t="shared" si="14"/>
        <v>15819</v>
      </c>
      <c r="B452" t="str">
        <f t="shared" si="15"/>
        <v>15819  CF INDUSTRIES SALES LLC  PERU, IL</v>
      </c>
      <c r="C452" s="79">
        <v>15819</v>
      </c>
      <c r="D452" s="81" t="s">
        <v>2852</v>
      </c>
      <c r="E452" s="81" t="s">
        <v>2856</v>
      </c>
      <c r="F452" s="81" t="s">
        <v>62</v>
      </c>
      <c r="G452" t="b">
        <v>0</v>
      </c>
      <c r="I452" t="s">
        <v>2429</v>
      </c>
      <c r="J452">
        <v>21</v>
      </c>
    </row>
    <row r="453" spans="1:10" ht="15" customHeight="1" x14ac:dyDescent="0.25">
      <c r="A453">
        <f t="shared" si="14"/>
        <v>17097</v>
      </c>
      <c r="B453" t="str">
        <f t="shared" si="15"/>
        <v>17097  CF INDUSTRIES SALES, LLC  DUNKERTON, IA</v>
      </c>
      <c r="C453" s="79">
        <v>17097</v>
      </c>
      <c r="D453" s="81" t="s">
        <v>2857</v>
      </c>
      <c r="E453" s="81" t="s">
        <v>496</v>
      </c>
      <c r="F453" s="81" t="s">
        <v>47</v>
      </c>
      <c r="G453" t="b">
        <v>0</v>
      </c>
      <c r="I453" t="s">
        <v>2429</v>
      </c>
      <c r="J453">
        <v>46</v>
      </c>
    </row>
    <row r="454" spans="1:10" ht="15" customHeight="1" x14ac:dyDescent="0.25">
      <c r="A454">
        <f t="shared" si="14"/>
        <v>17099</v>
      </c>
      <c r="B454" t="str">
        <f t="shared" si="15"/>
        <v>17099  CF INDUSTRIES SALES, LLC  POINT COMFORT, IA</v>
      </c>
      <c r="C454" s="79">
        <v>17099</v>
      </c>
      <c r="D454" s="81" t="s">
        <v>2857</v>
      </c>
      <c r="E454" s="81" t="s">
        <v>2858</v>
      </c>
      <c r="F454" s="81" t="s">
        <v>47</v>
      </c>
      <c r="G454" t="b">
        <v>0</v>
      </c>
      <c r="I454" t="s">
        <v>2429</v>
      </c>
      <c r="J454">
        <v>46</v>
      </c>
    </row>
    <row r="455" spans="1:10" ht="15" customHeight="1" x14ac:dyDescent="0.25">
      <c r="A455">
        <f t="shared" si="14"/>
        <v>17346</v>
      </c>
      <c r="B455" t="str">
        <f t="shared" si="15"/>
        <v>17346  CF INDUSTRIES SALES, LLC  ST. LOUIS, MO</v>
      </c>
      <c r="C455" s="79">
        <v>17346</v>
      </c>
      <c r="D455" s="81" t="s">
        <v>2857</v>
      </c>
      <c r="E455" s="81" t="s">
        <v>2859</v>
      </c>
      <c r="F455" s="81" t="s">
        <v>73</v>
      </c>
      <c r="G455" t="b">
        <v>0</v>
      </c>
      <c r="I455" t="s">
        <v>2429</v>
      </c>
      <c r="J455">
        <v>57</v>
      </c>
    </row>
    <row r="456" spans="1:10" ht="15" customHeight="1" x14ac:dyDescent="0.25">
      <c r="A456">
        <f t="shared" si="14"/>
        <v>15323</v>
      </c>
      <c r="B456" t="str">
        <f t="shared" si="15"/>
        <v>15323  CF INSUTRIES SALES LLC  FREMONT, NE</v>
      </c>
      <c r="C456" s="79">
        <v>15323</v>
      </c>
      <c r="D456" s="81" t="s">
        <v>2860</v>
      </c>
      <c r="E456" s="81" t="s">
        <v>284</v>
      </c>
      <c r="F456" s="81" t="s">
        <v>75</v>
      </c>
      <c r="G456" t="b">
        <v>0</v>
      </c>
      <c r="I456" t="s">
        <v>2429</v>
      </c>
      <c r="J456">
        <v>57</v>
      </c>
    </row>
    <row r="457" spans="1:10" ht="15" customHeight="1" x14ac:dyDescent="0.25">
      <c r="A457">
        <f t="shared" si="14"/>
        <v>15338</v>
      </c>
      <c r="B457" t="str">
        <f t="shared" si="15"/>
        <v>15338  CFS  TRUMAN, MN</v>
      </c>
      <c r="C457" s="79">
        <v>15338</v>
      </c>
      <c r="D457" s="81" t="s">
        <v>2861</v>
      </c>
      <c r="E457" s="81" t="s">
        <v>1076</v>
      </c>
      <c r="F457" s="81" t="s">
        <v>71</v>
      </c>
      <c r="G457" t="b">
        <v>0</v>
      </c>
      <c r="I457" t="s">
        <v>2429</v>
      </c>
      <c r="J457">
        <v>10</v>
      </c>
    </row>
    <row r="458" spans="1:10" ht="15" customHeight="1" x14ac:dyDescent="0.25">
      <c r="A458">
        <f t="shared" si="14"/>
        <v>15339</v>
      </c>
      <c r="B458" t="str">
        <f t="shared" si="15"/>
        <v>15339  CFS  WELCOME, MN</v>
      </c>
      <c r="C458" s="79">
        <v>15339</v>
      </c>
      <c r="D458" s="81" t="s">
        <v>2861</v>
      </c>
      <c r="E458" s="81" t="s">
        <v>2447</v>
      </c>
      <c r="F458" s="81" t="s">
        <v>71</v>
      </c>
      <c r="G458" t="b">
        <v>0</v>
      </c>
      <c r="I458" t="s">
        <v>2429</v>
      </c>
      <c r="J458">
        <v>52</v>
      </c>
    </row>
    <row r="459" spans="1:10" ht="15" customHeight="1" x14ac:dyDescent="0.25">
      <c r="A459">
        <f t="shared" si="14"/>
        <v>15340</v>
      </c>
      <c r="B459" t="str">
        <f t="shared" si="15"/>
        <v>15340  CFS  WELLS, MN</v>
      </c>
      <c r="C459" s="79">
        <v>15340</v>
      </c>
      <c r="D459" s="81" t="s">
        <v>2861</v>
      </c>
      <c r="E459" s="81" t="s">
        <v>1077</v>
      </c>
      <c r="F459" s="81" t="s">
        <v>71</v>
      </c>
      <c r="G459" t="b">
        <v>0</v>
      </c>
      <c r="I459" t="s">
        <v>2429</v>
      </c>
      <c r="J459">
        <v>54</v>
      </c>
    </row>
    <row r="460" spans="1:10" ht="15" customHeight="1" x14ac:dyDescent="0.25">
      <c r="A460">
        <f t="shared" si="14"/>
        <v>15341</v>
      </c>
      <c r="B460" t="str">
        <f t="shared" si="15"/>
        <v>15341  CFS  CLARKS GROVE, MN</v>
      </c>
      <c r="C460" s="79">
        <v>15341</v>
      </c>
      <c r="D460" s="81" t="s">
        <v>2861</v>
      </c>
      <c r="E460" s="81" t="s">
        <v>383</v>
      </c>
      <c r="F460" s="81" t="s">
        <v>71</v>
      </c>
      <c r="G460" t="b">
        <v>0</v>
      </c>
      <c r="I460" t="s">
        <v>2429</v>
      </c>
      <c r="J460">
        <v>16</v>
      </c>
    </row>
    <row r="461" spans="1:10" ht="15" customHeight="1" x14ac:dyDescent="0.25">
      <c r="A461">
        <f t="shared" si="14"/>
        <v>15342</v>
      </c>
      <c r="B461" t="str">
        <f t="shared" si="15"/>
        <v>15342  CFS  ST JAMES, MN</v>
      </c>
      <c r="C461" s="79">
        <v>15342</v>
      </c>
      <c r="D461" s="81" t="s">
        <v>2861</v>
      </c>
      <c r="E461" s="81" t="s">
        <v>1078</v>
      </c>
      <c r="F461" s="81" t="s">
        <v>71</v>
      </c>
      <c r="G461" t="b">
        <v>0</v>
      </c>
      <c r="I461" t="s">
        <v>2429</v>
      </c>
      <c r="J461">
        <v>71</v>
      </c>
    </row>
    <row r="462" spans="1:10" ht="15" customHeight="1" x14ac:dyDescent="0.25">
      <c r="A462">
        <f t="shared" si="14"/>
        <v>15343</v>
      </c>
      <c r="B462" t="str">
        <f t="shared" si="15"/>
        <v>15343  CFS  GRANADA, MN</v>
      </c>
      <c r="C462" s="79">
        <v>15343</v>
      </c>
      <c r="D462" s="81" t="s">
        <v>2861</v>
      </c>
      <c r="E462" s="81" t="s">
        <v>1510</v>
      </c>
      <c r="F462" s="81" t="s">
        <v>71</v>
      </c>
      <c r="G462" t="b">
        <v>0</v>
      </c>
      <c r="I462" t="s">
        <v>2429</v>
      </c>
      <c r="J462">
        <v>98</v>
      </c>
    </row>
    <row r="463" spans="1:10" ht="15" customHeight="1" x14ac:dyDescent="0.25">
      <c r="A463">
        <f t="shared" si="14"/>
        <v>11343</v>
      </c>
      <c r="B463" t="str">
        <f t="shared" si="15"/>
        <v>11343  CFS  AUSTIN, MN</v>
      </c>
      <c r="C463" s="79">
        <v>11343</v>
      </c>
      <c r="D463" s="81" t="s">
        <v>2861</v>
      </c>
      <c r="E463" s="81" t="s">
        <v>739</v>
      </c>
      <c r="F463" s="81" t="s">
        <v>71</v>
      </c>
      <c r="G463" t="b">
        <v>0</v>
      </c>
      <c r="I463" t="s">
        <v>2429</v>
      </c>
      <c r="J463">
        <v>40</v>
      </c>
    </row>
    <row r="464" spans="1:10" ht="15" customHeight="1" x14ac:dyDescent="0.25">
      <c r="A464">
        <f t="shared" si="14"/>
        <v>15921</v>
      </c>
      <c r="B464" t="str">
        <f t="shared" si="15"/>
        <v>15921  CFS  BLUE EARTH, MN</v>
      </c>
      <c r="C464" s="79">
        <v>15921</v>
      </c>
      <c r="D464" s="81" t="s">
        <v>2861</v>
      </c>
      <c r="E464" s="81" t="s">
        <v>1367</v>
      </c>
      <c r="F464" s="81" t="s">
        <v>71</v>
      </c>
      <c r="G464" t="b">
        <v>0</v>
      </c>
      <c r="I464" t="s">
        <v>2429</v>
      </c>
      <c r="J464">
        <v>94</v>
      </c>
    </row>
    <row r="465" spans="1:10" ht="15" customHeight="1" x14ac:dyDescent="0.25">
      <c r="A465">
        <f t="shared" si="14"/>
        <v>15922</v>
      </c>
      <c r="B465" t="str">
        <f t="shared" si="15"/>
        <v>15922  CFS  EASTON, MN</v>
      </c>
      <c r="C465" s="79">
        <v>15922</v>
      </c>
      <c r="D465" s="81" t="s">
        <v>2861</v>
      </c>
      <c r="E465" s="81" t="s">
        <v>1508</v>
      </c>
      <c r="F465" s="81" t="s">
        <v>71</v>
      </c>
      <c r="G465" t="b">
        <v>0</v>
      </c>
      <c r="I465" t="s">
        <v>2429</v>
      </c>
      <c r="J465">
        <v>40</v>
      </c>
    </row>
    <row r="466" spans="1:10" ht="15" customHeight="1" x14ac:dyDescent="0.25">
      <c r="A466">
        <f t="shared" si="14"/>
        <v>15144</v>
      </c>
      <c r="B466" t="str">
        <f t="shared" si="15"/>
        <v>15144  CFS SPECIALTIES INC CASHTON FARM SUPPLY  CASHTON, WI</v>
      </c>
      <c r="C466" s="79">
        <v>15144</v>
      </c>
      <c r="D466" s="81" t="s">
        <v>1009</v>
      </c>
      <c r="E466" s="81" t="s">
        <v>1010</v>
      </c>
      <c r="F466" s="81" t="s">
        <v>99</v>
      </c>
      <c r="G466" t="b">
        <v>0</v>
      </c>
      <c r="I466" t="s">
        <v>2429</v>
      </c>
      <c r="J466">
        <v>40</v>
      </c>
    </row>
    <row r="467" spans="1:10" ht="15" customHeight="1" x14ac:dyDescent="0.25">
      <c r="A467">
        <f t="shared" si="14"/>
        <v>16928</v>
      </c>
      <c r="B467" t="str">
        <f t="shared" si="15"/>
        <v>16928  CG FARMS INC  FARRAGUT, IA</v>
      </c>
      <c r="C467" s="79">
        <v>16928</v>
      </c>
      <c r="D467" s="81" t="s">
        <v>2862</v>
      </c>
      <c r="E467" s="81" t="s">
        <v>1405</v>
      </c>
      <c r="F467" s="81" t="s">
        <v>47</v>
      </c>
      <c r="G467" t="b">
        <v>0</v>
      </c>
      <c r="I467" t="s">
        <v>2429</v>
      </c>
      <c r="J467">
        <v>94</v>
      </c>
    </row>
    <row r="468" spans="1:10" ht="15" customHeight="1" x14ac:dyDescent="0.25">
      <c r="A468">
        <f t="shared" si="14"/>
        <v>14644</v>
      </c>
      <c r="B468" t="str">
        <f t="shared" si="15"/>
        <v>14644  CGB FERTILIZER  JEFFERSONVILLE, IN</v>
      </c>
      <c r="C468" s="79">
        <v>14644</v>
      </c>
      <c r="D468" s="81" t="s">
        <v>311</v>
      </c>
      <c r="E468" s="81" t="s">
        <v>312</v>
      </c>
      <c r="F468" s="81" t="s">
        <v>63</v>
      </c>
      <c r="G468" t="b">
        <v>0</v>
      </c>
      <c r="H468" s="77"/>
      <c r="I468" t="s">
        <v>2429</v>
      </c>
      <c r="J468">
        <v>46</v>
      </c>
    </row>
    <row r="469" spans="1:10" ht="15" customHeight="1" x14ac:dyDescent="0.25">
      <c r="A469">
        <f t="shared" si="14"/>
        <v>16386</v>
      </c>
      <c r="B469" t="str">
        <f t="shared" si="15"/>
        <v>16386  CH BIOTECH R&amp;D LTD CH BIOTECH LLC  ONTARIO, CA</v>
      </c>
      <c r="C469" s="79">
        <v>16386</v>
      </c>
      <c r="D469" s="81" t="s">
        <v>2863</v>
      </c>
      <c r="E469" s="81" t="s">
        <v>2864</v>
      </c>
      <c r="F469" s="81" t="s">
        <v>52</v>
      </c>
      <c r="G469" t="b">
        <v>0</v>
      </c>
      <c r="H469" s="77"/>
      <c r="I469" t="s">
        <v>2429</v>
      </c>
      <c r="J469">
        <v>65</v>
      </c>
    </row>
    <row r="470" spans="1:10" ht="15" customHeight="1" x14ac:dyDescent="0.25">
      <c r="A470">
        <f t="shared" si="14"/>
        <v>15537</v>
      </c>
      <c r="B470" t="str">
        <f t="shared" si="15"/>
        <v>15537  CHAMBERLAIN CONSULTING  WADSWORTH, OH</v>
      </c>
      <c r="C470" s="79">
        <v>15537</v>
      </c>
      <c r="D470" s="81" t="s">
        <v>2865</v>
      </c>
      <c r="E470" s="81" t="s">
        <v>2866</v>
      </c>
      <c r="F470" s="81" t="s">
        <v>83</v>
      </c>
      <c r="G470" t="b">
        <v>0</v>
      </c>
      <c r="H470" s="77"/>
      <c r="I470" t="s">
        <v>2429</v>
      </c>
      <c r="J470">
        <v>88</v>
      </c>
    </row>
    <row r="471" spans="1:10" ht="15" customHeight="1" x14ac:dyDescent="0.25">
      <c r="A471">
        <f t="shared" si="14"/>
        <v>14880</v>
      </c>
      <c r="B471" t="str">
        <f t="shared" si="15"/>
        <v>14880  CHAMNESS TECHNOLOGY INC  BLAIRSBURG, IA</v>
      </c>
      <c r="C471" s="79">
        <v>14880</v>
      </c>
      <c r="D471" s="81" t="s">
        <v>275</v>
      </c>
      <c r="E471" s="81" t="s">
        <v>187</v>
      </c>
      <c r="F471" s="81" t="s">
        <v>47</v>
      </c>
      <c r="G471" t="b">
        <v>0</v>
      </c>
      <c r="H471" s="77"/>
      <c r="I471" t="s">
        <v>2429</v>
      </c>
      <c r="J471">
        <v>83</v>
      </c>
    </row>
    <row r="472" spans="1:10" ht="15" customHeight="1" x14ac:dyDescent="0.25">
      <c r="A472">
        <f t="shared" si="14"/>
        <v>13044</v>
      </c>
      <c r="B472" t="str">
        <f t="shared" si="15"/>
        <v>13044  CHAMNESS TECHNOLOGY INC  EDDYVILLE, IA</v>
      </c>
      <c r="C472" s="79">
        <v>13044</v>
      </c>
      <c r="D472" s="81" t="s">
        <v>275</v>
      </c>
      <c r="E472" s="81" t="s">
        <v>245</v>
      </c>
      <c r="F472" s="81" t="s">
        <v>47</v>
      </c>
      <c r="G472" t="b">
        <v>0</v>
      </c>
      <c r="H472" s="77"/>
      <c r="I472" t="s">
        <v>2429</v>
      </c>
      <c r="J472">
        <v>62</v>
      </c>
    </row>
    <row r="473" spans="1:10" ht="15" customHeight="1" x14ac:dyDescent="0.25">
      <c r="A473">
        <f t="shared" si="14"/>
        <v>11550</v>
      </c>
      <c r="B473" t="str">
        <f t="shared" si="15"/>
        <v>11550  CHANDLER INC  VINEYARD, UT</v>
      </c>
      <c r="C473" s="79">
        <v>11550</v>
      </c>
      <c r="D473" s="81" t="s">
        <v>1453</v>
      </c>
      <c r="E473" s="81" t="s">
        <v>1454</v>
      </c>
      <c r="F473" s="81" t="s">
        <v>93</v>
      </c>
      <c r="G473" t="b">
        <v>0</v>
      </c>
      <c r="I473" t="s">
        <v>2429</v>
      </c>
      <c r="J473">
        <v>14</v>
      </c>
    </row>
    <row r="474" spans="1:10" ht="15" customHeight="1" x14ac:dyDescent="0.25">
      <c r="A474">
        <f t="shared" si="14"/>
        <v>12431</v>
      </c>
      <c r="B474" t="str">
        <f t="shared" si="15"/>
        <v>12431  CHARITON HARDWARE INC  CHARITON, IA</v>
      </c>
      <c r="C474" s="79">
        <v>12431</v>
      </c>
      <c r="D474" s="81" t="s">
        <v>2867</v>
      </c>
      <c r="E474" s="81" t="s">
        <v>479</v>
      </c>
      <c r="F474" s="81" t="s">
        <v>47</v>
      </c>
      <c r="G474" t="b">
        <v>0</v>
      </c>
      <c r="H474" s="77"/>
      <c r="I474" t="s">
        <v>2429</v>
      </c>
      <c r="J474">
        <v>14</v>
      </c>
    </row>
    <row r="475" spans="1:10" ht="15" customHeight="1" x14ac:dyDescent="0.25">
      <c r="A475">
        <f t="shared" si="14"/>
        <v>11638</v>
      </c>
      <c r="B475" t="str">
        <f t="shared" si="15"/>
        <v>11638  CHEM GRO HOUGHTON INC  MT UNION, IA</v>
      </c>
      <c r="C475" s="79">
        <v>11638</v>
      </c>
      <c r="D475" s="81" t="s">
        <v>2868</v>
      </c>
      <c r="E475" s="81" t="s">
        <v>812</v>
      </c>
      <c r="F475" s="81" t="s">
        <v>47</v>
      </c>
      <c r="G475" t="b">
        <v>0</v>
      </c>
      <c r="I475" t="s">
        <v>2429</v>
      </c>
      <c r="J475">
        <v>14</v>
      </c>
    </row>
    <row r="476" spans="1:10" ht="15" customHeight="1" x14ac:dyDescent="0.25">
      <c r="A476">
        <f t="shared" si="14"/>
        <v>11636</v>
      </c>
      <c r="B476" t="str">
        <f t="shared" si="15"/>
        <v>11636  CHEM GRO OF HOUGHTON INC  MT UNION, IA</v>
      </c>
      <c r="C476" s="79">
        <v>11636</v>
      </c>
      <c r="D476" s="81" t="s">
        <v>491</v>
      </c>
      <c r="E476" s="81" t="s">
        <v>812</v>
      </c>
      <c r="F476" s="81" t="s">
        <v>47</v>
      </c>
      <c r="G476" t="b">
        <v>0</v>
      </c>
      <c r="H476" s="77"/>
      <c r="I476" t="s">
        <v>2429</v>
      </c>
      <c r="J476">
        <v>99</v>
      </c>
    </row>
    <row r="477" spans="1:10" ht="15" customHeight="1" x14ac:dyDescent="0.25">
      <c r="A477">
        <f t="shared" si="14"/>
        <v>11637</v>
      </c>
      <c r="B477" t="str">
        <f t="shared" si="15"/>
        <v>11637  CHEM GRO OF HOUGHTON INC  WINFIELD, IA</v>
      </c>
      <c r="C477" s="79">
        <v>11637</v>
      </c>
      <c r="D477" s="81" t="s">
        <v>491</v>
      </c>
      <c r="E477" s="81" t="s">
        <v>873</v>
      </c>
      <c r="F477" s="81" t="s">
        <v>47</v>
      </c>
      <c r="G477" t="b">
        <v>0</v>
      </c>
      <c r="I477" t="s">
        <v>2429</v>
      </c>
      <c r="J477">
        <v>33</v>
      </c>
    </row>
    <row r="478" spans="1:10" ht="15" customHeight="1" x14ac:dyDescent="0.25">
      <c r="A478">
        <f t="shared" si="14"/>
        <v>10164</v>
      </c>
      <c r="B478" t="str">
        <f t="shared" si="15"/>
        <v>10164  CHEM GRO OF HOUGHTON INC  HOUGHTON, IA</v>
      </c>
      <c r="C478" s="79">
        <v>10164</v>
      </c>
      <c r="D478" s="81" t="s">
        <v>491</v>
      </c>
      <c r="E478" s="81" t="s">
        <v>492</v>
      </c>
      <c r="F478" s="81" t="s">
        <v>47</v>
      </c>
      <c r="G478" t="b">
        <v>0</v>
      </c>
      <c r="I478" t="s">
        <v>2429</v>
      </c>
      <c r="J478">
        <v>42</v>
      </c>
    </row>
    <row r="479" spans="1:10" ht="15" customHeight="1" x14ac:dyDescent="0.25">
      <c r="A479">
        <f t="shared" si="14"/>
        <v>10165</v>
      </c>
      <c r="B479" t="str">
        <f t="shared" si="15"/>
        <v>10165  CHEM GRO OF HOUGHTON INC  HILLSBORO, IA</v>
      </c>
      <c r="C479" s="79">
        <v>10165</v>
      </c>
      <c r="D479" s="81" t="s">
        <v>491</v>
      </c>
      <c r="E479" s="81" t="s">
        <v>493</v>
      </c>
      <c r="F479" s="81" t="s">
        <v>47</v>
      </c>
      <c r="G479" t="b">
        <v>0</v>
      </c>
      <c r="I479" t="s">
        <v>2429</v>
      </c>
      <c r="J479">
        <v>56</v>
      </c>
    </row>
    <row r="480" spans="1:10" ht="15" customHeight="1" x14ac:dyDescent="0.25">
      <c r="A480">
        <f t="shared" si="14"/>
        <v>10166</v>
      </c>
      <c r="B480" t="str">
        <f t="shared" si="15"/>
        <v>10166  CHEM GRO OF HOUGHTON INC  HOUGHTON, IA</v>
      </c>
      <c r="C480" s="79">
        <v>10166</v>
      </c>
      <c r="D480" s="81" t="s">
        <v>491</v>
      </c>
      <c r="E480" s="81" t="s">
        <v>492</v>
      </c>
      <c r="F480" s="81" t="s">
        <v>47</v>
      </c>
      <c r="G480" t="b">
        <v>0</v>
      </c>
      <c r="I480" t="s">
        <v>2429</v>
      </c>
      <c r="J480">
        <v>56</v>
      </c>
    </row>
    <row r="481" spans="1:10" ht="15" customHeight="1" x14ac:dyDescent="0.25">
      <c r="A481">
        <f t="shared" si="14"/>
        <v>10167</v>
      </c>
      <c r="B481" t="str">
        <f t="shared" si="15"/>
        <v>10167  CHEM GRO OF HOUGHTON INC  WEST POINT, IA</v>
      </c>
      <c r="C481" s="79">
        <v>10167</v>
      </c>
      <c r="D481" s="81" t="s">
        <v>491</v>
      </c>
      <c r="E481" s="81" t="s">
        <v>494</v>
      </c>
      <c r="F481" s="81" t="s">
        <v>47</v>
      </c>
      <c r="G481" t="b">
        <v>0</v>
      </c>
      <c r="H481" s="77"/>
      <c r="I481" t="s">
        <v>2429</v>
      </c>
      <c r="J481">
        <v>46</v>
      </c>
    </row>
    <row r="482" spans="1:10" ht="15" customHeight="1" x14ac:dyDescent="0.25">
      <c r="A482">
        <f t="shared" si="14"/>
        <v>12917</v>
      </c>
      <c r="B482" t="str">
        <f t="shared" si="15"/>
        <v>12917  CHEM GRO OF HOUGHTON INC  WINFIELD, IA</v>
      </c>
      <c r="C482" s="79">
        <v>12917</v>
      </c>
      <c r="D482" s="81" t="s">
        <v>491</v>
      </c>
      <c r="E482" s="81" t="s">
        <v>873</v>
      </c>
      <c r="F482" s="81" t="s">
        <v>47</v>
      </c>
      <c r="G482" t="b">
        <v>0</v>
      </c>
      <c r="I482" t="s">
        <v>2429</v>
      </c>
      <c r="J482">
        <v>97</v>
      </c>
    </row>
    <row r="483" spans="1:10" ht="15" customHeight="1" x14ac:dyDescent="0.25">
      <c r="A483">
        <f t="shared" si="14"/>
        <v>16395</v>
      </c>
      <c r="B483" t="str">
        <f t="shared" si="15"/>
        <v>16395  CHEM GRO OF HOUGHTON INC  SALEM, IA</v>
      </c>
      <c r="C483" s="79">
        <v>16395</v>
      </c>
      <c r="D483" s="81" t="s">
        <v>491</v>
      </c>
      <c r="E483" s="81" t="s">
        <v>2522</v>
      </c>
      <c r="F483" s="81" t="s">
        <v>47</v>
      </c>
      <c r="G483" t="b">
        <v>0</v>
      </c>
      <c r="I483" t="s">
        <v>2429</v>
      </c>
      <c r="J483">
        <v>42</v>
      </c>
    </row>
    <row r="484" spans="1:10" ht="15" customHeight="1" x14ac:dyDescent="0.25">
      <c r="A484">
        <f t="shared" si="14"/>
        <v>13348</v>
      </c>
      <c r="B484" t="str">
        <f t="shared" si="15"/>
        <v>13348  CHEM GRO OLDS  MT PLEASANT, IA</v>
      </c>
      <c r="C484" s="79">
        <v>13348</v>
      </c>
      <c r="D484" s="81" t="s">
        <v>1440</v>
      </c>
      <c r="E484" s="81" t="s">
        <v>670</v>
      </c>
      <c r="F484" s="81" t="s">
        <v>47</v>
      </c>
      <c r="G484" t="b">
        <v>0</v>
      </c>
      <c r="H484" s="77"/>
      <c r="I484" t="s">
        <v>2429</v>
      </c>
      <c r="J484">
        <v>42</v>
      </c>
    </row>
    <row r="485" spans="1:10" ht="15" customHeight="1" x14ac:dyDescent="0.25">
      <c r="A485">
        <f t="shared" si="14"/>
        <v>16129</v>
      </c>
      <c r="B485" t="str">
        <f t="shared" si="15"/>
        <v>16129  CHEMICAL DYNAMICS INC  PLANT CITY, FL</v>
      </c>
      <c r="C485" s="79">
        <v>16129</v>
      </c>
      <c r="D485" s="81" t="s">
        <v>2869</v>
      </c>
      <c r="E485" s="81" t="s">
        <v>1392</v>
      </c>
      <c r="F485" s="81" t="s">
        <v>57</v>
      </c>
      <c r="G485" t="b">
        <v>0</v>
      </c>
      <c r="I485" t="s">
        <v>2429</v>
      </c>
      <c r="J485">
        <v>85</v>
      </c>
    </row>
    <row r="486" spans="1:10" ht="15" customHeight="1" x14ac:dyDescent="0.25">
      <c r="A486">
        <f t="shared" si="14"/>
        <v>13638</v>
      </c>
      <c r="B486" t="str">
        <f t="shared" si="15"/>
        <v>13638  CHEMSICO-DIV OF UNITED INDUSTRIES  ST LOUIS, MO</v>
      </c>
      <c r="C486" s="79">
        <v>13638</v>
      </c>
      <c r="D486" s="81" t="s">
        <v>1276</v>
      </c>
      <c r="E486" s="81" t="s">
        <v>151</v>
      </c>
      <c r="F486" s="81" t="s">
        <v>73</v>
      </c>
      <c r="G486" t="b">
        <v>0</v>
      </c>
      <c r="H486" s="77"/>
      <c r="I486" t="s">
        <v>2429</v>
      </c>
      <c r="J486">
        <v>33</v>
      </c>
    </row>
    <row r="487" spans="1:10" ht="15" customHeight="1" x14ac:dyDescent="0.25">
      <c r="A487">
        <f t="shared" si="14"/>
        <v>10338</v>
      </c>
      <c r="B487" t="str">
        <f t="shared" si="15"/>
        <v>10338  CHS EASTERN FARMERS-WORTHING AG CENTER  WORTHING, SD</v>
      </c>
      <c r="C487" s="79">
        <v>10338</v>
      </c>
      <c r="D487" s="81" t="s">
        <v>2870</v>
      </c>
      <c r="E487" s="81" t="s">
        <v>610</v>
      </c>
      <c r="F487" s="81" t="s">
        <v>90</v>
      </c>
      <c r="G487" t="b">
        <v>0</v>
      </c>
      <c r="I487" t="s">
        <v>2429</v>
      </c>
      <c r="J487">
        <v>11</v>
      </c>
    </row>
    <row r="488" spans="1:10" ht="15" customHeight="1" x14ac:dyDescent="0.25">
      <c r="A488">
        <f t="shared" si="14"/>
        <v>11397</v>
      </c>
      <c r="B488" t="str">
        <f t="shared" si="15"/>
        <v>11397  CHS INC  MAGNOLIA, MN</v>
      </c>
      <c r="C488" s="79">
        <v>11397</v>
      </c>
      <c r="D488" s="81" t="s">
        <v>986</v>
      </c>
      <c r="E488" s="81" t="s">
        <v>1420</v>
      </c>
      <c r="F488" s="81" t="s">
        <v>71</v>
      </c>
      <c r="G488" t="b">
        <v>0</v>
      </c>
      <c r="I488" t="s">
        <v>2429</v>
      </c>
      <c r="J488">
        <v>18</v>
      </c>
    </row>
    <row r="489" spans="1:10" ht="15" customHeight="1" x14ac:dyDescent="0.25">
      <c r="A489">
        <f t="shared" si="14"/>
        <v>14903</v>
      </c>
      <c r="B489" t="str">
        <f t="shared" si="15"/>
        <v>14903  CHS INC  MUSCATINE, IA</v>
      </c>
      <c r="C489" s="79">
        <v>14903</v>
      </c>
      <c r="D489" s="81" t="s">
        <v>986</v>
      </c>
      <c r="E489" s="81" t="s">
        <v>860</v>
      </c>
      <c r="F489" s="81" t="s">
        <v>47</v>
      </c>
      <c r="G489" t="b">
        <v>0</v>
      </c>
      <c r="I489" t="s">
        <v>2429</v>
      </c>
      <c r="J489">
        <v>0</v>
      </c>
    </row>
    <row r="490" spans="1:10" ht="15" customHeight="1" x14ac:dyDescent="0.25">
      <c r="A490">
        <f t="shared" si="14"/>
        <v>15696</v>
      </c>
      <c r="B490" t="str">
        <f t="shared" si="15"/>
        <v>15696  CHS INC  GRAND MEADOW, MN</v>
      </c>
      <c r="C490" s="79">
        <v>15696</v>
      </c>
      <c r="D490" s="81" t="s">
        <v>986</v>
      </c>
      <c r="E490" s="81" t="s">
        <v>2453</v>
      </c>
      <c r="F490" s="81" t="s">
        <v>71</v>
      </c>
      <c r="G490" t="b">
        <v>0</v>
      </c>
      <c r="I490" t="s">
        <v>2429</v>
      </c>
      <c r="J490">
        <v>67</v>
      </c>
    </row>
    <row r="491" spans="1:10" ht="15" customHeight="1" x14ac:dyDescent="0.25">
      <c r="A491">
        <f t="shared" si="14"/>
        <v>16027</v>
      </c>
      <c r="B491" t="str">
        <f t="shared" si="15"/>
        <v>16027  CHS INC  OSTRANDER, MN</v>
      </c>
      <c r="C491" s="79">
        <v>16027</v>
      </c>
      <c r="D491" s="81" t="s">
        <v>986</v>
      </c>
      <c r="E491" s="81" t="s">
        <v>1460</v>
      </c>
      <c r="F491" s="81" t="s">
        <v>71</v>
      </c>
      <c r="G491" t="b">
        <v>0</v>
      </c>
      <c r="I491" t="s">
        <v>2429</v>
      </c>
      <c r="J491">
        <v>67</v>
      </c>
    </row>
    <row r="492" spans="1:10" ht="15" customHeight="1" x14ac:dyDescent="0.25">
      <c r="A492">
        <f t="shared" si="14"/>
        <v>16028</v>
      </c>
      <c r="B492" t="str">
        <f t="shared" si="15"/>
        <v>16028  CHS INC  LEROY, MN</v>
      </c>
      <c r="C492" s="79">
        <v>16028</v>
      </c>
      <c r="D492" s="81" t="s">
        <v>986</v>
      </c>
      <c r="E492" s="81" t="s">
        <v>1135</v>
      </c>
      <c r="F492" s="81" t="s">
        <v>71</v>
      </c>
      <c r="G492" t="b">
        <v>0</v>
      </c>
      <c r="I492" t="s">
        <v>2429</v>
      </c>
      <c r="J492">
        <v>74</v>
      </c>
    </row>
    <row r="493" spans="1:10" ht="15" customHeight="1" x14ac:dyDescent="0.25">
      <c r="A493">
        <f t="shared" si="14"/>
        <v>15870</v>
      </c>
      <c r="B493" t="str">
        <f t="shared" si="15"/>
        <v>15870  CHS INC  CHESTER, IA</v>
      </c>
      <c r="C493" s="79">
        <v>15870</v>
      </c>
      <c r="D493" s="81" t="s">
        <v>986</v>
      </c>
      <c r="E493" s="81" t="s">
        <v>662</v>
      </c>
      <c r="F493" s="81" t="s">
        <v>47</v>
      </c>
      <c r="G493" t="b">
        <v>0</v>
      </c>
      <c r="I493" t="s">
        <v>2429</v>
      </c>
      <c r="J493">
        <v>6</v>
      </c>
    </row>
    <row r="494" spans="1:10" ht="15" customHeight="1" x14ac:dyDescent="0.25">
      <c r="A494">
        <f t="shared" si="14"/>
        <v>14902</v>
      </c>
      <c r="B494" t="str">
        <f t="shared" si="15"/>
        <v>14902  CHS INC CROP NUTIRENTS  INVER GROVE HEIGHTS, MN</v>
      </c>
      <c r="C494" s="79">
        <v>14902</v>
      </c>
      <c r="D494" s="81" t="s">
        <v>973</v>
      </c>
      <c r="E494" s="81" t="s">
        <v>974</v>
      </c>
      <c r="F494" s="81" t="s">
        <v>71</v>
      </c>
      <c r="G494" t="b">
        <v>0</v>
      </c>
      <c r="I494" t="s">
        <v>2429</v>
      </c>
      <c r="J494">
        <v>9</v>
      </c>
    </row>
    <row r="495" spans="1:10" ht="15" customHeight="1" x14ac:dyDescent="0.25">
      <c r="A495">
        <f t="shared" si="14"/>
        <v>11715</v>
      </c>
      <c r="B495" t="str">
        <f t="shared" si="15"/>
        <v>11715  CIRCLE HILL ORGANICS LC  ELLSWORTH, IA</v>
      </c>
      <c r="C495" s="79">
        <v>11715</v>
      </c>
      <c r="D495" s="81" t="s">
        <v>2871</v>
      </c>
      <c r="E495" s="81" t="s">
        <v>1273</v>
      </c>
      <c r="F495" s="81" t="s">
        <v>47</v>
      </c>
      <c r="G495" t="b">
        <v>0</v>
      </c>
      <c r="I495" t="s">
        <v>2429</v>
      </c>
      <c r="J495">
        <v>66</v>
      </c>
    </row>
    <row r="496" spans="1:10" ht="15" customHeight="1" x14ac:dyDescent="0.25">
      <c r="A496">
        <f t="shared" si="14"/>
        <v>15468</v>
      </c>
      <c r="B496" t="str">
        <f t="shared" si="15"/>
        <v>15468  CIRCLE U AG SERVICES  MALCOLM, IA</v>
      </c>
      <c r="C496" s="79">
        <v>15468</v>
      </c>
      <c r="D496" s="81" t="s">
        <v>1511</v>
      </c>
      <c r="E496" s="81" t="s">
        <v>1004</v>
      </c>
      <c r="F496" s="81" t="s">
        <v>47</v>
      </c>
      <c r="G496" t="b">
        <v>0</v>
      </c>
      <c r="I496" t="s">
        <v>2429</v>
      </c>
      <c r="J496">
        <v>0</v>
      </c>
    </row>
    <row r="497" spans="1:10" ht="15" customHeight="1" x14ac:dyDescent="0.25">
      <c r="A497">
        <f t="shared" si="14"/>
        <v>13374</v>
      </c>
      <c r="B497" t="str">
        <f t="shared" si="15"/>
        <v>13374  CITY OF OMAHA COMPOSTING FACILITY (OMA-GRO)  BELLEVUE, NE</v>
      </c>
      <c r="C497" s="79">
        <v>13374</v>
      </c>
      <c r="D497" s="81" t="s">
        <v>1176</v>
      </c>
      <c r="E497" s="81" t="s">
        <v>1177</v>
      </c>
      <c r="F497" s="81" t="s">
        <v>75</v>
      </c>
      <c r="G497" t="b">
        <v>0</v>
      </c>
      <c r="H497" s="77"/>
      <c r="I497" t="s">
        <v>2429</v>
      </c>
      <c r="J497">
        <v>52</v>
      </c>
    </row>
    <row r="498" spans="1:10" ht="15" customHeight="1" x14ac:dyDescent="0.25">
      <c r="A498">
        <f t="shared" si="14"/>
        <v>13375</v>
      </c>
      <c r="B498" t="str">
        <f t="shared" si="15"/>
        <v>13375  CITY OF OMAHA QUALITY CONTROL DIV  OMAHA, NE</v>
      </c>
      <c r="C498" s="79">
        <v>13375</v>
      </c>
      <c r="D498" s="81" t="s">
        <v>906</v>
      </c>
      <c r="E498" s="81" t="s">
        <v>907</v>
      </c>
      <c r="F498" s="81" t="s">
        <v>75</v>
      </c>
      <c r="G498" t="b">
        <v>0</v>
      </c>
      <c r="I498" t="s">
        <v>2429</v>
      </c>
      <c r="J498">
        <v>92</v>
      </c>
    </row>
    <row r="499" spans="1:10" ht="15" customHeight="1" x14ac:dyDescent="0.25">
      <c r="A499">
        <f t="shared" si="14"/>
        <v>15792</v>
      </c>
      <c r="B499" t="str">
        <f t="shared" si="15"/>
        <v>15792  CJ BIO AMERICA INC  FORT DODGE, IA</v>
      </c>
      <c r="C499" s="79">
        <v>15792</v>
      </c>
      <c r="D499" s="81" t="s">
        <v>2467</v>
      </c>
      <c r="E499" s="81" t="s">
        <v>360</v>
      </c>
      <c r="F499" s="81" t="s">
        <v>47</v>
      </c>
      <c r="G499" t="b">
        <v>0</v>
      </c>
      <c r="I499" t="s">
        <v>2429</v>
      </c>
      <c r="J499">
        <v>50</v>
      </c>
    </row>
    <row r="500" spans="1:10" ht="15" customHeight="1" x14ac:dyDescent="0.25">
      <c r="A500">
        <f t="shared" si="14"/>
        <v>15361</v>
      </c>
      <c r="B500" t="str">
        <f t="shared" si="15"/>
        <v>15361  CK LIFE SCIENCES PRODUCTS C/O LIDOCHEM  HAZLET, NJ</v>
      </c>
      <c r="C500" s="79">
        <v>15361</v>
      </c>
      <c r="D500" s="81" t="s">
        <v>1083</v>
      </c>
      <c r="E500" s="81" t="s">
        <v>1084</v>
      </c>
      <c r="F500" s="81" t="s">
        <v>78</v>
      </c>
      <c r="G500" t="b">
        <v>0</v>
      </c>
      <c r="I500" t="s">
        <v>2429</v>
      </c>
      <c r="J500">
        <v>0</v>
      </c>
    </row>
    <row r="501" spans="1:10" ht="15" customHeight="1" x14ac:dyDescent="0.25">
      <c r="A501">
        <f t="shared" si="14"/>
        <v>12090</v>
      </c>
      <c r="B501" t="str">
        <f t="shared" si="15"/>
        <v>12090  CLAUSEN HARDWARE &amp; SERVICE LLC  ALBERT CITY, IA</v>
      </c>
      <c r="C501" s="79">
        <v>12090</v>
      </c>
      <c r="D501" s="81" t="s">
        <v>2872</v>
      </c>
      <c r="E501" s="81" t="s">
        <v>841</v>
      </c>
      <c r="F501" s="81" t="s">
        <v>47</v>
      </c>
      <c r="G501" t="b">
        <v>0</v>
      </c>
      <c r="I501" t="s">
        <v>2429</v>
      </c>
      <c r="J501">
        <v>0</v>
      </c>
    </row>
    <row r="502" spans="1:10" ht="15" customHeight="1" x14ac:dyDescent="0.25">
      <c r="A502">
        <f t="shared" si="14"/>
        <v>12427</v>
      </c>
      <c r="B502" t="str">
        <f t="shared" si="15"/>
        <v>12427  CLEAN GREEN SOIL AMENDMENTS LLC  PRAIRIE CITY, IL</v>
      </c>
      <c r="C502" s="79">
        <v>12427</v>
      </c>
      <c r="D502" s="81" t="s">
        <v>2873</v>
      </c>
      <c r="E502" s="81" t="s">
        <v>511</v>
      </c>
      <c r="F502" s="81" t="s">
        <v>62</v>
      </c>
      <c r="G502" t="b">
        <v>0</v>
      </c>
      <c r="I502" t="s">
        <v>2429</v>
      </c>
      <c r="J502">
        <v>0</v>
      </c>
    </row>
    <row r="503" spans="1:10" ht="15" customHeight="1" x14ac:dyDescent="0.25">
      <c r="A503">
        <f t="shared" si="14"/>
        <v>17242</v>
      </c>
      <c r="B503" t="str">
        <f t="shared" si="15"/>
        <v>17242  CLEAN WATER SERVICES  HILLSBORO, OR</v>
      </c>
      <c r="C503" s="79">
        <v>17242</v>
      </c>
      <c r="D503" s="81" t="s">
        <v>2874</v>
      </c>
      <c r="E503" s="81" t="s">
        <v>493</v>
      </c>
      <c r="F503" s="81" t="s">
        <v>85</v>
      </c>
      <c r="G503" t="b">
        <v>0</v>
      </c>
      <c r="I503" t="s">
        <v>2429</v>
      </c>
      <c r="J503">
        <v>45</v>
      </c>
    </row>
    <row r="504" spans="1:10" ht="15" customHeight="1" x14ac:dyDescent="0.25">
      <c r="A504">
        <f t="shared" si="14"/>
        <v>12296</v>
      </c>
      <c r="B504" t="str">
        <f t="shared" si="15"/>
        <v>12296  CLINTON FARM &amp; FLEET  CLINTON, IA</v>
      </c>
      <c r="C504" s="79">
        <v>12296</v>
      </c>
      <c r="D504" s="81" t="s">
        <v>2875</v>
      </c>
      <c r="E504" s="81" t="s">
        <v>1126</v>
      </c>
      <c r="F504" s="81" t="s">
        <v>47</v>
      </c>
      <c r="G504" t="b">
        <v>0</v>
      </c>
      <c r="I504" t="s">
        <v>2429</v>
      </c>
      <c r="J504">
        <v>78</v>
      </c>
    </row>
    <row r="505" spans="1:10" ht="15" customHeight="1" x14ac:dyDescent="0.25">
      <c r="A505">
        <f t="shared" si="14"/>
        <v>11409</v>
      </c>
      <c r="B505" t="str">
        <f t="shared" si="15"/>
        <v>11409  CLINTON FEED &amp; GRAIN  CLINTON, IA</v>
      </c>
      <c r="C505" s="79">
        <v>11409</v>
      </c>
      <c r="D505" s="81" t="s">
        <v>1429</v>
      </c>
      <c r="E505" s="81" t="s">
        <v>1126</v>
      </c>
      <c r="F505" s="81" t="s">
        <v>47</v>
      </c>
      <c r="G505" t="b">
        <v>0</v>
      </c>
      <c r="I505" t="s">
        <v>2429</v>
      </c>
      <c r="J505">
        <v>96</v>
      </c>
    </row>
    <row r="506" spans="1:10" ht="15" customHeight="1" x14ac:dyDescent="0.25">
      <c r="A506">
        <f t="shared" si="14"/>
        <v>10100</v>
      </c>
      <c r="B506" t="str">
        <f t="shared" si="15"/>
        <v>10100  CLOOS &amp; SONS INC  SPRINGBROOK, IA</v>
      </c>
      <c r="C506" s="79">
        <v>10100</v>
      </c>
      <c r="D506" s="81" t="s">
        <v>430</v>
      </c>
      <c r="E506" s="81" t="s">
        <v>431</v>
      </c>
      <c r="F506" s="81" t="s">
        <v>47</v>
      </c>
      <c r="G506" t="b">
        <v>0</v>
      </c>
      <c r="I506" t="s">
        <v>2429</v>
      </c>
      <c r="J506">
        <v>96</v>
      </c>
    </row>
    <row r="507" spans="1:10" ht="15" customHeight="1" x14ac:dyDescent="0.25">
      <c r="A507">
        <f t="shared" si="14"/>
        <v>10101</v>
      </c>
      <c r="B507" t="str">
        <f t="shared" si="15"/>
        <v>10101  CLOOS &amp; SONS INC  SPRINGBROOK, IA</v>
      </c>
      <c r="C507" s="79">
        <v>10101</v>
      </c>
      <c r="D507" s="81" t="s">
        <v>430</v>
      </c>
      <c r="E507" s="81" t="s">
        <v>431</v>
      </c>
      <c r="F507" s="81" t="s">
        <v>47</v>
      </c>
      <c r="G507" t="b">
        <v>0</v>
      </c>
      <c r="I507" t="s">
        <v>2429</v>
      </c>
      <c r="J507">
        <v>97</v>
      </c>
    </row>
    <row r="508" spans="1:10" ht="15" customHeight="1" x14ac:dyDescent="0.25">
      <c r="A508">
        <f t="shared" si="14"/>
        <v>15318</v>
      </c>
      <c r="B508" t="str">
        <f t="shared" si="15"/>
        <v>15318  CNC LUMBER AND SUPPLIES  DYSART, IA</v>
      </c>
      <c r="C508" s="79">
        <v>15318</v>
      </c>
      <c r="D508" s="81" t="s">
        <v>2876</v>
      </c>
      <c r="E508" s="81" t="s">
        <v>527</v>
      </c>
      <c r="F508" s="81" t="s">
        <v>47</v>
      </c>
      <c r="G508" t="b">
        <v>0</v>
      </c>
      <c r="I508" t="s">
        <v>2429</v>
      </c>
      <c r="J508">
        <v>40</v>
      </c>
    </row>
    <row r="509" spans="1:10" ht="15" customHeight="1" x14ac:dyDescent="0.25">
      <c r="A509">
        <f t="shared" si="14"/>
        <v>12456</v>
      </c>
      <c r="B509" t="str">
        <f t="shared" si="15"/>
        <v>12456  COAST TO COAST  ELKADER, IA</v>
      </c>
      <c r="C509" s="79">
        <v>12456</v>
      </c>
      <c r="D509" s="81" t="s">
        <v>2877</v>
      </c>
      <c r="E509" s="81" t="s">
        <v>497</v>
      </c>
      <c r="F509" s="81" t="s">
        <v>47</v>
      </c>
      <c r="G509" t="b">
        <v>0</v>
      </c>
      <c r="I509" t="s">
        <v>2429</v>
      </c>
      <c r="J509">
        <v>40</v>
      </c>
    </row>
    <row r="510" spans="1:10" ht="15" customHeight="1" x14ac:dyDescent="0.25">
      <c r="A510">
        <f t="shared" si="14"/>
        <v>11164</v>
      </c>
      <c r="B510" t="str">
        <f t="shared" si="15"/>
        <v>11164  COAST TO COAST STORE  TOLEDO, IA</v>
      </c>
      <c r="C510" s="79">
        <v>11164</v>
      </c>
      <c r="D510" s="81" t="s">
        <v>2878</v>
      </c>
      <c r="E510" s="81" t="s">
        <v>1195</v>
      </c>
      <c r="F510" s="81" t="s">
        <v>47</v>
      </c>
      <c r="G510" t="b">
        <v>0</v>
      </c>
      <c r="I510" t="s">
        <v>2429</v>
      </c>
      <c r="J510">
        <v>71</v>
      </c>
    </row>
    <row r="511" spans="1:10" ht="15" customHeight="1" x14ac:dyDescent="0.25">
      <c r="A511">
        <f t="shared" si="14"/>
        <v>13830</v>
      </c>
      <c r="B511" t="str">
        <f t="shared" si="15"/>
        <v>13830  COFFEYVILLE RESOURCES NITROGEN FERTILIZERS L L C  KANSAS CITY, KS</v>
      </c>
      <c r="C511" s="79">
        <v>13830</v>
      </c>
      <c r="D511" s="81" t="s">
        <v>1157</v>
      </c>
      <c r="E511" s="81" t="s">
        <v>1158</v>
      </c>
      <c r="F511" s="81" t="s">
        <v>64</v>
      </c>
      <c r="G511" t="b">
        <v>0</v>
      </c>
      <c r="I511" t="s">
        <v>2429</v>
      </c>
      <c r="J511">
        <v>33</v>
      </c>
    </row>
    <row r="512" spans="1:10" ht="15" customHeight="1" x14ac:dyDescent="0.25">
      <c r="A512">
        <f t="shared" si="14"/>
        <v>10456</v>
      </c>
      <c r="B512" t="str">
        <f t="shared" si="15"/>
        <v>10456  COGDILL FARM SUPPLY INC  DOW CITY, IA</v>
      </c>
      <c r="C512" s="79">
        <v>10456</v>
      </c>
      <c r="D512" s="81" t="s">
        <v>689</v>
      </c>
      <c r="E512" s="81" t="s">
        <v>690</v>
      </c>
      <c r="F512" s="81" t="s">
        <v>47</v>
      </c>
      <c r="G512" t="b">
        <v>0</v>
      </c>
      <c r="I512" t="s">
        <v>2429</v>
      </c>
      <c r="J512">
        <v>33</v>
      </c>
    </row>
    <row r="513" spans="1:10" ht="15" customHeight="1" x14ac:dyDescent="0.25">
      <c r="A513">
        <f t="shared" si="14"/>
        <v>10457</v>
      </c>
      <c r="B513" t="str">
        <f t="shared" si="15"/>
        <v>10457  COGDILL FARM SUPPLY INC  DUNLAP, IA</v>
      </c>
      <c r="C513" s="79">
        <v>10457</v>
      </c>
      <c r="D513" s="81" t="s">
        <v>689</v>
      </c>
      <c r="E513" s="81" t="s">
        <v>344</v>
      </c>
      <c r="F513" s="81" t="s">
        <v>47</v>
      </c>
      <c r="G513" t="b">
        <v>0</v>
      </c>
      <c r="I513" t="s">
        <v>2429</v>
      </c>
      <c r="J513">
        <v>9</v>
      </c>
    </row>
    <row r="514" spans="1:10" ht="15" customHeight="1" x14ac:dyDescent="0.25">
      <c r="A514">
        <f t="shared" si="14"/>
        <v>10458</v>
      </c>
      <c r="B514" t="str">
        <f t="shared" si="15"/>
        <v>10458  COGDILL FARM SUPPLY INC  PANAMA, IA</v>
      </c>
      <c r="C514" s="79">
        <v>10458</v>
      </c>
      <c r="D514" s="81" t="s">
        <v>689</v>
      </c>
      <c r="E514" s="81" t="s">
        <v>691</v>
      </c>
      <c r="F514" s="81" t="s">
        <v>47</v>
      </c>
      <c r="G514" t="b">
        <v>0</v>
      </c>
      <c r="H514" s="77"/>
      <c r="I514" t="s">
        <v>2429</v>
      </c>
      <c r="J514">
        <v>0</v>
      </c>
    </row>
    <row r="515" spans="1:10" ht="15" customHeight="1" x14ac:dyDescent="0.25">
      <c r="A515">
        <f t="shared" ref="A515:A578" si="16">C515</f>
        <v>15587</v>
      </c>
      <c r="B515" t="str">
        <f t="shared" ref="B515:B578" si="17">C515&amp;"  "&amp;D515&amp;"  "&amp;E515&amp;", "&amp;F515</f>
        <v>15587  COLD SPRING EGG FARM INC  PALMYRA, WI</v>
      </c>
      <c r="C515" s="79">
        <v>15587</v>
      </c>
      <c r="D515" s="81" t="s">
        <v>1516</v>
      </c>
      <c r="E515" s="81" t="s">
        <v>1074</v>
      </c>
      <c r="F515" s="81" t="s">
        <v>99</v>
      </c>
      <c r="G515" t="b">
        <v>0</v>
      </c>
      <c r="I515" t="s">
        <v>2429</v>
      </c>
      <c r="J515">
        <v>78</v>
      </c>
    </row>
    <row r="516" spans="1:10" ht="15" customHeight="1" x14ac:dyDescent="0.25">
      <c r="A516">
        <f t="shared" si="16"/>
        <v>15588</v>
      </c>
      <c r="B516" t="str">
        <f t="shared" si="17"/>
        <v>15588  COLD SPRING EGG FARM INC  WHITEWATER, WI</v>
      </c>
      <c r="C516" s="79">
        <v>15588</v>
      </c>
      <c r="D516" s="81" t="s">
        <v>1516</v>
      </c>
      <c r="E516" s="81" t="s">
        <v>1519</v>
      </c>
      <c r="F516" s="81" t="s">
        <v>99</v>
      </c>
      <c r="G516" t="b">
        <v>0</v>
      </c>
      <c r="I516" t="s">
        <v>2429</v>
      </c>
      <c r="J516">
        <v>61</v>
      </c>
    </row>
    <row r="517" spans="1:10" ht="15" customHeight="1" x14ac:dyDescent="0.25">
      <c r="A517">
        <f t="shared" si="16"/>
        <v>17020</v>
      </c>
      <c r="B517" t="str">
        <f t="shared" si="17"/>
        <v>17020  COLEMAN MOORE CO  DES MOINES, IA</v>
      </c>
      <c r="C517" s="79">
        <v>17020</v>
      </c>
      <c r="D517" s="81" t="s">
        <v>2879</v>
      </c>
      <c r="E517" s="81" t="s">
        <v>930</v>
      </c>
      <c r="F517" s="81" t="s">
        <v>47</v>
      </c>
      <c r="G517" t="b">
        <v>0</v>
      </c>
      <c r="I517" t="s">
        <v>2429</v>
      </c>
      <c r="J517">
        <v>38</v>
      </c>
    </row>
    <row r="518" spans="1:10" ht="15" customHeight="1" x14ac:dyDescent="0.25">
      <c r="A518">
        <f t="shared" si="16"/>
        <v>17008</v>
      </c>
      <c r="B518" t="str">
        <f t="shared" si="17"/>
        <v>17008  COLEMAN MOORE COMPANY  DES MOINES, IA</v>
      </c>
      <c r="C518" s="79">
        <v>17008</v>
      </c>
      <c r="D518" s="81" t="s">
        <v>2880</v>
      </c>
      <c r="E518" s="81" t="s">
        <v>930</v>
      </c>
      <c r="F518" s="81" t="s">
        <v>47</v>
      </c>
      <c r="G518" t="b">
        <v>0</v>
      </c>
      <c r="I518" t="s">
        <v>2429</v>
      </c>
      <c r="J518">
        <v>33</v>
      </c>
    </row>
    <row r="519" spans="1:10" ht="15" customHeight="1" x14ac:dyDescent="0.25">
      <c r="A519">
        <f t="shared" si="16"/>
        <v>10466</v>
      </c>
      <c r="B519" t="str">
        <f t="shared" si="17"/>
        <v>10466  COME AND SAVE HERE INC  LAWLER, IA</v>
      </c>
      <c r="C519" s="79">
        <v>10466</v>
      </c>
      <c r="D519" s="81" t="s">
        <v>698</v>
      </c>
      <c r="E519" s="81" t="s">
        <v>485</v>
      </c>
      <c r="F519" s="81" t="s">
        <v>47</v>
      </c>
      <c r="G519" t="b">
        <v>0</v>
      </c>
      <c r="I519" t="s">
        <v>2429</v>
      </c>
      <c r="J519">
        <v>96</v>
      </c>
    </row>
    <row r="520" spans="1:10" ht="15" customHeight="1" x14ac:dyDescent="0.25">
      <c r="A520">
        <f t="shared" si="16"/>
        <v>11182</v>
      </c>
      <c r="B520" t="str">
        <f t="shared" si="17"/>
        <v>11182  COMMUNITY LUMBER SUPPLY INC  WEST BEND, IA</v>
      </c>
      <c r="C520" s="79">
        <v>11182</v>
      </c>
      <c r="D520" s="81" t="s">
        <v>2881</v>
      </c>
      <c r="E520" s="81" t="s">
        <v>445</v>
      </c>
      <c r="F520" s="81" t="s">
        <v>47</v>
      </c>
      <c r="G520" t="b">
        <v>0</v>
      </c>
      <c r="I520" t="s">
        <v>2429</v>
      </c>
      <c r="J520">
        <v>34</v>
      </c>
    </row>
    <row r="521" spans="1:10" ht="15" customHeight="1" x14ac:dyDescent="0.25">
      <c r="A521">
        <f t="shared" si="16"/>
        <v>13427</v>
      </c>
      <c r="B521" t="str">
        <f t="shared" si="17"/>
        <v>13427  COMPASS MINERALS OGDEN INC  OGDEN, UT</v>
      </c>
      <c r="C521" s="79">
        <v>13427</v>
      </c>
      <c r="D521" s="81" t="s">
        <v>2882</v>
      </c>
      <c r="E521" s="81" t="s">
        <v>163</v>
      </c>
      <c r="F521" s="81" t="s">
        <v>93</v>
      </c>
      <c r="G521" t="b">
        <v>0</v>
      </c>
      <c r="I521" t="s">
        <v>2429</v>
      </c>
      <c r="J521">
        <v>12</v>
      </c>
    </row>
    <row r="522" spans="1:10" ht="15" customHeight="1" x14ac:dyDescent="0.25">
      <c r="A522">
        <f t="shared" si="16"/>
        <v>17117</v>
      </c>
      <c r="B522" t="str">
        <f t="shared" si="17"/>
        <v>17117  COMPASS MINERALS OGDEN INC.  OVERLAND PARK, KS</v>
      </c>
      <c r="C522" s="79">
        <v>17117</v>
      </c>
      <c r="D522" s="81" t="s">
        <v>2883</v>
      </c>
      <c r="E522" s="81" t="s">
        <v>2884</v>
      </c>
      <c r="F522" s="81" t="s">
        <v>64</v>
      </c>
      <c r="G522" t="b">
        <v>0</v>
      </c>
      <c r="I522" t="s">
        <v>2429</v>
      </c>
      <c r="J522">
        <v>17</v>
      </c>
    </row>
    <row r="523" spans="1:10" ht="15" customHeight="1" x14ac:dyDescent="0.25">
      <c r="A523">
        <f t="shared" si="16"/>
        <v>16286</v>
      </c>
      <c r="B523" t="str">
        <f t="shared" si="17"/>
        <v>16286  COMPASS MINERALS USA INC  OVERLAND PARK, KS</v>
      </c>
      <c r="C523" s="79">
        <v>16286</v>
      </c>
      <c r="D523" s="81" t="s">
        <v>2885</v>
      </c>
      <c r="E523" s="81" t="s">
        <v>2884</v>
      </c>
      <c r="F523" s="81" t="s">
        <v>64</v>
      </c>
      <c r="G523" t="b">
        <v>0</v>
      </c>
      <c r="H523" s="77"/>
      <c r="I523" t="s">
        <v>2429</v>
      </c>
      <c r="J523">
        <v>34</v>
      </c>
    </row>
    <row r="524" spans="1:10" ht="15" customHeight="1" x14ac:dyDescent="0.25">
      <c r="A524">
        <f t="shared" si="16"/>
        <v>12640</v>
      </c>
      <c r="B524" t="str">
        <f t="shared" si="17"/>
        <v>12640  COMPASS MINERALS WYNYARD INC  OVERLAND PARK, KS</v>
      </c>
      <c r="C524" s="79">
        <v>12640</v>
      </c>
      <c r="D524" s="81" t="s">
        <v>2886</v>
      </c>
      <c r="E524" s="81" t="s">
        <v>2884</v>
      </c>
      <c r="F524" s="81" t="s">
        <v>64</v>
      </c>
      <c r="G524" t="b">
        <v>0</v>
      </c>
      <c r="I524" t="s">
        <v>2429</v>
      </c>
      <c r="J524">
        <v>17</v>
      </c>
    </row>
    <row r="525" spans="1:10" ht="15" customHeight="1" x14ac:dyDescent="0.25">
      <c r="A525">
        <f t="shared" si="16"/>
        <v>14581</v>
      </c>
      <c r="B525" t="str">
        <f t="shared" si="17"/>
        <v>14581  COMPASS UNLIMITED INC  PRYOR, OK</v>
      </c>
      <c r="C525" s="79">
        <v>14581</v>
      </c>
      <c r="D525" s="81" t="s">
        <v>1379</v>
      </c>
      <c r="E525" s="81" t="s">
        <v>996</v>
      </c>
      <c r="F525" s="81" t="s">
        <v>84</v>
      </c>
      <c r="G525" t="b">
        <v>0</v>
      </c>
      <c r="I525" t="s">
        <v>2429</v>
      </c>
      <c r="J525">
        <v>45</v>
      </c>
    </row>
    <row r="526" spans="1:10" ht="15" customHeight="1" x14ac:dyDescent="0.25">
      <c r="A526">
        <f t="shared" si="16"/>
        <v>16837</v>
      </c>
      <c r="B526" t="str">
        <f t="shared" si="17"/>
        <v>16837  CONCEPT AG  CHARLESTON, MO</v>
      </c>
      <c r="C526" s="79">
        <v>16837</v>
      </c>
      <c r="D526" s="81" t="s">
        <v>2887</v>
      </c>
      <c r="E526" s="81" t="s">
        <v>1036</v>
      </c>
      <c r="F526" s="81" t="s">
        <v>73</v>
      </c>
      <c r="G526" t="b">
        <v>0</v>
      </c>
      <c r="I526" t="s">
        <v>2429</v>
      </c>
      <c r="J526">
        <v>25</v>
      </c>
    </row>
    <row r="527" spans="1:10" ht="15" customHeight="1" x14ac:dyDescent="0.25">
      <c r="A527">
        <f t="shared" si="16"/>
        <v>10453</v>
      </c>
      <c r="B527" t="str">
        <f t="shared" si="17"/>
        <v>10453  CONKLIN CO INC - FERT SPEC  SHAKOPEE, MN</v>
      </c>
      <c r="C527" s="79">
        <v>10453</v>
      </c>
      <c r="D527" s="81" t="s">
        <v>687</v>
      </c>
      <c r="E527" s="81" t="s">
        <v>688</v>
      </c>
      <c r="F527" s="81" t="s">
        <v>71</v>
      </c>
      <c r="G527" t="b">
        <v>0</v>
      </c>
      <c r="I527" t="s">
        <v>2429</v>
      </c>
      <c r="J527">
        <v>30</v>
      </c>
    </row>
    <row r="528" spans="1:10" ht="15" customHeight="1" x14ac:dyDescent="0.25">
      <c r="A528">
        <f t="shared" si="16"/>
        <v>16675</v>
      </c>
      <c r="B528" t="str">
        <f t="shared" si="17"/>
        <v>16675  CONOVER SEED  SULLY, IA</v>
      </c>
      <c r="C528" s="79">
        <v>16675</v>
      </c>
      <c r="D528" s="81" t="s">
        <v>2888</v>
      </c>
      <c r="E528" s="81" t="s">
        <v>549</v>
      </c>
      <c r="F528" s="81" t="s">
        <v>47</v>
      </c>
      <c r="G528" t="b">
        <v>0</v>
      </c>
      <c r="I528" t="s">
        <v>2429</v>
      </c>
      <c r="J528">
        <v>37</v>
      </c>
    </row>
    <row r="529" spans="1:10" ht="15" customHeight="1" x14ac:dyDescent="0.25">
      <c r="A529">
        <f t="shared" si="16"/>
        <v>16676</v>
      </c>
      <c r="B529" t="str">
        <f t="shared" si="17"/>
        <v>16676  CONOVER SEED  SULLY, IA</v>
      </c>
      <c r="C529" s="79">
        <v>16676</v>
      </c>
      <c r="D529" s="81" t="s">
        <v>2888</v>
      </c>
      <c r="E529" s="81" t="s">
        <v>549</v>
      </c>
      <c r="F529" s="81" t="s">
        <v>47</v>
      </c>
      <c r="G529" t="b">
        <v>0</v>
      </c>
      <c r="I529" t="s">
        <v>2429</v>
      </c>
      <c r="J529">
        <v>37</v>
      </c>
    </row>
    <row r="530" spans="1:10" ht="15" customHeight="1" x14ac:dyDescent="0.25">
      <c r="A530">
        <f t="shared" si="16"/>
        <v>16524</v>
      </c>
      <c r="B530" t="str">
        <f t="shared" si="17"/>
        <v>16524  CONRAD HARDWARE  CONRAD, IA</v>
      </c>
      <c r="C530" s="79">
        <v>16524</v>
      </c>
      <c r="D530" s="81" t="s">
        <v>2889</v>
      </c>
      <c r="E530" s="81" t="s">
        <v>623</v>
      </c>
      <c r="F530" s="81" t="s">
        <v>47</v>
      </c>
      <c r="G530" t="b">
        <v>0</v>
      </c>
      <c r="I530" t="s">
        <v>2429</v>
      </c>
      <c r="J530">
        <v>56</v>
      </c>
    </row>
    <row r="531" spans="1:10" ht="15" customHeight="1" x14ac:dyDescent="0.25">
      <c r="A531">
        <f t="shared" si="16"/>
        <v>10252</v>
      </c>
      <c r="B531" t="str">
        <f t="shared" si="17"/>
        <v>10252  CONSOLIDATED GRAIN AND BARGE  FAYETTE, IA</v>
      </c>
      <c r="C531" s="79">
        <v>10252</v>
      </c>
      <c r="D531" s="81" t="s">
        <v>318</v>
      </c>
      <c r="E531" s="81" t="s">
        <v>546</v>
      </c>
      <c r="F531" s="81" t="s">
        <v>47</v>
      </c>
      <c r="G531" t="b">
        <v>0</v>
      </c>
      <c r="H531" s="77"/>
      <c r="I531" t="s">
        <v>2429</v>
      </c>
      <c r="J531">
        <v>56</v>
      </c>
    </row>
    <row r="532" spans="1:10" ht="15" customHeight="1" x14ac:dyDescent="0.25">
      <c r="A532">
        <f t="shared" si="16"/>
        <v>11682</v>
      </c>
      <c r="B532" t="str">
        <f t="shared" si="17"/>
        <v>11682  CONSOLIDATED GRAIN AND BARGE  GARNAVILLE, IA</v>
      </c>
      <c r="C532" s="79">
        <v>11682</v>
      </c>
      <c r="D532" s="81" t="s">
        <v>318</v>
      </c>
      <c r="E532" s="81" t="s">
        <v>319</v>
      </c>
      <c r="F532" s="81" t="s">
        <v>47</v>
      </c>
      <c r="G532" t="b">
        <v>0</v>
      </c>
      <c r="I532" t="s">
        <v>2429</v>
      </c>
      <c r="J532">
        <v>3</v>
      </c>
    </row>
    <row r="533" spans="1:10" ht="15" customHeight="1" x14ac:dyDescent="0.25">
      <c r="A533">
        <f t="shared" si="16"/>
        <v>15482</v>
      </c>
      <c r="B533" t="str">
        <f t="shared" si="17"/>
        <v>15482  CONSUMERS SUPPLY DISTRIBUTING  NORTH SIOUX CITY, SD</v>
      </c>
      <c r="C533" s="79">
        <v>15482</v>
      </c>
      <c r="D533" s="81" t="s">
        <v>2438</v>
      </c>
      <c r="E533" s="81" t="s">
        <v>1127</v>
      </c>
      <c r="F533" s="81" t="s">
        <v>90</v>
      </c>
      <c r="G533" t="b">
        <v>0</v>
      </c>
      <c r="I533" t="s">
        <v>2429</v>
      </c>
      <c r="J533">
        <v>0</v>
      </c>
    </row>
    <row r="534" spans="1:10" ht="15" customHeight="1" x14ac:dyDescent="0.25">
      <c r="A534">
        <f t="shared" si="16"/>
        <v>15483</v>
      </c>
      <c r="B534" t="str">
        <f t="shared" si="17"/>
        <v>15483  CONSUMERS SUPPLY DISTRIBUTING  SIOUX CITY, IA</v>
      </c>
      <c r="C534" s="79">
        <v>15483</v>
      </c>
      <c r="D534" s="81" t="s">
        <v>2438</v>
      </c>
      <c r="E534" s="81" t="s">
        <v>220</v>
      </c>
      <c r="F534" s="81" t="s">
        <v>47</v>
      </c>
      <c r="G534" t="b">
        <v>0</v>
      </c>
      <c r="H534" s="77"/>
      <c r="I534" t="s">
        <v>2429</v>
      </c>
      <c r="J534">
        <v>15</v>
      </c>
    </row>
    <row r="535" spans="1:10" ht="15" customHeight="1" x14ac:dyDescent="0.25">
      <c r="A535">
        <f t="shared" si="16"/>
        <v>15484</v>
      </c>
      <c r="B535" t="str">
        <f t="shared" si="17"/>
        <v>15484  CONSUMERS SUPPLY DISTRIBUTING  MARION, IA</v>
      </c>
      <c r="C535" s="79">
        <v>15484</v>
      </c>
      <c r="D535" s="81" t="s">
        <v>2438</v>
      </c>
      <c r="E535" s="81" t="s">
        <v>833</v>
      </c>
      <c r="F535" s="81" t="s">
        <v>47</v>
      </c>
      <c r="G535" t="b">
        <v>0</v>
      </c>
      <c r="I535" t="s">
        <v>2429</v>
      </c>
      <c r="J535">
        <v>10</v>
      </c>
    </row>
    <row r="536" spans="1:10" ht="15" customHeight="1" x14ac:dyDescent="0.25">
      <c r="A536">
        <f t="shared" si="16"/>
        <v>16786</v>
      </c>
      <c r="B536" t="str">
        <f t="shared" si="17"/>
        <v>16786  COOL PLANET ENERGY SYSTEMS  CAMARILLO, CA</v>
      </c>
      <c r="C536" s="79">
        <v>16786</v>
      </c>
      <c r="D536" s="81" t="s">
        <v>2890</v>
      </c>
      <c r="E536" s="81" t="s">
        <v>2891</v>
      </c>
      <c r="F536" s="81" t="s">
        <v>52</v>
      </c>
      <c r="G536" t="b">
        <v>0</v>
      </c>
      <c r="H536" s="77"/>
      <c r="I536" t="s">
        <v>2429</v>
      </c>
      <c r="J536">
        <v>10</v>
      </c>
    </row>
    <row r="537" spans="1:10" ht="15" customHeight="1" x14ac:dyDescent="0.25">
      <c r="A537">
        <f t="shared" si="16"/>
        <v>15814</v>
      </c>
      <c r="B537" t="str">
        <f t="shared" si="17"/>
        <v>15814  COON RAPIDS AG LLC  COON RAPIDS, IA</v>
      </c>
      <c r="C537" s="79">
        <v>15814</v>
      </c>
      <c r="D537" s="81" t="s">
        <v>2892</v>
      </c>
      <c r="E537" s="81" t="s">
        <v>404</v>
      </c>
      <c r="F537" s="81" t="s">
        <v>47</v>
      </c>
      <c r="G537" t="b">
        <v>0</v>
      </c>
      <c r="H537" s="77"/>
      <c r="I537" t="s">
        <v>2429</v>
      </c>
      <c r="J537">
        <v>0</v>
      </c>
    </row>
    <row r="538" spans="1:10" ht="15" customHeight="1" x14ac:dyDescent="0.25">
      <c r="A538">
        <f t="shared" si="16"/>
        <v>12509</v>
      </c>
      <c r="B538" t="str">
        <f t="shared" si="17"/>
        <v>12509  COOPERATIVE FARMERS ELEVATOR  GEORGE, IA</v>
      </c>
      <c r="C538" s="79">
        <v>12509</v>
      </c>
      <c r="D538" s="81" t="s">
        <v>2893</v>
      </c>
      <c r="E538" s="81" t="s">
        <v>677</v>
      </c>
      <c r="F538" s="81" t="s">
        <v>47</v>
      </c>
      <c r="G538" t="b">
        <v>0</v>
      </c>
      <c r="H538" s="77"/>
      <c r="I538" t="s">
        <v>2429</v>
      </c>
      <c r="J538">
        <v>17</v>
      </c>
    </row>
    <row r="539" spans="1:10" ht="15" customHeight="1" x14ac:dyDescent="0.25">
      <c r="A539">
        <f t="shared" si="16"/>
        <v>12510</v>
      </c>
      <c r="B539" t="str">
        <f t="shared" si="17"/>
        <v>12510  COOPERATIVE FARMERS ELEVATOR  ASHTON, IA</v>
      </c>
      <c r="C539" s="79">
        <v>12510</v>
      </c>
      <c r="D539" s="81" t="s">
        <v>2893</v>
      </c>
      <c r="E539" s="81" t="s">
        <v>1296</v>
      </c>
      <c r="F539" s="81" t="s">
        <v>47</v>
      </c>
      <c r="G539" t="b">
        <v>0</v>
      </c>
      <c r="H539" s="77"/>
      <c r="I539" t="s">
        <v>2429</v>
      </c>
      <c r="J539">
        <v>69</v>
      </c>
    </row>
    <row r="540" spans="1:10" ht="15" customHeight="1" x14ac:dyDescent="0.25">
      <c r="A540">
        <f t="shared" si="16"/>
        <v>12511</v>
      </c>
      <c r="B540" t="str">
        <f t="shared" si="17"/>
        <v>12511  COOPERATIVE FARMERS ELEVATOR  ALLENDORF, IA</v>
      </c>
      <c r="C540" s="79">
        <v>12511</v>
      </c>
      <c r="D540" s="81" t="s">
        <v>2893</v>
      </c>
      <c r="E540" s="81" t="s">
        <v>1297</v>
      </c>
      <c r="F540" s="81" t="s">
        <v>47</v>
      </c>
      <c r="G540" t="b">
        <v>0</v>
      </c>
      <c r="H540" s="77"/>
      <c r="I540" t="s">
        <v>2429</v>
      </c>
      <c r="J540">
        <v>33</v>
      </c>
    </row>
    <row r="541" spans="1:10" ht="15" customHeight="1" x14ac:dyDescent="0.25">
      <c r="A541">
        <f t="shared" si="16"/>
        <v>12512</v>
      </c>
      <c r="B541" t="str">
        <f t="shared" si="17"/>
        <v>12512  COOPERATIVE FARMERS ELEVATOR  BIGELOW, MN</v>
      </c>
      <c r="C541" s="79">
        <v>12512</v>
      </c>
      <c r="D541" s="81" t="s">
        <v>2893</v>
      </c>
      <c r="E541" s="81" t="s">
        <v>1298</v>
      </c>
      <c r="F541" s="81" t="s">
        <v>71</v>
      </c>
      <c r="G541" t="b">
        <v>0</v>
      </c>
      <c r="H541" s="77"/>
      <c r="I541" t="s">
        <v>2429</v>
      </c>
      <c r="J541">
        <v>33</v>
      </c>
    </row>
    <row r="542" spans="1:10" ht="15" customHeight="1" x14ac:dyDescent="0.25">
      <c r="A542">
        <f t="shared" si="16"/>
        <v>12513</v>
      </c>
      <c r="B542" t="str">
        <f t="shared" si="17"/>
        <v>12513  COOPERATIVE FARMERS ELEVATOR  RUSHMORE, MN</v>
      </c>
      <c r="C542" s="79">
        <v>12513</v>
      </c>
      <c r="D542" s="81" t="s">
        <v>2893</v>
      </c>
      <c r="E542" s="81" t="s">
        <v>1299</v>
      </c>
      <c r="F542" s="81" t="s">
        <v>71</v>
      </c>
      <c r="G542" t="b">
        <v>0</v>
      </c>
      <c r="H542" s="77"/>
      <c r="I542" t="s">
        <v>2429</v>
      </c>
      <c r="J542">
        <v>92</v>
      </c>
    </row>
    <row r="543" spans="1:10" ht="15" customHeight="1" x14ac:dyDescent="0.25">
      <c r="A543">
        <f t="shared" si="16"/>
        <v>12890</v>
      </c>
      <c r="B543" t="str">
        <f t="shared" si="17"/>
        <v>12890  COOPERATIVE FARMERS ELEVATOR  LARCHWOOD, IA</v>
      </c>
      <c r="C543" s="79">
        <v>12890</v>
      </c>
      <c r="D543" s="81" t="s">
        <v>2893</v>
      </c>
      <c r="E543" s="81" t="s">
        <v>865</v>
      </c>
      <c r="F543" s="81" t="s">
        <v>47</v>
      </c>
      <c r="G543" t="b">
        <v>0</v>
      </c>
      <c r="H543" s="77"/>
      <c r="I543" t="s">
        <v>2429</v>
      </c>
      <c r="J543">
        <v>60</v>
      </c>
    </row>
    <row r="544" spans="1:10" ht="15" customHeight="1" x14ac:dyDescent="0.25">
      <c r="A544">
        <f t="shared" si="16"/>
        <v>12891</v>
      </c>
      <c r="B544" t="str">
        <f t="shared" si="17"/>
        <v>12891  COOPERATIVE FARMERS ELEVATOR  INWOOD, IA</v>
      </c>
      <c r="C544" s="79">
        <v>12891</v>
      </c>
      <c r="D544" s="81" t="s">
        <v>2893</v>
      </c>
      <c r="E544" s="81" t="s">
        <v>866</v>
      </c>
      <c r="F544" s="81" t="s">
        <v>47</v>
      </c>
      <c r="G544" t="b">
        <v>0</v>
      </c>
      <c r="H544" s="77"/>
      <c r="I544" t="s">
        <v>2429</v>
      </c>
      <c r="J544">
        <v>40</v>
      </c>
    </row>
    <row r="545" spans="1:10" ht="15" customHeight="1" x14ac:dyDescent="0.25">
      <c r="A545">
        <f t="shared" si="16"/>
        <v>11741</v>
      </c>
      <c r="B545" t="str">
        <f t="shared" si="17"/>
        <v>11741  COOPERATIVE FARMERS ELEVATOR  LESTER, IA</v>
      </c>
      <c r="C545" s="79">
        <v>11741</v>
      </c>
      <c r="D545" s="81" t="s">
        <v>2893</v>
      </c>
      <c r="E545" s="81" t="s">
        <v>652</v>
      </c>
      <c r="F545" s="81" t="s">
        <v>47</v>
      </c>
      <c r="G545" t="b">
        <v>0</v>
      </c>
      <c r="H545" s="77"/>
      <c r="I545" t="s">
        <v>2429</v>
      </c>
      <c r="J545">
        <v>40</v>
      </c>
    </row>
    <row r="546" spans="1:10" ht="15" customHeight="1" x14ac:dyDescent="0.25">
      <c r="A546">
        <f t="shared" si="16"/>
        <v>11882</v>
      </c>
      <c r="B546" t="str">
        <f t="shared" si="17"/>
        <v>11882  COOPERATIVE FARMERS ELEVATOR  OCHEYEDAN, IA</v>
      </c>
      <c r="C546" s="79">
        <v>11882</v>
      </c>
      <c r="D546" s="81" t="s">
        <v>2893</v>
      </c>
      <c r="E546" s="81" t="s">
        <v>680</v>
      </c>
      <c r="F546" s="81" t="s">
        <v>47</v>
      </c>
      <c r="G546" t="b">
        <v>0</v>
      </c>
      <c r="H546" s="77"/>
      <c r="I546" t="s">
        <v>2429</v>
      </c>
      <c r="J546">
        <v>40</v>
      </c>
    </row>
    <row r="547" spans="1:10" ht="15" customHeight="1" x14ac:dyDescent="0.25">
      <c r="A547">
        <f t="shared" si="16"/>
        <v>12318</v>
      </c>
      <c r="B547" t="str">
        <f t="shared" si="17"/>
        <v>12318  COOPERATIVE FARMERS ELEVATOR  HAWARDEN, IA</v>
      </c>
      <c r="C547" s="79">
        <v>12318</v>
      </c>
      <c r="D547" s="81" t="s">
        <v>2893</v>
      </c>
      <c r="E547" s="81" t="s">
        <v>289</v>
      </c>
      <c r="F547" s="81" t="s">
        <v>47</v>
      </c>
      <c r="G547" t="b">
        <v>0</v>
      </c>
      <c r="H547" s="77"/>
      <c r="I547" t="s">
        <v>2429</v>
      </c>
      <c r="J547">
        <v>66</v>
      </c>
    </row>
    <row r="548" spans="1:10" ht="15" customHeight="1" x14ac:dyDescent="0.25">
      <c r="A548">
        <f t="shared" si="16"/>
        <v>12095</v>
      </c>
      <c r="B548" t="str">
        <f t="shared" si="17"/>
        <v>12095  COOPERATIVE FARMERS ELEVATOR  HARTLEY, IA</v>
      </c>
      <c r="C548" s="79">
        <v>12095</v>
      </c>
      <c r="D548" s="81" t="s">
        <v>2893</v>
      </c>
      <c r="E548" s="81" t="s">
        <v>962</v>
      </c>
      <c r="F548" s="81" t="s">
        <v>47</v>
      </c>
      <c r="G548" t="b">
        <v>0</v>
      </c>
      <c r="I548" t="s">
        <v>2429</v>
      </c>
      <c r="J548">
        <v>33</v>
      </c>
    </row>
    <row r="549" spans="1:10" ht="15" customHeight="1" x14ac:dyDescent="0.25">
      <c r="A549">
        <f t="shared" si="16"/>
        <v>10443</v>
      </c>
      <c r="B549" t="str">
        <f t="shared" si="17"/>
        <v>10443  COOPERATIVE FARMERS ELEVATOR  OCHEYEDAN, IA</v>
      </c>
      <c r="C549" s="79">
        <v>10443</v>
      </c>
      <c r="D549" s="81" t="s">
        <v>2893</v>
      </c>
      <c r="E549" s="81" t="s">
        <v>680</v>
      </c>
      <c r="F549" s="81" t="s">
        <v>47</v>
      </c>
      <c r="G549" t="b">
        <v>0</v>
      </c>
      <c r="I549" t="s">
        <v>2429</v>
      </c>
      <c r="J549">
        <v>23</v>
      </c>
    </row>
    <row r="550" spans="1:10" ht="15" customHeight="1" x14ac:dyDescent="0.25">
      <c r="A550">
        <f t="shared" si="16"/>
        <v>10444</v>
      </c>
      <c r="B550" t="str">
        <f t="shared" si="17"/>
        <v>10444  COOPERATIVE FARMERS ELEVATOR  OCHEYEDAN, IA</v>
      </c>
      <c r="C550" s="79">
        <v>10444</v>
      </c>
      <c r="D550" s="81" t="s">
        <v>2893</v>
      </c>
      <c r="E550" s="81" t="s">
        <v>680</v>
      </c>
      <c r="F550" s="81" t="s">
        <v>47</v>
      </c>
      <c r="G550" t="b">
        <v>0</v>
      </c>
      <c r="I550" t="s">
        <v>2429</v>
      </c>
      <c r="J550">
        <v>23</v>
      </c>
    </row>
    <row r="551" spans="1:10" ht="15" customHeight="1" x14ac:dyDescent="0.25">
      <c r="A551">
        <f t="shared" si="16"/>
        <v>10064</v>
      </c>
      <c r="B551" t="str">
        <f t="shared" si="17"/>
        <v>10064  COOPERATIVE FARMERS ELEVATOR  LAKE PARK, IA</v>
      </c>
      <c r="C551" s="79">
        <v>10064</v>
      </c>
      <c r="D551" s="81" t="s">
        <v>2893</v>
      </c>
      <c r="E551" s="81" t="s">
        <v>634</v>
      </c>
      <c r="F551" s="81" t="s">
        <v>47</v>
      </c>
      <c r="G551" t="b">
        <v>0</v>
      </c>
      <c r="I551" t="s">
        <v>2429</v>
      </c>
      <c r="J551">
        <v>86</v>
      </c>
    </row>
    <row r="552" spans="1:10" ht="15" customHeight="1" x14ac:dyDescent="0.25">
      <c r="A552">
        <f t="shared" si="16"/>
        <v>10068</v>
      </c>
      <c r="B552" t="str">
        <f t="shared" si="17"/>
        <v>10068  COOPERATIVE FARMERS ELEVATOR  ROCK VALLEY, IA</v>
      </c>
      <c r="C552" s="79">
        <v>10068</v>
      </c>
      <c r="D552" s="81" t="s">
        <v>2893</v>
      </c>
      <c r="E552" s="81" t="s">
        <v>1339</v>
      </c>
      <c r="F552" s="81" t="s">
        <v>47</v>
      </c>
      <c r="G552" t="b">
        <v>0</v>
      </c>
      <c r="I552" t="s">
        <v>2429</v>
      </c>
      <c r="J552">
        <v>45</v>
      </c>
    </row>
    <row r="553" spans="1:10" ht="15" customHeight="1" x14ac:dyDescent="0.25">
      <c r="A553">
        <f t="shared" si="16"/>
        <v>10069</v>
      </c>
      <c r="B553" t="str">
        <f t="shared" si="17"/>
        <v>10069  COOPERATIVE FARMERS ELEVATOR  DOON, IA</v>
      </c>
      <c r="C553" s="79">
        <v>10069</v>
      </c>
      <c r="D553" s="81" t="s">
        <v>2893</v>
      </c>
      <c r="E553" s="81" t="s">
        <v>1542</v>
      </c>
      <c r="F553" s="81" t="s">
        <v>47</v>
      </c>
      <c r="G553" t="b">
        <v>0</v>
      </c>
      <c r="I553" t="s">
        <v>2429</v>
      </c>
      <c r="J553">
        <v>9</v>
      </c>
    </row>
    <row r="554" spans="1:10" ht="15" customHeight="1" x14ac:dyDescent="0.25">
      <c r="A554">
        <f t="shared" si="16"/>
        <v>10070</v>
      </c>
      <c r="B554" t="str">
        <f t="shared" si="17"/>
        <v>10070  COOPERATIVE FARMERS ELEVATOR  ALVORD, IA</v>
      </c>
      <c r="C554" s="79">
        <v>10070</v>
      </c>
      <c r="D554" s="81" t="s">
        <v>2893</v>
      </c>
      <c r="E554" s="81" t="s">
        <v>1543</v>
      </c>
      <c r="F554" s="81" t="s">
        <v>47</v>
      </c>
      <c r="G554" t="b">
        <v>0</v>
      </c>
      <c r="I554" t="s">
        <v>2429</v>
      </c>
      <c r="J554">
        <v>48</v>
      </c>
    </row>
    <row r="555" spans="1:10" ht="15" customHeight="1" x14ac:dyDescent="0.25">
      <c r="A555">
        <f t="shared" si="16"/>
        <v>10160</v>
      </c>
      <c r="B555" t="str">
        <f t="shared" si="17"/>
        <v>10160  COOPERATIVE FARMERS ELEVATOR  ROCK RAPIDS, IA</v>
      </c>
      <c r="C555" s="79">
        <v>10160</v>
      </c>
      <c r="D555" s="81" t="s">
        <v>2893</v>
      </c>
      <c r="E555" s="81" t="s">
        <v>411</v>
      </c>
      <c r="F555" s="81" t="s">
        <v>47</v>
      </c>
      <c r="G555" t="b">
        <v>0</v>
      </c>
      <c r="I555" t="s">
        <v>2429</v>
      </c>
      <c r="J555">
        <v>92</v>
      </c>
    </row>
    <row r="556" spans="1:10" ht="15" customHeight="1" x14ac:dyDescent="0.25">
      <c r="A556">
        <f t="shared" si="16"/>
        <v>17059</v>
      </c>
      <c r="B556" t="str">
        <f t="shared" si="17"/>
        <v>17059  COOPERATIVE FARMERS ELEVATOR  ROCK VALLEY, IA</v>
      </c>
      <c r="C556" s="79">
        <v>17059</v>
      </c>
      <c r="D556" s="81" t="s">
        <v>2893</v>
      </c>
      <c r="E556" s="81" t="s">
        <v>1339</v>
      </c>
      <c r="F556" s="81" t="s">
        <v>47</v>
      </c>
      <c r="G556" t="b">
        <v>0</v>
      </c>
      <c r="I556" t="s">
        <v>2429</v>
      </c>
      <c r="J556">
        <v>44</v>
      </c>
    </row>
    <row r="557" spans="1:10" ht="15" customHeight="1" x14ac:dyDescent="0.25">
      <c r="A557">
        <f t="shared" si="16"/>
        <v>17060</v>
      </c>
      <c r="B557" t="str">
        <f t="shared" si="17"/>
        <v>17060  COOPERATIVE FARMERS ELEVATOR  ALVORD, IA</v>
      </c>
      <c r="C557" s="79">
        <v>17060</v>
      </c>
      <c r="D557" s="81" t="s">
        <v>2893</v>
      </c>
      <c r="E557" s="81" t="s">
        <v>1543</v>
      </c>
      <c r="F557" s="81" t="s">
        <v>47</v>
      </c>
      <c r="G557" t="b">
        <v>0</v>
      </c>
      <c r="I557" t="s">
        <v>2429</v>
      </c>
      <c r="J557">
        <v>24</v>
      </c>
    </row>
    <row r="558" spans="1:10" ht="15" customHeight="1" x14ac:dyDescent="0.25">
      <c r="A558">
        <f t="shared" si="16"/>
        <v>16583</v>
      </c>
      <c r="B558" t="str">
        <f t="shared" si="17"/>
        <v>16583  COOPERATIVE FARMERS ELEVATOR C/O DON HARBERTS  ROCK VALLEY, IA</v>
      </c>
      <c r="C558" s="79">
        <v>16583</v>
      </c>
      <c r="D558" s="81" t="s">
        <v>2894</v>
      </c>
      <c r="E558" s="81" t="s">
        <v>1339</v>
      </c>
      <c r="F558" s="81" t="s">
        <v>47</v>
      </c>
      <c r="G558" t="b">
        <v>0</v>
      </c>
      <c r="I558" t="s">
        <v>2429</v>
      </c>
      <c r="J558">
        <v>14</v>
      </c>
    </row>
    <row r="559" spans="1:10" ht="15" customHeight="1" x14ac:dyDescent="0.25">
      <c r="A559">
        <f t="shared" si="16"/>
        <v>17327</v>
      </c>
      <c r="B559" t="str">
        <f t="shared" si="17"/>
        <v>17327  CORKERY FARMLAND INC  BRANDON, IA</v>
      </c>
      <c r="C559" s="79">
        <v>17327</v>
      </c>
      <c r="D559" s="81" t="s">
        <v>2895</v>
      </c>
      <c r="E559" s="81" t="s">
        <v>2896</v>
      </c>
      <c r="F559" s="81" t="s">
        <v>47</v>
      </c>
      <c r="G559" t="b">
        <v>0</v>
      </c>
      <c r="I559" t="s">
        <v>2429</v>
      </c>
      <c r="J559">
        <v>28</v>
      </c>
    </row>
    <row r="560" spans="1:10" ht="15" customHeight="1" x14ac:dyDescent="0.25">
      <c r="A560">
        <f t="shared" si="16"/>
        <v>10556</v>
      </c>
      <c r="B560" t="str">
        <f t="shared" si="17"/>
        <v>10556  COUNTRY AG SUPPLY LTD  DEWITT, IA</v>
      </c>
      <c r="C560" s="79">
        <v>10556</v>
      </c>
      <c r="D560" s="81" t="s">
        <v>174</v>
      </c>
      <c r="E560" s="81" t="s">
        <v>175</v>
      </c>
      <c r="F560" s="81" t="s">
        <v>47</v>
      </c>
      <c r="G560" t="b">
        <v>0</v>
      </c>
      <c r="I560" t="s">
        <v>2429</v>
      </c>
      <c r="J560">
        <v>33</v>
      </c>
    </row>
    <row r="561" spans="1:10" ht="15" customHeight="1" x14ac:dyDescent="0.25">
      <c r="A561">
        <f t="shared" si="16"/>
        <v>14992</v>
      </c>
      <c r="B561" t="str">
        <f t="shared" si="17"/>
        <v>14992  COUNTRY SIDE AG SERVICE  HAWARDEN, IA</v>
      </c>
      <c r="C561" s="79">
        <v>14992</v>
      </c>
      <c r="D561" s="81" t="s">
        <v>694</v>
      </c>
      <c r="E561" s="81" t="s">
        <v>289</v>
      </c>
      <c r="F561" s="81" t="s">
        <v>47</v>
      </c>
      <c r="G561" t="b">
        <v>0</v>
      </c>
      <c r="I561" t="s">
        <v>2429</v>
      </c>
      <c r="J561">
        <v>31</v>
      </c>
    </row>
    <row r="562" spans="1:10" ht="15" customHeight="1" x14ac:dyDescent="0.25">
      <c r="A562">
        <f t="shared" si="16"/>
        <v>14557</v>
      </c>
      <c r="B562" t="str">
        <f t="shared" si="17"/>
        <v>14557  COUSINS FARM C/O TERRY METZGER  GRAND RAPIDS, MI</v>
      </c>
      <c r="C562" s="79">
        <v>14557</v>
      </c>
      <c r="D562" s="81" t="s">
        <v>2897</v>
      </c>
      <c r="E562" s="81" t="s">
        <v>2898</v>
      </c>
      <c r="F562" s="81" t="s">
        <v>70</v>
      </c>
      <c r="G562" t="b">
        <v>0</v>
      </c>
      <c r="I562" t="s">
        <v>2429</v>
      </c>
      <c r="J562">
        <v>72</v>
      </c>
    </row>
    <row r="563" spans="1:10" ht="15" customHeight="1" x14ac:dyDescent="0.25">
      <c r="A563">
        <f t="shared" si="16"/>
        <v>17015</v>
      </c>
      <c r="B563" t="str">
        <f t="shared" si="17"/>
        <v>17015  CREATIVE AG PRODUCTS INC  BELLEVUE, WA</v>
      </c>
      <c r="C563" s="79">
        <v>17015</v>
      </c>
      <c r="D563" s="81" t="s">
        <v>2899</v>
      </c>
      <c r="E563" s="81" t="s">
        <v>1177</v>
      </c>
      <c r="F563" s="81" t="s">
        <v>97</v>
      </c>
      <c r="G563" t="b">
        <v>0</v>
      </c>
      <c r="I563" t="s">
        <v>2429</v>
      </c>
      <c r="J563">
        <v>72</v>
      </c>
    </row>
    <row r="564" spans="1:10" ht="15" customHeight="1" x14ac:dyDescent="0.25">
      <c r="A564">
        <f t="shared" si="16"/>
        <v>10654</v>
      </c>
      <c r="B564" t="str">
        <f t="shared" si="17"/>
        <v>10654  CREATIVE SALES INC  FREMONT, NE</v>
      </c>
      <c r="C564" s="79">
        <v>10654</v>
      </c>
      <c r="D564" s="81" t="s">
        <v>2481</v>
      </c>
      <c r="E564" s="81" t="s">
        <v>284</v>
      </c>
      <c r="F564" s="81" t="s">
        <v>75</v>
      </c>
      <c r="G564" t="b">
        <v>0</v>
      </c>
      <c r="I564" t="s">
        <v>2429</v>
      </c>
      <c r="J564">
        <v>31</v>
      </c>
    </row>
    <row r="565" spans="1:10" ht="15" customHeight="1" x14ac:dyDescent="0.25">
      <c r="A565">
        <f t="shared" si="16"/>
        <v>13822</v>
      </c>
      <c r="B565" t="str">
        <f t="shared" si="17"/>
        <v>13822  CREEKSIDE SOILS  HUTCHINSON, MN</v>
      </c>
      <c r="C565" s="79">
        <v>13822</v>
      </c>
      <c r="D565" s="81" t="s">
        <v>1279</v>
      </c>
      <c r="E565" s="81" t="s">
        <v>1280</v>
      </c>
      <c r="F565" s="81" t="s">
        <v>71</v>
      </c>
      <c r="G565" t="b">
        <v>0</v>
      </c>
      <c r="I565" t="s">
        <v>2429</v>
      </c>
      <c r="J565">
        <v>31</v>
      </c>
    </row>
    <row r="566" spans="1:10" ht="15" customHeight="1" x14ac:dyDescent="0.25">
      <c r="A566">
        <f t="shared" si="16"/>
        <v>11113</v>
      </c>
      <c r="B566" t="str">
        <f t="shared" si="17"/>
        <v>11113  CRESTON FARM &amp; HOME SUPPLY INC  CRESTON, IA</v>
      </c>
      <c r="C566" s="79">
        <v>11113</v>
      </c>
      <c r="D566" s="81" t="s">
        <v>2900</v>
      </c>
      <c r="E566" s="81" t="s">
        <v>244</v>
      </c>
      <c r="F566" s="81" t="s">
        <v>47</v>
      </c>
      <c r="G566" t="b">
        <v>0</v>
      </c>
      <c r="I566" t="s">
        <v>2429</v>
      </c>
      <c r="J566">
        <v>28</v>
      </c>
    </row>
    <row r="567" spans="1:10" ht="15" customHeight="1" x14ac:dyDescent="0.25">
      <c r="A567">
        <f t="shared" si="16"/>
        <v>15296</v>
      </c>
      <c r="B567" t="str">
        <f t="shared" si="17"/>
        <v>15296  CRESTON FERTILIZER CO INC  CRESTON, NE</v>
      </c>
      <c r="C567" s="79">
        <v>15296</v>
      </c>
      <c r="D567" s="81" t="s">
        <v>1046</v>
      </c>
      <c r="E567" s="81" t="s">
        <v>244</v>
      </c>
      <c r="F567" s="81" t="s">
        <v>75</v>
      </c>
      <c r="G567" t="b">
        <v>0</v>
      </c>
      <c r="I567" t="s">
        <v>2429</v>
      </c>
      <c r="J567">
        <v>24</v>
      </c>
    </row>
    <row r="568" spans="1:10" ht="15" customHeight="1" x14ac:dyDescent="0.25">
      <c r="A568">
        <f t="shared" si="16"/>
        <v>15651</v>
      </c>
      <c r="B568" t="str">
        <f t="shared" si="17"/>
        <v>15651  CROFTON ELEVATOR INC  CROFTON, NE</v>
      </c>
      <c r="C568" s="79">
        <v>15651</v>
      </c>
      <c r="D568" s="81" t="s">
        <v>981</v>
      </c>
      <c r="E568" s="81" t="s">
        <v>982</v>
      </c>
      <c r="F568" s="81" t="s">
        <v>75</v>
      </c>
      <c r="G568" t="b">
        <v>0</v>
      </c>
      <c r="I568" t="s">
        <v>2429</v>
      </c>
      <c r="J568">
        <v>77</v>
      </c>
    </row>
    <row r="569" spans="1:10" ht="15" customHeight="1" x14ac:dyDescent="0.25">
      <c r="A569">
        <f t="shared" si="16"/>
        <v>16711</v>
      </c>
      <c r="B569" t="str">
        <f t="shared" si="17"/>
        <v>16711  CROP RITE GRUNDY LLC  GRUNDY CENTER, IA</v>
      </c>
      <c r="C569" s="79">
        <v>16711</v>
      </c>
      <c r="D569" s="81" t="s">
        <v>2901</v>
      </c>
      <c r="E569" s="81" t="s">
        <v>1531</v>
      </c>
      <c r="F569" s="81" t="s">
        <v>47</v>
      </c>
      <c r="G569" t="b">
        <v>0</v>
      </c>
      <c r="I569" t="s">
        <v>2429</v>
      </c>
      <c r="J569">
        <v>24</v>
      </c>
    </row>
    <row r="570" spans="1:10" ht="15" customHeight="1" x14ac:dyDescent="0.25">
      <c r="A570">
        <f t="shared" si="16"/>
        <v>16712</v>
      </c>
      <c r="B570" t="str">
        <f t="shared" si="17"/>
        <v>16712  CROP RITE GRUNDY LLC  GRUNDY CENTER, IA</v>
      </c>
      <c r="C570" s="79">
        <v>16712</v>
      </c>
      <c r="D570" s="81" t="s">
        <v>2901</v>
      </c>
      <c r="E570" s="81" t="s">
        <v>1531</v>
      </c>
      <c r="F570" s="81" t="s">
        <v>47</v>
      </c>
      <c r="G570" t="b">
        <v>0</v>
      </c>
      <c r="I570" t="s">
        <v>2429</v>
      </c>
      <c r="J570">
        <v>43</v>
      </c>
    </row>
    <row r="571" spans="1:10" ht="15" customHeight="1" x14ac:dyDescent="0.25">
      <c r="A571">
        <f t="shared" si="16"/>
        <v>15406</v>
      </c>
      <c r="B571" t="str">
        <f t="shared" si="17"/>
        <v>15406  CROP RITE INC  MARSHALLTOWN, IA</v>
      </c>
      <c r="C571" s="79">
        <v>15406</v>
      </c>
      <c r="D571" s="81" t="s">
        <v>1093</v>
      </c>
      <c r="E571" s="81" t="s">
        <v>782</v>
      </c>
      <c r="F571" s="81" t="s">
        <v>47</v>
      </c>
      <c r="G571" t="b">
        <v>0</v>
      </c>
      <c r="I571" t="s">
        <v>2429</v>
      </c>
      <c r="J571">
        <v>83</v>
      </c>
    </row>
    <row r="572" spans="1:10" ht="15" customHeight="1" x14ac:dyDescent="0.25">
      <c r="A572">
        <f t="shared" si="16"/>
        <v>11639</v>
      </c>
      <c r="B572" t="str">
        <f t="shared" si="17"/>
        <v>11639  CROP SERVICES INC  DRAKESVILLE, IA</v>
      </c>
      <c r="C572" s="79">
        <v>11639</v>
      </c>
      <c r="D572" s="81" t="s">
        <v>1478</v>
      </c>
      <c r="E572" s="81" t="s">
        <v>1479</v>
      </c>
      <c r="F572" s="81" t="s">
        <v>47</v>
      </c>
      <c r="G572" t="b">
        <v>0</v>
      </c>
      <c r="I572" t="s">
        <v>2429</v>
      </c>
      <c r="J572">
        <v>29</v>
      </c>
    </row>
    <row r="573" spans="1:10" ht="15" customHeight="1" x14ac:dyDescent="0.25">
      <c r="A573">
        <f t="shared" si="16"/>
        <v>15913</v>
      </c>
      <c r="B573" t="str">
        <f t="shared" si="17"/>
        <v>15913  CROPWISE CONSULTING LLC  NASHUA, IA</v>
      </c>
      <c r="C573" s="79">
        <v>15913</v>
      </c>
      <c r="D573" s="81" t="s">
        <v>2902</v>
      </c>
      <c r="E573" s="81" t="s">
        <v>160</v>
      </c>
      <c r="F573" s="81" t="s">
        <v>47</v>
      </c>
      <c r="G573" t="b">
        <v>0</v>
      </c>
      <c r="I573" t="s">
        <v>2429</v>
      </c>
      <c r="J573">
        <v>0</v>
      </c>
    </row>
    <row r="574" spans="1:10" ht="15" customHeight="1" x14ac:dyDescent="0.25">
      <c r="A574">
        <f t="shared" si="16"/>
        <v>15914</v>
      </c>
      <c r="B574" t="str">
        <f t="shared" si="17"/>
        <v>15914  CROPWISE CONSULTING LLC  NASHUA, IA</v>
      </c>
      <c r="C574" s="79">
        <v>15914</v>
      </c>
      <c r="D574" s="81" t="s">
        <v>2902</v>
      </c>
      <c r="E574" s="81" t="s">
        <v>160</v>
      </c>
      <c r="F574" s="81" t="s">
        <v>47</v>
      </c>
      <c r="G574" t="b">
        <v>0</v>
      </c>
      <c r="I574" t="s">
        <v>2429</v>
      </c>
      <c r="J574">
        <v>0</v>
      </c>
    </row>
    <row r="575" spans="1:10" ht="15" customHeight="1" x14ac:dyDescent="0.25">
      <c r="A575">
        <f t="shared" si="16"/>
        <v>15648</v>
      </c>
      <c r="B575" t="str">
        <f t="shared" si="17"/>
        <v>15648  CROSSROADS SUPPLY INC  MISSOURI VALLEY, IA</v>
      </c>
      <c r="C575" s="79">
        <v>15648</v>
      </c>
      <c r="D575" s="81" t="s">
        <v>789</v>
      </c>
      <c r="E575" s="81" t="s">
        <v>268</v>
      </c>
      <c r="F575" s="81" t="s">
        <v>47</v>
      </c>
      <c r="G575" t="b">
        <v>0</v>
      </c>
      <c r="I575" t="s">
        <v>2429</v>
      </c>
      <c r="J575">
        <v>19</v>
      </c>
    </row>
    <row r="576" spans="1:10" ht="15" customHeight="1" x14ac:dyDescent="0.25">
      <c r="A576">
        <f t="shared" si="16"/>
        <v>15113</v>
      </c>
      <c r="B576" t="str">
        <f t="shared" si="17"/>
        <v>15113  CROWN TECHNOLOGY INC  INDIANAPOLIS, IN</v>
      </c>
      <c r="C576" s="79">
        <v>15113</v>
      </c>
      <c r="D576" s="81" t="s">
        <v>1006</v>
      </c>
      <c r="E576" s="81" t="s">
        <v>1007</v>
      </c>
      <c r="F576" s="81" t="s">
        <v>63</v>
      </c>
      <c r="G576" t="b">
        <v>0</v>
      </c>
      <c r="I576" t="s">
        <v>2429</v>
      </c>
      <c r="J576">
        <v>93</v>
      </c>
    </row>
    <row r="577" spans="1:10" ht="15" customHeight="1" x14ac:dyDescent="0.25">
      <c r="A577">
        <f t="shared" si="16"/>
        <v>12638</v>
      </c>
      <c r="B577" t="str">
        <f t="shared" si="17"/>
        <v>12638  CROWN TECHNOLOGY INC  INDIANAPOLIS, IN</v>
      </c>
      <c r="C577" s="79">
        <v>12638</v>
      </c>
      <c r="D577" s="81" t="s">
        <v>1006</v>
      </c>
      <c r="E577" s="81" t="s">
        <v>1007</v>
      </c>
      <c r="F577" s="81" t="s">
        <v>63</v>
      </c>
      <c r="G577" t="b">
        <v>0</v>
      </c>
      <c r="I577" t="s">
        <v>2429</v>
      </c>
      <c r="J577">
        <v>75</v>
      </c>
    </row>
    <row r="578" spans="1:10" ht="15" customHeight="1" x14ac:dyDescent="0.25">
      <c r="A578">
        <f t="shared" si="16"/>
        <v>14965</v>
      </c>
      <c r="B578" t="str">
        <f t="shared" si="17"/>
        <v>14965  CROZIER SEED &amp; CROP PROTECTION  TRACY, IA</v>
      </c>
      <c r="C578" s="79">
        <v>14965</v>
      </c>
      <c r="D578" s="81" t="s">
        <v>2903</v>
      </c>
      <c r="E578" s="81" t="s">
        <v>985</v>
      </c>
      <c r="F578" s="81" t="s">
        <v>47</v>
      </c>
      <c r="G578" t="b">
        <v>0</v>
      </c>
      <c r="I578" t="s">
        <v>2429</v>
      </c>
      <c r="J578">
        <v>70</v>
      </c>
    </row>
    <row r="579" spans="1:10" ht="15" customHeight="1" x14ac:dyDescent="0.25">
      <c r="A579">
        <f t="shared" ref="A579:A642" si="18">C579</f>
        <v>11162</v>
      </c>
      <c r="B579" t="str">
        <f t="shared" ref="B579:B642" si="19">C579&amp;"  "&amp;D579&amp;"  "&amp;E579&amp;", "&amp;F579</f>
        <v>11162  CRYSTAL VALLEY COOPERATIVE  LAKE CRYSTAL, MN</v>
      </c>
      <c r="C579" s="79">
        <v>11162</v>
      </c>
      <c r="D579" s="81" t="s">
        <v>2904</v>
      </c>
      <c r="E579" s="81" t="s">
        <v>2905</v>
      </c>
      <c r="F579" s="81" t="s">
        <v>71</v>
      </c>
      <c r="G579" t="b">
        <v>0</v>
      </c>
      <c r="I579" t="s">
        <v>2429</v>
      </c>
      <c r="J579">
        <v>0</v>
      </c>
    </row>
    <row r="580" spans="1:10" ht="15" customHeight="1" x14ac:dyDescent="0.25">
      <c r="A580">
        <f t="shared" si="18"/>
        <v>16856</v>
      </c>
      <c r="B580" t="str">
        <f t="shared" si="19"/>
        <v>16856  CSI CHEMICAL CORP C/O REGISTRATIONS BY DESIGN INC  SALEM, VA</v>
      </c>
      <c r="C580" s="79">
        <v>16856</v>
      </c>
      <c r="D580" s="81" t="s">
        <v>2906</v>
      </c>
      <c r="E580" s="81" t="s">
        <v>2522</v>
      </c>
      <c r="F580" s="81" t="s">
        <v>95</v>
      </c>
      <c r="G580" t="b">
        <v>0</v>
      </c>
      <c r="I580" t="s">
        <v>2429</v>
      </c>
      <c r="J580">
        <v>28</v>
      </c>
    </row>
    <row r="581" spans="1:10" ht="15" customHeight="1" x14ac:dyDescent="0.25">
      <c r="A581">
        <f t="shared" si="18"/>
        <v>12442</v>
      </c>
      <c r="B581" t="str">
        <f t="shared" si="19"/>
        <v>12442  CUNNINGHAM HARDWARE  WAUKON, IA</v>
      </c>
      <c r="C581" s="79">
        <v>12442</v>
      </c>
      <c r="D581" s="81" t="s">
        <v>2907</v>
      </c>
      <c r="E581" s="81" t="s">
        <v>639</v>
      </c>
      <c r="F581" s="81" t="s">
        <v>47</v>
      </c>
      <c r="G581" t="b">
        <v>0</v>
      </c>
      <c r="I581" t="s">
        <v>2429</v>
      </c>
      <c r="J581">
        <v>28</v>
      </c>
    </row>
    <row r="582" spans="1:10" ht="15" customHeight="1" x14ac:dyDescent="0.25">
      <c r="A582">
        <f t="shared" si="18"/>
        <v>15067</v>
      </c>
      <c r="B582" t="str">
        <f t="shared" si="19"/>
        <v>15067  CUSTOM APPLICATORS  WILTON, IA</v>
      </c>
      <c r="C582" s="79">
        <v>15067</v>
      </c>
      <c r="D582" s="81" t="s">
        <v>1000</v>
      </c>
      <c r="E582" s="81" t="s">
        <v>792</v>
      </c>
      <c r="F582" s="81" t="s">
        <v>47</v>
      </c>
      <c r="G582" t="b">
        <v>0</v>
      </c>
      <c r="I582" t="s">
        <v>2429</v>
      </c>
      <c r="J582">
        <v>31</v>
      </c>
    </row>
    <row r="583" spans="1:10" ht="15" customHeight="1" x14ac:dyDescent="0.25">
      <c r="A583">
        <f t="shared" si="18"/>
        <v>15763</v>
      </c>
      <c r="B583" t="str">
        <f t="shared" si="19"/>
        <v>15763  CUSTOMER CARE LAWN SERVICE  IOWA CITY, IA</v>
      </c>
      <c r="C583" s="79">
        <v>15763</v>
      </c>
      <c r="D583" s="81" t="s">
        <v>2908</v>
      </c>
      <c r="E583" s="81" t="s">
        <v>757</v>
      </c>
      <c r="F583" s="81" t="s">
        <v>47</v>
      </c>
      <c r="G583" t="b">
        <v>0</v>
      </c>
      <c r="I583" t="s">
        <v>2429</v>
      </c>
      <c r="J583">
        <v>31</v>
      </c>
    </row>
    <row r="584" spans="1:10" ht="15" customHeight="1" x14ac:dyDescent="0.25">
      <c r="A584">
        <f t="shared" si="18"/>
        <v>16067</v>
      </c>
      <c r="B584" t="str">
        <f t="shared" si="19"/>
        <v>16067  CVS  DES MOINES, IA</v>
      </c>
      <c r="C584" s="79">
        <v>16067</v>
      </c>
      <c r="D584" s="81" t="s">
        <v>2909</v>
      </c>
      <c r="E584" s="81" t="s">
        <v>930</v>
      </c>
      <c r="F584" s="81" t="s">
        <v>47</v>
      </c>
      <c r="G584" t="b">
        <v>0</v>
      </c>
      <c r="I584" t="s">
        <v>2429</v>
      </c>
      <c r="J584">
        <v>22</v>
      </c>
    </row>
    <row r="585" spans="1:10" ht="15" customHeight="1" x14ac:dyDescent="0.25">
      <c r="A585">
        <f t="shared" si="18"/>
        <v>16016</v>
      </c>
      <c r="B585" t="str">
        <f t="shared" si="19"/>
        <v>16016  CVS #10162  DES MOINES, IA</v>
      </c>
      <c r="C585" s="79">
        <v>16016</v>
      </c>
      <c r="D585" s="81" t="s">
        <v>2910</v>
      </c>
      <c r="E585" s="81" t="s">
        <v>930</v>
      </c>
      <c r="F585" s="81" t="s">
        <v>47</v>
      </c>
      <c r="G585" t="b">
        <v>0</v>
      </c>
      <c r="I585" t="s">
        <v>2429</v>
      </c>
      <c r="J585">
        <v>22</v>
      </c>
    </row>
    <row r="586" spans="1:10" ht="15" customHeight="1" x14ac:dyDescent="0.25">
      <c r="A586">
        <f t="shared" si="18"/>
        <v>16059</v>
      </c>
      <c r="B586" t="str">
        <f t="shared" si="19"/>
        <v>16059  CVS PHARMACY  FORT DODGE, IA</v>
      </c>
      <c r="C586" s="79">
        <v>16059</v>
      </c>
      <c r="D586" s="81" t="s">
        <v>2911</v>
      </c>
      <c r="E586" s="81" t="s">
        <v>360</v>
      </c>
      <c r="F586" s="81" t="s">
        <v>47</v>
      </c>
      <c r="G586" t="b">
        <v>0</v>
      </c>
      <c r="I586" t="s">
        <v>2429</v>
      </c>
      <c r="J586">
        <v>31</v>
      </c>
    </row>
    <row r="587" spans="1:10" ht="15" customHeight="1" x14ac:dyDescent="0.25">
      <c r="A587">
        <f t="shared" si="18"/>
        <v>16150</v>
      </c>
      <c r="B587" t="str">
        <f t="shared" si="19"/>
        <v>16150  CVS PHARMACY  DES MOINES, IA</v>
      </c>
      <c r="C587" s="79">
        <v>16150</v>
      </c>
      <c r="D587" s="81" t="s">
        <v>2911</v>
      </c>
      <c r="E587" s="81" t="s">
        <v>930</v>
      </c>
      <c r="F587" s="81" t="s">
        <v>47</v>
      </c>
      <c r="G587" t="b">
        <v>0</v>
      </c>
      <c r="I587" t="s">
        <v>2429</v>
      </c>
      <c r="J587">
        <v>91</v>
      </c>
    </row>
    <row r="588" spans="1:10" ht="15" customHeight="1" x14ac:dyDescent="0.25">
      <c r="A588">
        <f t="shared" si="18"/>
        <v>15840</v>
      </c>
      <c r="B588" t="str">
        <f t="shared" si="19"/>
        <v>15840  CVS PHARMACY  MARION, IA</v>
      </c>
      <c r="C588" s="79">
        <v>15840</v>
      </c>
      <c r="D588" s="81" t="s">
        <v>2911</v>
      </c>
      <c r="E588" s="81" t="s">
        <v>833</v>
      </c>
      <c r="F588" s="81" t="s">
        <v>47</v>
      </c>
      <c r="G588" t="b">
        <v>0</v>
      </c>
      <c r="H588" s="77"/>
      <c r="I588" t="s">
        <v>2429</v>
      </c>
      <c r="J588">
        <v>91</v>
      </c>
    </row>
    <row r="589" spans="1:10" ht="15" customHeight="1" x14ac:dyDescent="0.25">
      <c r="A589">
        <f t="shared" si="18"/>
        <v>15439</v>
      </c>
      <c r="B589" t="str">
        <f t="shared" si="19"/>
        <v>15439  CVS PHARMACY  COUNCIL BLUFFS, IA</v>
      </c>
      <c r="C589" s="79">
        <v>15439</v>
      </c>
      <c r="D589" s="81" t="s">
        <v>2911</v>
      </c>
      <c r="E589" s="81" t="s">
        <v>321</v>
      </c>
      <c r="F589" s="81" t="s">
        <v>47</v>
      </c>
      <c r="G589" t="b">
        <v>0</v>
      </c>
      <c r="H589" s="77"/>
      <c r="I589" t="s">
        <v>2429</v>
      </c>
      <c r="J589">
        <v>63</v>
      </c>
    </row>
    <row r="590" spans="1:10" ht="15" customHeight="1" x14ac:dyDescent="0.25">
      <c r="A590">
        <f t="shared" si="18"/>
        <v>15897</v>
      </c>
      <c r="B590" t="str">
        <f t="shared" si="19"/>
        <v>15897  CVS PHARMACY #10114  ANKENY, IA</v>
      </c>
      <c r="C590" s="79">
        <v>15897</v>
      </c>
      <c r="D590" s="81" t="s">
        <v>2912</v>
      </c>
      <c r="E590" s="81" t="s">
        <v>919</v>
      </c>
      <c r="F590" s="81" t="s">
        <v>47</v>
      </c>
      <c r="G590" t="b">
        <v>0</v>
      </c>
      <c r="H590" s="77"/>
      <c r="I590" t="s">
        <v>2429</v>
      </c>
      <c r="J590">
        <v>11</v>
      </c>
    </row>
    <row r="591" spans="1:10" ht="15" customHeight="1" x14ac:dyDescent="0.25">
      <c r="A591">
        <f t="shared" si="18"/>
        <v>16557</v>
      </c>
      <c r="B591" t="str">
        <f t="shared" si="19"/>
        <v>16557  CVS PHARMACY #10480  URBANDALE, IA</v>
      </c>
      <c r="C591" s="79">
        <v>16557</v>
      </c>
      <c r="D591" s="81" t="s">
        <v>2913</v>
      </c>
      <c r="E591" s="81" t="s">
        <v>357</v>
      </c>
      <c r="F591" s="81" t="s">
        <v>47</v>
      </c>
      <c r="G591" t="b">
        <v>0</v>
      </c>
      <c r="I591" t="s">
        <v>2429</v>
      </c>
      <c r="J591">
        <v>86</v>
      </c>
    </row>
    <row r="592" spans="1:10" ht="15" customHeight="1" x14ac:dyDescent="0.25">
      <c r="A592">
        <f t="shared" si="18"/>
        <v>15540</v>
      </c>
      <c r="B592" t="str">
        <f t="shared" si="19"/>
        <v>15540  CVS PHARMACY #8443  CEDAR RAPIDS, IA</v>
      </c>
      <c r="C592" s="79">
        <v>15540</v>
      </c>
      <c r="D592" s="81" t="s">
        <v>2914</v>
      </c>
      <c r="E592" s="81" t="s">
        <v>286</v>
      </c>
      <c r="F592" s="81" t="s">
        <v>47</v>
      </c>
      <c r="G592" t="b">
        <v>0</v>
      </c>
      <c r="I592" t="s">
        <v>2429</v>
      </c>
      <c r="J592">
        <v>0</v>
      </c>
    </row>
    <row r="593" spans="1:10" ht="15" customHeight="1" x14ac:dyDescent="0.25">
      <c r="A593">
        <f t="shared" si="18"/>
        <v>12415</v>
      </c>
      <c r="B593" t="str">
        <f t="shared" si="19"/>
        <v>12415  CVS PHARMACY #8526  CEDAR RAPIDS, IA</v>
      </c>
      <c r="C593" s="79">
        <v>12415</v>
      </c>
      <c r="D593" s="81" t="s">
        <v>2915</v>
      </c>
      <c r="E593" s="81" t="s">
        <v>286</v>
      </c>
      <c r="F593" s="81" t="s">
        <v>47</v>
      </c>
      <c r="G593" t="b">
        <v>0</v>
      </c>
      <c r="I593" t="s">
        <v>2429</v>
      </c>
      <c r="J593">
        <v>0</v>
      </c>
    </row>
    <row r="594" spans="1:10" ht="15" customHeight="1" x14ac:dyDescent="0.25">
      <c r="A594">
        <f t="shared" si="18"/>
        <v>13916</v>
      </c>
      <c r="B594" t="str">
        <f t="shared" si="19"/>
        <v>13916  CVS PHARMACY #8532  CEDAR RAPIDS, IA</v>
      </c>
      <c r="C594" s="79">
        <v>13916</v>
      </c>
      <c r="D594" s="81" t="s">
        <v>2916</v>
      </c>
      <c r="E594" s="81" t="s">
        <v>286</v>
      </c>
      <c r="F594" s="81" t="s">
        <v>47</v>
      </c>
      <c r="G594" t="b">
        <v>0</v>
      </c>
      <c r="I594" t="s">
        <v>2429</v>
      </c>
      <c r="J594">
        <v>31</v>
      </c>
    </row>
    <row r="595" spans="1:10" ht="15" customHeight="1" x14ac:dyDescent="0.25">
      <c r="A595">
        <f t="shared" si="18"/>
        <v>12111</v>
      </c>
      <c r="B595" t="str">
        <f t="shared" si="19"/>
        <v>12111  CVS PHARMACY #8538  CEDAR RAPDIS, IA</v>
      </c>
      <c r="C595" s="79">
        <v>12111</v>
      </c>
      <c r="D595" s="81" t="s">
        <v>2917</v>
      </c>
      <c r="E595" s="81" t="s">
        <v>2918</v>
      </c>
      <c r="F595" s="81" t="s">
        <v>47</v>
      </c>
      <c r="G595" t="b">
        <v>0</v>
      </c>
      <c r="I595" t="s">
        <v>2429</v>
      </c>
      <c r="J595">
        <v>97</v>
      </c>
    </row>
    <row r="596" spans="1:10" ht="15" customHeight="1" x14ac:dyDescent="0.25">
      <c r="A596">
        <f t="shared" si="18"/>
        <v>12112</v>
      </c>
      <c r="B596" t="str">
        <f t="shared" si="19"/>
        <v>12112  CVS PHARMACY #8539  IOWA CITY, IA</v>
      </c>
      <c r="C596" s="79">
        <v>12112</v>
      </c>
      <c r="D596" s="81" t="s">
        <v>2919</v>
      </c>
      <c r="E596" s="81" t="s">
        <v>757</v>
      </c>
      <c r="F596" s="81" t="s">
        <v>47</v>
      </c>
      <c r="G596" t="b">
        <v>0</v>
      </c>
      <c r="I596" t="s">
        <v>2429</v>
      </c>
      <c r="J596">
        <v>12</v>
      </c>
    </row>
    <row r="597" spans="1:10" ht="15" customHeight="1" x14ac:dyDescent="0.25">
      <c r="A597">
        <f t="shared" si="18"/>
        <v>12120</v>
      </c>
      <c r="B597" t="str">
        <f t="shared" si="19"/>
        <v>12120  CVS PHARMACY #8544  WATERLOO, IA</v>
      </c>
      <c r="C597" s="79">
        <v>12120</v>
      </c>
      <c r="D597" s="81" t="s">
        <v>2920</v>
      </c>
      <c r="E597" s="81" t="s">
        <v>916</v>
      </c>
      <c r="F597" s="81" t="s">
        <v>47</v>
      </c>
      <c r="G597" t="b">
        <v>0</v>
      </c>
      <c r="I597" t="s">
        <v>2429</v>
      </c>
      <c r="J597">
        <v>52</v>
      </c>
    </row>
    <row r="598" spans="1:10" ht="15" customHeight="1" x14ac:dyDescent="0.25">
      <c r="A598">
        <f t="shared" si="18"/>
        <v>12102</v>
      </c>
      <c r="B598" t="str">
        <f t="shared" si="19"/>
        <v>12102  CVS PHARMACY #8546  WATERLOO, IA</v>
      </c>
      <c r="C598" s="79">
        <v>12102</v>
      </c>
      <c r="D598" s="81" t="s">
        <v>2921</v>
      </c>
      <c r="E598" s="81" t="s">
        <v>916</v>
      </c>
      <c r="F598" s="81" t="s">
        <v>47</v>
      </c>
      <c r="G598" t="b">
        <v>0</v>
      </c>
      <c r="I598" t="s">
        <v>2429</v>
      </c>
      <c r="J598">
        <v>42</v>
      </c>
    </row>
    <row r="599" spans="1:10" ht="15" customHeight="1" x14ac:dyDescent="0.25">
      <c r="A599">
        <f t="shared" si="18"/>
        <v>12100</v>
      </c>
      <c r="B599" t="str">
        <f t="shared" si="19"/>
        <v>12100  CVS PHARMACY #8547  IOWA CITY, IA</v>
      </c>
      <c r="C599" s="79">
        <v>12100</v>
      </c>
      <c r="D599" s="81" t="s">
        <v>2922</v>
      </c>
      <c r="E599" s="81" t="s">
        <v>757</v>
      </c>
      <c r="F599" s="81" t="s">
        <v>47</v>
      </c>
      <c r="G599" t="b">
        <v>0</v>
      </c>
      <c r="I599" t="s">
        <v>2429</v>
      </c>
      <c r="J599">
        <v>79</v>
      </c>
    </row>
    <row r="600" spans="1:10" ht="15" customHeight="1" x14ac:dyDescent="0.25">
      <c r="A600">
        <f t="shared" si="18"/>
        <v>12119</v>
      </c>
      <c r="B600" t="str">
        <f t="shared" si="19"/>
        <v>12119  CVS PHARMACY #8633 LLC  BETTENDORF, IA</v>
      </c>
      <c r="C600" s="79">
        <v>12119</v>
      </c>
      <c r="D600" s="81" t="s">
        <v>2923</v>
      </c>
      <c r="E600" s="81" t="s">
        <v>749</v>
      </c>
      <c r="F600" s="81" t="s">
        <v>47</v>
      </c>
      <c r="G600" t="b">
        <v>0</v>
      </c>
      <c r="I600" t="s">
        <v>2429</v>
      </c>
      <c r="J600">
        <v>44</v>
      </c>
    </row>
    <row r="601" spans="1:10" ht="15" customHeight="1" x14ac:dyDescent="0.25">
      <c r="A601">
        <f t="shared" si="18"/>
        <v>12105</v>
      </c>
      <c r="B601" t="str">
        <f t="shared" si="19"/>
        <v>12105  CVS PHARMACY #8659  DAVENPORT, IA</v>
      </c>
      <c r="C601" s="79">
        <v>12105</v>
      </c>
      <c r="D601" s="81" t="s">
        <v>2924</v>
      </c>
      <c r="E601" s="81" t="s">
        <v>1097</v>
      </c>
      <c r="F601" s="81" t="s">
        <v>47</v>
      </c>
      <c r="G601" t="b">
        <v>0</v>
      </c>
      <c r="I601" t="s">
        <v>2429</v>
      </c>
      <c r="J601">
        <v>53</v>
      </c>
    </row>
    <row r="602" spans="1:10" ht="15" customHeight="1" x14ac:dyDescent="0.25">
      <c r="A602">
        <f t="shared" si="18"/>
        <v>12123</v>
      </c>
      <c r="B602" t="str">
        <f t="shared" si="19"/>
        <v>12123  CVS PHARMACY LLC #8658  DAVENPORT, IA</v>
      </c>
      <c r="C602" s="79">
        <v>12123</v>
      </c>
      <c r="D602" s="81" t="s">
        <v>2925</v>
      </c>
      <c r="E602" s="81" t="s">
        <v>1097</v>
      </c>
      <c r="F602" s="81" t="s">
        <v>47</v>
      </c>
      <c r="G602" t="b">
        <v>0</v>
      </c>
      <c r="I602" t="s">
        <v>2429</v>
      </c>
      <c r="J602">
        <v>57</v>
      </c>
    </row>
    <row r="603" spans="1:10" ht="15" customHeight="1" x14ac:dyDescent="0.25">
      <c r="A603">
        <f t="shared" si="18"/>
        <v>16582</v>
      </c>
      <c r="B603" t="str">
        <f t="shared" si="19"/>
        <v>16582  CVS/PHARMACY  AMES, IA</v>
      </c>
      <c r="C603" s="79">
        <v>16582</v>
      </c>
      <c r="D603" s="81" t="s">
        <v>2926</v>
      </c>
      <c r="E603" s="81" t="s">
        <v>153</v>
      </c>
      <c r="F603" s="81" t="s">
        <v>47</v>
      </c>
      <c r="G603" t="b">
        <v>0</v>
      </c>
      <c r="I603" t="s">
        <v>2429</v>
      </c>
      <c r="J603">
        <v>31</v>
      </c>
    </row>
    <row r="604" spans="1:10" ht="15" customHeight="1" x14ac:dyDescent="0.25">
      <c r="A604">
        <f t="shared" si="18"/>
        <v>15371</v>
      </c>
      <c r="B604" t="str">
        <f t="shared" si="19"/>
        <v>15371  CX HORTICULTURE  WAENBRO, WA</v>
      </c>
      <c r="C604" s="79">
        <v>15371</v>
      </c>
      <c r="D604" s="81" t="s">
        <v>2927</v>
      </c>
      <c r="E604" s="81" t="s">
        <v>2544</v>
      </c>
      <c r="F604" s="81" t="s">
        <v>97</v>
      </c>
      <c r="G604" t="b">
        <v>0</v>
      </c>
      <c r="I604" t="s">
        <v>2429</v>
      </c>
      <c r="J604">
        <v>28</v>
      </c>
    </row>
    <row r="605" spans="1:10" ht="15" customHeight="1" x14ac:dyDescent="0.25">
      <c r="A605">
        <f t="shared" si="18"/>
        <v>14566</v>
      </c>
      <c r="B605" t="str">
        <f t="shared" si="19"/>
        <v>14566  CXI  COPPELL, TX</v>
      </c>
      <c r="C605" s="79">
        <v>14566</v>
      </c>
      <c r="D605" s="81" t="s">
        <v>1302</v>
      </c>
      <c r="E605" s="81" t="s">
        <v>1303</v>
      </c>
      <c r="F605" s="81" t="s">
        <v>92</v>
      </c>
      <c r="G605" t="b">
        <v>0</v>
      </c>
      <c r="I605" t="s">
        <v>2429</v>
      </c>
      <c r="J605">
        <v>53</v>
      </c>
    </row>
    <row r="606" spans="1:10" ht="15" customHeight="1" x14ac:dyDescent="0.25">
      <c r="A606">
        <f t="shared" si="18"/>
        <v>15109</v>
      </c>
      <c r="B606" t="str">
        <f t="shared" si="19"/>
        <v>15109  CYCLONE SEED &amp; CHEMICAL  HARLAN, IA</v>
      </c>
      <c r="C606" s="79">
        <v>15109</v>
      </c>
      <c r="D606" s="81" t="s">
        <v>1112</v>
      </c>
      <c r="E606" s="81" t="s">
        <v>1113</v>
      </c>
      <c r="F606" s="81" t="s">
        <v>47</v>
      </c>
      <c r="G606" t="b">
        <v>0</v>
      </c>
      <c r="I606" t="s">
        <v>2429</v>
      </c>
      <c r="J606">
        <v>31</v>
      </c>
    </row>
    <row r="607" spans="1:10" ht="15" customHeight="1" x14ac:dyDescent="0.25">
      <c r="A607">
        <f t="shared" si="18"/>
        <v>10511</v>
      </c>
      <c r="B607" t="str">
        <f t="shared" si="19"/>
        <v>10511  CYTOZYME LABORATORIES INC  SALT LAKE CTY, UT</v>
      </c>
      <c r="C607" s="79">
        <v>10511</v>
      </c>
      <c r="D607" s="81" t="s">
        <v>2479</v>
      </c>
      <c r="E607" s="81" t="s">
        <v>2480</v>
      </c>
      <c r="F607" s="81" t="s">
        <v>93</v>
      </c>
      <c r="G607" t="b">
        <v>0</v>
      </c>
      <c r="I607" t="s">
        <v>2429</v>
      </c>
      <c r="J607">
        <v>49</v>
      </c>
    </row>
    <row r="608" spans="1:10" ht="15" customHeight="1" x14ac:dyDescent="0.25">
      <c r="A608">
        <f t="shared" si="18"/>
        <v>10641</v>
      </c>
      <c r="B608" t="str">
        <f t="shared" si="19"/>
        <v>10641  D &amp; K PRODUCTS  DES MOINES, IA</v>
      </c>
      <c r="C608" s="79">
        <v>10641</v>
      </c>
      <c r="D608" s="81" t="s">
        <v>2928</v>
      </c>
      <c r="E608" s="81" t="s">
        <v>930</v>
      </c>
      <c r="F608" s="81" t="s">
        <v>47</v>
      </c>
      <c r="G608" t="b">
        <v>0</v>
      </c>
      <c r="I608" t="s">
        <v>2429</v>
      </c>
      <c r="J608">
        <v>28</v>
      </c>
    </row>
    <row r="609" spans="1:10" ht="15" customHeight="1" x14ac:dyDescent="0.25">
      <c r="A609">
        <f t="shared" si="18"/>
        <v>13433</v>
      </c>
      <c r="B609" t="str">
        <f t="shared" si="19"/>
        <v>13433  D M A S W A C/O PUBLIC WORKS  DUBUQUE, IA</v>
      </c>
      <c r="C609" s="79">
        <v>13433</v>
      </c>
      <c r="D609" s="81" t="s">
        <v>2568</v>
      </c>
      <c r="E609" s="81" t="s">
        <v>679</v>
      </c>
      <c r="F609" s="81" t="s">
        <v>47</v>
      </c>
      <c r="G609" t="b">
        <v>0</v>
      </c>
      <c r="I609" t="s">
        <v>2429</v>
      </c>
      <c r="J609">
        <v>31</v>
      </c>
    </row>
    <row r="610" spans="1:10" ht="15" customHeight="1" x14ac:dyDescent="0.25">
      <c r="A610">
        <f t="shared" si="18"/>
        <v>16508</v>
      </c>
      <c r="B610" t="str">
        <f t="shared" si="19"/>
        <v>16508  D&amp;K PRODUCTS  BETTENDORF, IA</v>
      </c>
      <c r="C610" s="79">
        <v>16508</v>
      </c>
      <c r="D610" s="81" t="s">
        <v>2929</v>
      </c>
      <c r="E610" s="81" t="s">
        <v>749</v>
      </c>
      <c r="F610" s="81" t="s">
        <v>47</v>
      </c>
      <c r="G610" t="b">
        <v>0</v>
      </c>
      <c r="I610" t="s">
        <v>2429</v>
      </c>
      <c r="J610">
        <v>53</v>
      </c>
    </row>
    <row r="611" spans="1:10" ht="15" customHeight="1" x14ac:dyDescent="0.25">
      <c r="A611">
        <f t="shared" si="18"/>
        <v>16466</v>
      </c>
      <c r="B611" t="str">
        <f t="shared" si="19"/>
        <v>16466  D&amp;K PRODUCTS  HIAWATHA, IA</v>
      </c>
      <c r="C611" s="79">
        <v>16466</v>
      </c>
      <c r="D611" s="81" t="s">
        <v>2929</v>
      </c>
      <c r="E611" s="81" t="s">
        <v>2930</v>
      </c>
      <c r="F611" s="81" t="s">
        <v>47</v>
      </c>
      <c r="G611" t="b">
        <v>0</v>
      </c>
      <c r="I611" t="s">
        <v>2429</v>
      </c>
      <c r="J611">
        <v>23</v>
      </c>
    </row>
    <row r="612" spans="1:10" ht="15" customHeight="1" x14ac:dyDescent="0.25">
      <c r="A612">
        <f t="shared" si="18"/>
        <v>17164</v>
      </c>
      <c r="B612" t="str">
        <f t="shared" si="19"/>
        <v>17164  DAN'S ALL STAR FEEDS LLC  EARLVILLE, IA</v>
      </c>
      <c r="C612" s="79">
        <v>17164</v>
      </c>
      <c r="D612" s="81" t="s">
        <v>2931</v>
      </c>
      <c r="E612" s="81" t="s">
        <v>354</v>
      </c>
      <c r="F612" s="81" t="s">
        <v>47</v>
      </c>
      <c r="G612" t="b">
        <v>0</v>
      </c>
      <c r="I612" t="s">
        <v>2429</v>
      </c>
      <c r="J612">
        <v>85</v>
      </c>
    </row>
    <row r="613" spans="1:10" ht="15" customHeight="1" x14ac:dyDescent="0.25">
      <c r="A613">
        <f t="shared" si="18"/>
        <v>16560</v>
      </c>
      <c r="B613" t="str">
        <f t="shared" si="19"/>
        <v>16560  DANISCO US NC  CEDAR RAPIDS, IA</v>
      </c>
      <c r="C613" s="79">
        <v>16560</v>
      </c>
      <c r="D613" s="81" t="s">
        <v>2932</v>
      </c>
      <c r="E613" s="81" t="s">
        <v>286</v>
      </c>
      <c r="F613" s="81" t="s">
        <v>47</v>
      </c>
      <c r="G613" t="b">
        <v>0</v>
      </c>
      <c r="I613" t="s">
        <v>2429</v>
      </c>
      <c r="J613">
        <v>85</v>
      </c>
    </row>
    <row r="614" spans="1:10" ht="15" customHeight="1" x14ac:dyDescent="0.25">
      <c r="A614">
        <f t="shared" si="18"/>
        <v>14416</v>
      </c>
      <c r="B614" t="str">
        <f t="shared" si="19"/>
        <v>14416  DARIN KLEVE  FT ATKINSON, IA</v>
      </c>
      <c r="C614" s="79">
        <v>14416</v>
      </c>
      <c r="D614" s="81" t="s">
        <v>2933</v>
      </c>
      <c r="E614" s="81" t="s">
        <v>1490</v>
      </c>
      <c r="F614" s="81" t="s">
        <v>47</v>
      </c>
      <c r="G614" t="b">
        <v>0</v>
      </c>
      <c r="I614" t="s">
        <v>2429</v>
      </c>
      <c r="J614">
        <v>85</v>
      </c>
    </row>
    <row r="615" spans="1:10" ht="15" customHeight="1" x14ac:dyDescent="0.25">
      <c r="A615">
        <f t="shared" si="18"/>
        <v>12663</v>
      </c>
      <c r="B615" t="str">
        <f t="shared" si="19"/>
        <v>12663  DARLING INGREDIENTS INC  COLD SPRING, KY</v>
      </c>
      <c r="C615" s="79">
        <v>12663</v>
      </c>
      <c r="D615" s="81" t="s">
        <v>2934</v>
      </c>
      <c r="E615" s="81" t="s">
        <v>1306</v>
      </c>
      <c r="F615" s="81" t="s">
        <v>65</v>
      </c>
      <c r="G615" t="b">
        <v>0</v>
      </c>
      <c r="I615" t="s">
        <v>2429</v>
      </c>
      <c r="J615">
        <v>85</v>
      </c>
    </row>
    <row r="616" spans="1:10" ht="15" customHeight="1" x14ac:dyDescent="0.25">
      <c r="A616">
        <f t="shared" si="18"/>
        <v>13992</v>
      </c>
      <c r="B616" t="str">
        <f t="shared" si="19"/>
        <v>13992  DASCO INC  ENGLEWOOD, CO</v>
      </c>
      <c r="C616" s="79">
        <v>13992</v>
      </c>
      <c r="D616" s="81" t="s">
        <v>1362</v>
      </c>
      <c r="E616" s="81" t="s">
        <v>201</v>
      </c>
      <c r="F616" s="81" t="s">
        <v>53</v>
      </c>
      <c r="G616" t="b">
        <v>0</v>
      </c>
      <c r="I616" t="s">
        <v>2429</v>
      </c>
      <c r="J616">
        <v>4</v>
      </c>
    </row>
    <row r="617" spans="1:10" ht="15" customHeight="1" x14ac:dyDescent="0.25">
      <c r="A617">
        <f t="shared" si="18"/>
        <v>11420</v>
      </c>
      <c r="B617" t="str">
        <f t="shared" si="19"/>
        <v>11420  DAVENPORT COMPOST FACILITY  DAVENPORT, IA</v>
      </c>
      <c r="C617" s="79">
        <v>11420</v>
      </c>
      <c r="D617" s="81" t="s">
        <v>1434</v>
      </c>
      <c r="E617" s="81" t="s">
        <v>1097</v>
      </c>
      <c r="F617" s="81" t="s">
        <v>47</v>
      </c>
      <c r="G617" t="b">
        <v>0</v>
      </c>
      <c r="I617" t="s">
        <v>2429</v>
      </c>
      <c r="J617">
        <v>0</v>
      </c>
    </row>
    <row r="618" spans="1:10" ht="15" customHeight="1" x14ac:dyDescent="0.25">
      <c r="A618">
        <f t="shared" si="18"/>
        <v>12297</v>
      </c>
      <c r="B618" t="str">
        <f t="shared" si="19"/>
        <v>12297  DAVENPORT FARM &amp; FLEET INC  DAVENPORT, IA</v>
      </c>
      <c r="C618" s="79">
        <v>12297</v>
      </c>
      <c r="D618" s="81" t="s">
        <v>2935</v>
      </c>
      <c r="E618" s="81" t="s">
        <v>1097</v>
      </c>
      <c r="F618" s="81" t="s">
        <v>47</v>
      </c>
      <c r="G618" t="b">
        <v>0</v>
      </c>
      <c r="I618" t="s">
        <v>2429</v>
      </c>
      <c r="J618">
        <v>56</v>
      </c>
    </row>
    <row r="619" spans="1:10" ht="15" customHeight="1" x14ac:dyDescent="0.25">
      <c r="A619">
        <f t="shared" si="18"/>
        <v>11405</v>
      </c>
      <c r="B619" t="str">
        <f t="shared" si="19"/>
        <v>11405  DAVES FEED STORE INC  LUXEMBURG, IA</v>
      </c>
      <c r="C619" s="79">
        <v>11405</v>
      </c>
      <c r="D619" s="81" t="s">
        <v>2433</v>
      </c>
      <c r="E619" s="81" t="s">
        <v>1426</v>
      </c>
      <c r="F619" s="81" t="s">
        <v>47</v>
      </c>
      <c r="G619" t="b">
        <v>0</v>
      </c>
      <c r="I619" t="s">
        <v>2429</v>
      </c>
      <c r="J619">
        <v>49</v>
      </c>
    </row>
    <row r="620" spans="1:10" ht="15" customHeight="1" x14ac:dyDescent="0.25">
      <c r="A620">
        <f t="shared" si="18"/>
        <v>10493</v>
      </c>
      <c r="B620" t="str">
        <f t="shared" si="19"/>
        <v>10493  DAVES FEED STORE INC  EPWORTH, IA</v>
      </c>
      <c r="C620" s="79">
        <v>10493</v>
      </c>
      <c r="D620" s="81" t="s">
        <v>2433</v>
      </c>
      <c r="E620" s="81" t="s">
        <v>704</v>
      </c>
      <c r="F620" s="81" t="s">
        <v>47</v>
      </c>
      <c r="G620" t="b">
        <v>0</v>
      </c>
      <c r="I620" t="s">
        <v>2429</v>
      </c>
      <c r="J620">
        <v>0</v>
      </c>
    </row>
    <row r="621" spans="1:10" ht="15" customHeight="1" x14ac:dyDescent="0.25">
      <c r="A621">
        <f t="shared" si="18"/>
        <v>14170</v>
      </c>
      <c r="B621" t="str">
        <f t="shared" si="19"/>
        <v>14170  DAVES FEED STORE INC  SHERRILL, IA</v>
      </c>
      <c r="C621" s="79">
        <v>14170</v>
      </c>
      <c r="D621" s="81" t="s">
        <v>2433</v>
      </c>
      <c r="E621" s="81" t="s">
        <v>943</v>
      </c>
      <c r="F621" s="81" t="s">
        <v>47</v>
      </c>
      <c r="G621" t="b">
        <v>0</v>
      </c>
      <c r="I621" t="s">
        <v>2429</v>
      </c>
      <c r="J621">
        <v>0</v>
      </c>
    </row>
    <row r="622" spans="1:10" ht="15" customHeight="1" x14ac:dyDescent="0.25">
      <c r="A622">
        <f t="shared" si="18"/>
        <v>17134</v>
      </c>
      <c r="B622" t="str">
        <f t="shared" si="19"/>
        <v>17134  DAVID AUSTIN ROSES  TYLER, TX</v>
      </c>
      <c r="C622" s="79">
        <v>17134</v>
      </c>
      <c r="D622" s="81" t="s">
        <v>2936</v>
      </c>
      <c r="E622" s="81" t="s">
        <v>2937</v>
      </c>
      <c r="F622" s="81" t="s">
        <v>92</v>
      </c>
      <c r="G622" t="b">
        <v>0</v>
      </c>
      <c r="I622" t="s">
        <v>2429</v>
      </c>
      <c r="J622">
        <v>82</v>
      </c>
    </row>
    <row r="623" spans="1:10" ht="15" customHeight="1" x14ac:dyDescent="0.25">
      <c r="A623">
        <f t="shared" si="18"/>
        <v>15142</v>
      </c>
      <c r="B623" t="str">
        <f t="shared" si="19"/>
        <v>15142  DAVID DVORAK  WEST LIBERTY, IA</v>
      </c>
      <c r="C623" s="79">
        <v>15142</v>
      </c>
      <c r="D623" s="81" t="s">
        <v>1008</v>
      </c>
      <c r="E623" s="81" t="s">
        <v>849</v>
      </c>
      <c r="F623" s="81" t="s">
        <v>47</v>
      </c>
      <c r="G623" t="b">
        <v>0</v>
      </c>
      <c r="I623" t="s">
        <v>2429</v>
      </c>
      <c r="J623">
        <v>0</v>
      </c>
    </row>
    <row r="624" spans="1:10" ht="15" customHeight="1" x14ac:dyDescent="0.25">
      <c r="A624">
        <f t="shared" si="18"/>
        <v>16612</v>
      </c>
      <c r="B624" t="str">
        <f t="shared" si="19"/>
        <v>16612  DAVID MILLAGE  WEST LIBERTY, IA</v>
      </c>
      <c r="C624" s="79">
        <v>16612</v>
      </c>
      <c r="D624" s="81" t="s">
        <v>2938</v>
      </c>
      <c r="E624" s="81" t="s">
        <v>849</v>
      </c>
      <c r="F624" s="81" t="s">
        <v>47</v>
      </c>
      <c r="G624" t="b">
        <v>0</v>
      </c>
      <c r="I624" t="s">
        <v>2429</v>
      </c>
      <c r="J624">
        <v>0</v>
      </c>
    </row>
    <row r="625" spans="1:10" ht="15" customHeight="1" x14ac:dyDescent="0.25">
      <c r="A625">
        <f t="shared" si="18"/>
        <v>15028</v>
      </c>
      <c r="B625" t="str">
        <f t="shared" si="19"/>
        <v>15028  DAYTON AG SALES  DAYTON, IA</v>
      </c>
      <c r="C625" s="79">
        <v>15028</v>
      </c>
      <c r="D625" s="81" t="s">
        <v>991</v>
      </c>
      <c r="E625" s="81" t="s">
        <v>992</v>
      </c>
      <c r="F625" s="81" t="s">
        <v>47</v>
      </c>
      <c r="G625" t="b">
        <v>0</v>
      </c>
      <c r="I625" t="s">
        <v>2429</v>
      </c>
      <c r="J625">
        <v>28</v>
      </c>
    </row>
    <row r="626" spans="1:10" ht="15" customHeight="1" x14ac:dyDescent="0.25">
      <c r="A626">
        <f t="shared" si="18"/>
        <v>11284</v>
      </c>
      <c r="B626" t="str">
        <f t="shared" si="19"/>
        <v>11284  DEJONG BROTHERS HARDWARE INC  HULL, IA</v>
      </c>
      <c r="C626" s="79">
        <v>11284</v>
      </c>
      <c r="D626" s="81" t="s">
        <v>2939</v>
      </c>
      <c r="E626" s="81" t="s">
        <v>481</v>
      </c>
      <c r="F626" s="81" t="s">
        <v>47</v>
      </c>
      <c r="G626" t="b">
        <v>0</v>
      </c>
      <c r="I626" t="s">
        <v>2429</v>
      </c>
      <c r="J626">
        <v>66</v>
      </c>
    </row>
    <row r="627" spans="1:10" ht="15" customHeight="1" x14ac:dyDescent="0.25">
      <c r="A627">
        <f t="shared" si="18"/>
        <v>10582</v>
      </c>
      <c r="B627" t="str">
        <f t="shared" si="19"/>
        <v>10582  DELS GARDEN CENTER INC  SPENCER, IA</v>
      </c>
      <c r="C627" s="79">
        <v>10582</v>
      </c>
      <c r="D627" s="81" t="s">
        <v>2940</v>
      </c>
      <c r="E627" s="81" t="s">
        <v>507</v>
      </c>
      <c r="F627" s="81" t="s">
        <v>47</v>
      </c>
      <c r="G627" t="b">
        <v>0</v>
      </c>
      <c r="I627" t="s">
        <v>2429</v>
      </c>
      <c r="J627">
        <v>7</v>
      </c>
    </row>
    <row r="628" spans="1:10" ht="15" customHeight="1" x14ac:dyDescent="0.25">
      <c r="A628">
        <f t="shared" si="18"/>
        <v>13244</v>
      </c>
      <c r="B628" t="str">
        <f t="shared" si="19"/>
        <v>13244  DELTAG FORMULATIONS  GREENVILLE, MS</v>
      </c>
      <c r="C628" s="79">
        <v>13244</v>
      </c>
      <c r="D628" s="81" t="s">
        <v>202</v>
      </c>
      <c r="E628" s="81" t="s">
        <v>203</v>
      </c>
      <c r="F628" s="81" t="s">
        <v>72</v>
      </c>
      <c r="G628" t="b">
        <v>0</v>
      </c>
      <c r="I628" t="s">
        <v>2429</v>
      </c>
      <c r="J628">
        <v>51</v>
      </c>
    </row>
    <row r="629" spans="1:10" ht="15" customHeight="1" x14ac:dyDescent="0.25">
      <c r="A629">
        <f t="shared" si="18"/>
        <v>11669</v>
      </c>
      <c r="B629" t="str">
        <f t="shared" si="19"/>
        <v>11669  DENLY AGRI SERVICE  FARMINGTON, IA</v>
      </c>
      <c r="C629" s="79">
        <v>11669</v>
      </c>
      <c r="D629" s="81" t="s">
        <v>1485</v>
      </c>
      <c r="E629" s="81" t="s">
        <v>1486</v>
      </c>
      <c r="F629" s="81" t="s">
        <v>47</v>
      </c>
      <c r="G629" t="b">
        <v>0</v>
      </c>
      <c r="I629" t="s">
        <v>2429</v>
      </c>
      <c r="J629">
        <v>52</v>
      </c>
    </row>
    <row r="630" spans="1:10" ht="15" customHeight="1" x14ac:dyDescent="0.25">
      <c r="A630">
        <f t="shared" si="18"/>
        <v>10326</v>
      </c>
      <c r="B630" t="str">
        <f t="shared" si="19"/>
        <v>10326  DENVER SPRAYING SERVICE  DENVER, IA</v>
      </c>
      <c r="C630" s="79">
        <v>10326</v>
      </c>
      <c r="D630" s="81" t="s">
        <v>597</v>
      </c>
      <c r="E630" s="81" t="s">
        <v>598</v>
      </c>
      <c r="F630" s="81" t="s">
        <v>47</v>
      </c>
      <c r="G630" t="b">
        <v>0</v>
      </c>
      <c r="I630" t="s">
        <v>2429</v>
      </c>
      <c r="J630">
        <v>47</v>
      </c>
    </row>
    <row r="631" spans="1:10" ht="15" customHeight="1" x14ac:dyDescent="0.25">
      <c r="A631">
        <f t="shared" si="18"/>
        <v>13572</v>
      </c>
      <c r="B631" t="str">
        <f t="shared" si="19"/>
        <v>13572  DENYON FARMS INC.  WEBSTER CITY, IA</v>
      </c>
      <c r="C631" s="79">
        <v>13572</v>
      </c>
      <c r="D631" s="81" t="s">
        <v>2941</v>
      </c>
      <c r="E631" s="81" t="s">
        <v>569</v>
      </c>
      <c r="F631" s="81" t="s">
        <v>47</v>
      </c>
      <c r="G631" t="b">
        <v>0</v>
      </c>
      <c r="I631" t="s">
        <v>2429</v>
      </c>
      <c r="J631">
        <v>17</v>
      </c>
    </row>
    <row r="632" spans="1:10" ht="15" customHeight="1" x14ac:dyDescent="0.25">
      <c r="A632">
        <f t="shared" si="18"/>
        <v>11594</v>
      </c>
      <c r="B632" t="str">
        <f t="shared" si="19"/>
        <v>11594  DES MOINES FEED &amp; NATURE CENTER  DES MOINES, IA</v>
      </c>
      <c r="C632" s="79">
        <v>11594</v>
      </c>
      <c r="D632" s="81" t="s">
        <v>2942</v>
      </c>
      <c r="E632" s="81" t="s">
        <v>930</v>
      </c>
      <c r="F632" s="81" t="s">
        <v>47</v>
      </c>
      <c r="G632" t="b">
        <v>0</v>
      </c>
      <c r="I632" t="s">
        <v>2429</v>
      </c>
      <c r="J632">
        <v>17</v>
      </c>
    </row>
    <row r="633" spans="1:10" ht="15" customHeight="1" x14ac:dyDescent="0.25">
      <c r="A633">
        <f t="shared" si="18"/>
        <v>11084</v>
      </c>
      <c r="B633" t="str">
        <f t="shared" si="19"/>
        <v>11084  DES MOINES FEED CO INC  DES MOINES, IA</v>
      </c>
      <c r="C633" s="79">
        <v>11084</v>
      </c>
      <c r="D633" s="81" t="s">
        <v>2943</v>
      </c>
      <c r="E633" s="81" t="s">
        <v>930</v>
      </c>
      <c r="F633" s="81" t="s">
        <v>47</v>
      </c>
      <c r="G633" t="b">
        <v>0</v>
      </c>
      <c r="I633" t="s">
        <v>2429</v>
      </c>
      <c r="J633">
        <v>12</v>
      </c>
    </row>
    <row r="634" spans="1:10" ht="15" customHeight="1" x14ac:dyDescent="0.25">
      <c r="A634">
        <f t="shared" si="18"/>
        <v>15014</v>
      </c>
      <c r="B634" t="str">
        <f t="shared" si="19"/>
        <v>15014  DIEDRICH AG  KENSETT, IA</v>
      </c>
      <c r="C634" s="79">
        <v>15014</v>
      </c>
      <c r="D634" s="81" t="s">
        <v>408</v>
      </c>
      <c r="E634" s="81" t="s">
        <v>409</v>
      </c>
      <c r="F634" s="81" t="s">
        <v>47</v>
      </c>
      <c r="G634" t="b">
        <v>0</v>
      </c>
      <c r="I634" t="s">
        <v>2429</v>
      </c>
      <c r="J634">
        <v>6</v>
      </c>
    </row>
    <row r="635" spans="1:10" ht="15" customHeight="1" x14ac:dyDescent="0.25">
      <c r="A635">
        <f t="shared" si="18"/>
        <v>15180</v>
      </c>
      <c r="B635" t="str">
        <f t="shared" si="19"/>
        <v>15180  DISTRIBUTORS PROCESSING INC  PORTERVILLE, CA</v>
      </c>
      <c r="C635" s="79">
        <v>15180</v>
      </c>
      <c r="D635" s="81" t="s">
        <v>1068</v>
      </c>
      <c r="E635" s="81" t="s">
        <v>1069</v>
      </c>
      <c r="F635" s="81" t="s">
        <v>52</v>
      </c>
      <c r="G635" t="b">
        <v>0</v>
      </c>
      <c r="I635" t="s">
        <v>2429</v>
      </c>
      <c r="J635">
        <v>0</v>
      </c>
    </row>
    <row r="636" spans="1:10" ht="15" customHeight="1" x14ac:dyDescent="0.25">
      <c r="A636">
        <f t="shared" si="18"/>
        <v>16962</v>
      </c>
      <c r="B636" t="str">
        <f t="shared" si="19"/>
        <v>16962  DLF PICKSEED  HALSEY, OR</v>
      </c>
      <c r="C636" s="79">
        <v>16962</v>
      </c>
      <c r="D636" s="81" t="s">
        <v>2944</v>
      </c>
      <c r="E636" s="81" t="s">
        <v>2945</v>
      </c>
      <c r="F636" s="81" t="s">
        <v>85</v>
      </c>
      <c r="G636" t="b">
        <v>0</v>
      </c>
      <c r="I636" t="s">
        <v>2429</v>
      </c>
      <c r="J636">
        <v>90</v>
      </c>
    </row>
    <row r="637" spans="1:10" ht="15" customHeight="1" x14ac:dyDescent="0.25">
      <c r="A637">
        <f t="shared" si="18"/>
        <v>16961</v>
      </c>
      <c r="B637" t="str">
        <f t="shared" si="19"/>
        <v>16961  DLF PICKSEED USA, INC.  HALSEY, OR</v>
      </c>
      <c r="C637" s="79">
        <v>16961</v>
      </c>
      <c r="D637" s="81" t="s">
        <v>2946</v>
      </c>
      <c r="E637" s="81" t="s">
        <v>2945</v>
      </c>
      <c r="F637" s="81" t="s">
        <v>85</v>
      </c>
      <c r="G637" t="b">
        <v>0</v>
      </c>
      <c r="I637" t="s">
        <v>2429</v>
      </c>
      <c r="J637">
        <v>54</v>
      </c>
    </row>
    <row r="638" spans="1:10" ht="15" customHeight="1" x14ac:dyDescent="0.25">
      <c r="A638">
        <f t="shared" si="18"/>
        <v>17118</v>
      </c>
      <c r="B638" t="str">
        <f t="shared" si="19"/>
        <v>17118  DOLGENCORP, LLC  #17920  SANBORN, TN</v>
      </c>
      <c r="C638" s="79">
        <v>17118</v>
      </c>
      <c r="D638" s="81" t="s">
        <v>2947</v>
      </c>
      <c r="E638" s="81" t="s">
        <v>1235</v>
      </c>
      <c r="F638" s="81" t="s">
        <v>91</v>
      </c>
      <c r="G638" t="b">
        <v>0</v>
      </c>
      <c r="I638" t="s">
        <v>2429</v>
      </c>
      <c r="J638">
        <v>29</v>
      </c>
    </row>
    <row r="639" spans="1:10" ht="15" customHeight="1" x14ac:dyDescent="0.25">
      <c r="A639">
        <f t="shared" si="18"/>
        <v>14441</v>
      </c>
      <c r="B639" t="str">
        <f t="shared" si="19"/>
        <v>14441  DOLLAR GENERAL  STORES #10776  BETTENDORF, IA</v>
      </c>
      <c r="C639" s="79">
        <v>14441</v>
      </c>
      <c r="D639" s="81" t="s">
        <v>2948</v>
      </c>
      <c r="E639" s="81" t="s">
        <v>749</v>
      </c>
      <c r="F639" s="81" t="s">
        <v>47</v>
      </c>
      <c r="G639" t="b">
        <v>0</v>
      </c>
      <c r="I639" t="s">
        <v>2429</v>
      </c>
      <c r="J639">
        <v>58</v>
      </c>
    </row>
    <row r="640" spans="1:10" ht="15" customHeight="1" x14ac:dyDescent="0.25">
      <c r="A640">
        <f t="shared" si="18"/>
        <v>14369</v>
      </c>
      <c r="B640" t="str">
        <f t="shared" si="19"/>
        <v>14369  DOLLAR GENERAL #10455  ORANGE CITY, IA</v>
      </c>
      <c r="C640" s="79">
        <v>14369</v>
      </c>
      <c r="D640" s="81" t="s">
        <v>2949</v>
      </c>
      <c r="E640" s="81" t="s">
        <v>1210</v>
      </c>
      <c r="F640" s="81" t="s">
        <v>47</v>
      </c>
      <c r="G640" t="b">
        <v>0</v>
      </c>
      <c r="I640" t="s">
        <v>2429</v>
      </c>
      <c r="J640">
        <v>0</v>
      </c>
    </row>
    <row r="641" spans="1:10" ht="15" customHeight="1" x14ac:dyDescent="0.25">
      <c r="A641">
        <f t="shared" si="18"/>
        <v>15988</v>
      </c>
      <c r="B641" t="str">
        <f t="shared" si="19"/>
        <v>15988  DOLLAR GENERAL #14412  CEDAR FALLS, IA</v>
      </c>
      <c r="C641" s="79">
        <v>15988</v>
      </c>
      <c r="D641" s="81" t="s">
        <v>2950</v>
      </c>
      <c r="E641" s="81" t="s">
        <v>225</v>
      </c>
      <c r="F641" s="81" t="s">
        <v>47</v>
      </c>
      <c r="G641" t="b">
        <v>0</v>
      </c>
      <c r="H641" s="77"/>
      <c r="I641" t="s">
        <v>2429</v>
      </c>
      <c r="J641">
        <v>0</v>
      </c>
    </row>
    <row r="642" spans="1:10" ht="15" customHeight="1" x14ac:dyDescent="0.25">
      <c r="A642">
        <f t="shared" si="18"/>
        <v>17225</v>
      </c>
      <c r="B642" t="str">
        <f t="shared" si="19"/>
        <v>17225  DOLLAR GENERAL #18930  RICEVILLE, IA</v>
      </c>
      <c r="C642" s="79">
        <v>17225</v>
      </c>
      <c r="D642" s="81" t="s">
        <v>2951</v>
      </c>
      <c r="E642" s="81" t="s">
        <v>600</v>
      </c>
      <c r="F642" s="81" t="s">
        <v>47</v>
      </c>
      <c r="G642" t="b">
        <v>0</v>
      </c>
      <c r="H642" s="77"/>
      <c r="I642" t="s">
        <v>2429</v>
      </c>
      <c r="J642">
        <v>41</v>
      </c>
    </row>
    <row r="643" spans="1:10" ht="15" customHeight="1" x14ac:dyDescent="0.25">
      <c r="A643">
        <f t="shared" ref="A643:A706" si="20">C643</f>
        <v>13879</v>
      </c>
      <c r="B643" t="str">
        <f t="shared" ref="B643:B706" si="21">C643&amp;"  "&amp;D643&amp;"  "&amp;E643&amp;", "&amp;F643</f>
        <v>13879  DOLLAR GENERAL #6648  BELLE PLAINE, IA</v>
      </c>
      <c r="C643" s="79">
        <v>13879</v>
      </c>
      <c r="D643" s="81" t="s">
        <v>2952</v>
      </c>
      <c r="E643" s="81" t="s">
        <v>474</v>
      </c>
      <c r="F643" s="81" t="s">
        <v>47</v>
      </c>
      <c r="G643" t="b">
        <v>0</v>
      </c>
      <c r="H643" s="77"/>
      <c r="I643" t="s">
        <v>2429</v>
      </c>
      <c r="J643">
        <v>57</v>
      </c>
    </row>
    <row r="644" spans="1:10" ht="15" customHeight="1" x14ac:dyDescent="0.25">
      <c r="A644">
        <f t="shared" si="20"/>
        <v>15533</v>
      </c>
      <c r="B644" t="str">
        <f t="shared" si="21"/>
        <v>15533  DOLLAR GENERAL 12789  POSTVILLE, IA</v>
      </c>
      <c r="C644" s="79">
        <v>15533</v>
      </c>
      <c r="D644" s="81" t="s">
        <v>2953</v>
      </c>
      <c r="E644" s="81" t="s">
        <v>525</v>
      </c>
      <c r="F644" s="81" t="s">
        <v>47</v>
      </c>
      <c r="G644" t="b">
        <v>0</v>
      </c>
      <c r="H644" s="77"/>
      <c r="I644" t="s">
        <v>2429</v>
      </c>
      <c r="J644">
        <v>24</v>
      </c>
    </row>
    <row r="645" spans="1:10" ht="15" customHeight="1" x14ac:dyDescent="0.25">
      <c r="A645">
        <f t="shared" si="20"/>
        <v>15623</v>
      </c>
      <c r="B645" t="str">
        <f t="shared" si="21"/>
        <v>15623  DOLLAR GENERAL 13292  DES MOINES, IA</v>
      </c>
      <c r="C645" s="79">
        <v>15623</v>
      </c>
      <c r="D645" s="81" t="s">
        <v>2954</v>
      </c>
      <c r="E645" s="81" t="s">
        <v>930</v>
      </c>
      <c r="F645" s="81" t="s">
        <v>47</v>
      </c>
      <c r="G645" t="b">
        <v>0</v>
      </c>
      <c r="H645" s="77"/>
      <c r="I645" t="s">
        <v>2429</v>
      </c>
      <c r="J645">
        <v>0</v>
      </c>
    </row>
    <row r="646" spans="1:10" ht="15" customHeight="1" x14ac:dyDescent="0.25">
      <c r="A646">
        <f t="shared" si="20"/>
        <v>15794</v>
      </c>
      <c r="B646" t="str">
        <f t="shared" si="21"/>
        <v>15794  DOLLAR GENERAL 13488  DES MOINES, IA</v>
      </c>
      <c r="C646" s="79">
        <v>15794</v>
      </c>
      <c r="D646" s="81" t="s">
        <v>2955</v>
      </c>
      <c r="E646" s="81" t="s">
        <v>930</v>
      </c>
      <c r="F646" s="81" t="s">
        <v>47</v>
      </c>
      <c r="G646" t="b">
        <v>0</v>
      </c>
      <c r="H646" s="77"/>
      <c r="I646" t="s">
        <v>2429</v>
      </c>
      <c r="J646">
        <v>0</v>
      </c>
    </row>
    <row r="647" spans="1:10" ht="15" customHeight="1" x14ac:dyDescent="0.25">
      <c r="A647">
        <f t="shared" si="20"/>
        <v>15778</v>
      </c>
      <c r="B647" t="str">
        <f t="shared" si="21"/>
        <v>15778  DOLLAR GENERAL 13501  CENTER POINT, IA</v>
      </c>
      <c r="C647" s="79">
        <v>15778</v>
      </c>
      <c r="D647" s="81" t="s">
        <v>2956</v>
      </c>
      <c r="E647" s="81" t="s">
        <v>772</v>
      </c>
      <c r="F647" s="81" t="s">
        <v>47</v>
      </c>
      <c r="G647" t="b">
        <v>0</v>
      </c>
      <c r="H647" s="77"/>
      <c r="I647" t="s">
        <v>2429</v>
      </c>
      <c r="J647">
        <v>94</v>
      </c>
    </row>
    <row r="648" spans="1:10" ht="15" customHeight="1" x14ac:dyDescent="0.25">
      <c r="A648">
        <f t="shared" si="20"/>
        <v>17090</v>
      </c>
      <c r="B648" t="str">
        <f t="shared" si="21"/>
        <v>17090  DOLLAR GENERAL STORE  #18232  PLEASANTVILLE, IA</v>
      </c>
      <c r="C648" s="79">
        <v>17090</v>
      </c>
      <c r="D648" s="81" t="s">
        <v>2957</v>
      </c>
      <c r="E648" s="81" t="s">
        <v>1475</v>
      </c>
      <c r="F648" s="81" t="s">
        <v>47</v>
      </c>
      <c r="G648" t="b">
        <v>0</v>
      </c>
      <c r="H648" s="77"/>
      <c r="I648" t="s">
        <v>2429</v>
      </c>
      <c r="J648">
        <v>94</v>
      </c>
    </row>
    <row r="649" spans="1:10" ht="15" customHeight="1" x14ac:dyDescent="0.25">
      <c r="A649">
        <f t="shared" si="20"/>
        <v>17326</v>
      </c>
      <c r="B649" t="str">
        <f t="shared" si="21"/>
        <v>17326  DOLLAR GENERAL STORE # 18929  MONROE, IA</v>
      </c>
      <c r="C649" s="79">
        <v>17326</v>
      </c>
      <c r="D649" s="81" t="s">
        <v>2958</v>
      </c>
      <c r="E649" s="81" t="s">
        <v>2959</v>
      </c>
      <c r="F649" s="81" t="s">
        <v>47</v>
      </c>
      <c r="G649" t="b">
        <v>0</v>
      </c>
      <c r="H649" s="77"/>
      <c r="I649" t="s">
        <v>2429</v>
      </c>
      <c r="J649">
        <v>13</v>
      </c>
    </row>
    <row r="650" spans="1:10" ht="15" customHeight="1" x14ac:dyDescent="0.25">
      <c r="A650">
        <f t="shared" si="20"/>
        <v>12731</v>
      </c>
      <c r="B650" t="str">
        <f t="shared" si="21"/>
        <v>12731  DOLLAR GENERAL STORE #0111  ATLANTIC, IA</v>
      </c>
      <c r="C650" s="79">
        <v>12731</v>
      </c>
      <c r="D650" s="81" t="s">
        <v>2960</v>
      </c>
      <c r="E650" s="81" t="s">
        <v>139</v>
      </c>
      <c r="F650" s="81" t="s">
        <v>47</v>
      </c>
      <c r="G650" t="b">
        <v>0</v>
      </c>
      <c r="I650" t="s">
        <v>2429</v>
      </c>
      <c r="J650">
        <v>94</v>
      </c>
    </row>
    <row r="651" spans="1:10" ht="15" customHeight="1" x14ac:dyDescent="0.25">
      <c r="A651">
        <f t="shared" si="20"/>
        <v>12753</v>
      </c>
      <c r="B651" t="str">
        <f t="shared" si="21"/>
        <v>12753  DOLLAR GENERAL STORE #0254  DAVENPORT, IA</v>
      </c>
      <c r="C651" s="79">
        <v>12753</v>
      </c>
      <c r="D651" s="81" t="s">
        <v>2961</v>
      </c>
      <c r="E651" s="81" t="s">
        <v>1097</v>
      </c>
      <c r="F651" s="81" t="s">
        <v>47</v>
      </c>
      <c r="G651" t="b">
        <v>0</v>
      </c>
      <c r="I651" t="s">
        <v>2429</v>
      </c>
      <c r="J651">
        <v>94</v>
      </c>
    </row>
    <row r="652" spans="1:10" ht="15" customHeight="1" x14ac:dyDescent="0.25">
      <c r="A652">
        <f t="shared" si="20"/>
        <v>12785</v>
      </c>
      <c r="B652" t="str">
        <f t="shared" si="21"/>
        <v>12785  DOLLAR GENERAL STORE #0284  NORWALK, IA</v>
      </c>
      <c r="C652" s="79">
        <v>12785</v>
      </c>
      <c r="D652" s="81" t="s">
        <v>2962</v>
      </c>
      <c r="E652" s="81" t="s">
        <v>2963</v>
      </c>
      <c r="F652" s="81" t="s">
        <v>47</v>
      </c>
      <c r="G652" t="b">
        <v>0</v>
      </c>
      <c r="I652" t="s">
        <v>2429</v>
      </c>
      <c r="J652">
        <v>94</v>
      </c>
    </row>
    <row r="653" spans="1:10" ht="15" customHeight="1" x14ac:dyDescent="0.25">
      <c r="A653">
        <f t="shared" si="20"/>
        <v>12758</v>
      </c>
      <c r="B653" t="str">
        <f t="shared" si="21"/>
        <v>12758  DOLLAR GENERAL STORE #0313  DES MOINES, IA</v>
      </c>
      <c r="C653" s="79">
        <v>12758</v>
      </c>
      <c r="D653" s="81" t="s">
        <v>2964</v>
      </c>
      <c r="E653" s="81" t="s">
        <v>930</v>
      </c>
      <c r="F653" s="81" t="s">
        <v>47</v>
      </c>
      <c r="G653" t="b">
        <v>0</v>
      </c>
      <c r="I653" t="s">
        <v>2429</v>
      </c>
      <c r="J653">
        <v>94</v>
      </c>
    </row>
    <row r="654" spans="1:10" ht="15" customHeight="1" x14ac:dyDescent="0.25">
      <c r="A654">
        <f t="shared" si="20"/>
        <v>12757</v>
      </c>
      <c r="B654" t="str">
        <f t="shared" si="21"/>
        <v>12757  DOLLAR GENERAL STORE #03887  DENISON, IA</v>
      </c>
      <c r="C654" s="79">
        <v>12757</v>
      </c>
      <c r="D654" s="81" t="s">
        <v>2965</v>
      </c>
      <c r="E654" s="81" t="s">
        <v>1330</v>
      </c>
      <c r="F654" s="81" t="s">
        <v>47</v>
      </c>
      <c r="G654" t="b">
        <v>0</v>
      </c>
      <c r="I654" t="s">
        <v>2429</v>
      </c>
      <c r="J654">
        <v>94</v>
      </c>
    </row>
    <row r="655" spans="1:10" ht="15" customHeight="1" x14ac:dyDescent="0.25">
      <c r="A655">
        <f t="shared" si="20"/>
        <v>12800</v>
      </c>
      <c r="B655" t="str">
        <f t="shared" si="21"/>
        <v>12800  DOLLAR GENERAL STORE #0405  SIOUX CITY, IA</v>
      </c>
      <c r="C655" s="79">
        <v>12800</v>
      </c>
      <c r="D655" s="81" t="s">
        <v>2966</v>
      </c>
      <c r="E655" s="81" t="s">
        <v>220</v>
      </c>
      <c r="F655" s="81" t="s">
        <v>47</v>
      </c>
      <c r="G655" t="b">
        <v>0</v>
      </c>
      <c r="I655" t="s">
        <v>2429</v>
      </c>
      <c r="J655">
        <v>94</v>
      </c>
    </row>
    <row r="656" spans="1:10" ht="15" customHeight="1" x14ac:dyDescent="0.25">
      <c r="A656">
        <f t="shared" si="20"/>
        <v>12770</v>
      </c>
      <c r="B656" t="str">
        <f t="shared" si="21"/>
        <v>12770  DOLLAR GENERAL STORE #0812  HUXLEY, IA</v>
      </c>
      <c r="C656" s="79">
        <v>12770</v>
      </c>
      <c r="D656" s="81" t="s">
        <v>2967</v>
      </c>
      <c r="E656" s="81" t="s">
        <v>2968</v>
      </c>
      <c r="F656" s="81" t="s">
        <v>47</v>
      </c>
      <c r="G656" t="b">
        <v>0</v>
      </c>
      <c r="I656" t="s">
        <v>2429</v>
      </c>
      <c r="J656">
        <v>13</v>
      </c>
    </row>
    <row r="657" spans="1:10" ht="15" customHeight="1" x14ac:dyDescent="0.25">
      <c r="A657">
        <f t="shared" si="20"/>
        <v>14150</v>
      </c>
      <c r="B657" t="str">
        <f t="shared" si="21"/>
        <v>14150  DOLLAR GENERAL STORE #10073  WATERLOO, IA</v>
      </c>
      <c r="C657" s="79">
        <v>14150</v>
      </c>
      <c r="D657" s="81" t="s">
        <v>2969</v>
      </c>
      <c r="E657" s="81" t="s">
        <v>916</v>
      </c>
      <c r="F657" s="81" t="s">
        <v>47</v>
      </c>
      <c r="G657" t="b">
        <v>0</v>
      </c>
      <c r="I657" t="s">
        <v>2429</v>
      </c>
      <c r="J657">
        <v>13</v>
      </c>
    </row>
    <row r="658" spans="1:10" ht="15" customHeight="1" x14ac:dyDescent="0.25">
      <c r="A658">
        <f t="shared" si="20"/>
        <v>14163</v>
      </c>
      <c r="B658" t="str">
        <f t="shared" si="21"/>
        <v>14163  DOLLAR GENERAL STORE #10074  DUBUQUE, IA</v>
      </c>
      <c r="C658" s="79">
        <v>14163</v>
      </c>
      <c r="D658" s="81" t="s">
        <v>2970</v>
      </c>
      <c r="E658" s="81" t="s">
        <v>679</v>
      </c>
      <c r="F658" s="81" t="s">
        <v>47</v>
      </c>
      <c r="G658" t="b">
        <v>0</v>
      </c>
      <c r="I658" t="s">
        <v>2429</v>
      </c>
      <c r="J658">
        <v>87</v>
      </c>
    </row>
    <row r="659" spans="1:10" ht="15" customHeight="1" x14ac:dyDescent="0.25">
      <c r="A659">
        <f t="shared" si="20"/>
        <v>14181</v>
      </c>
      <c r="B659" t="str">
        <f t="shared" si="21"/>
        <v>14181  DOLLAR GENERAL STORE #10176  IDA GROVE, IA</v>
      </c>
      <c r="C659" s="79">
        <v>14181</v>
      </c>
      <c r="D659" s="81" t="s">
        <v>2971</v>
      </c>
      <c r="E659" s="81" t="s">
        <v>352</v>
      </c>
      <c r="F659" s="81" t="s">
        <v>47</v>
      </c>
      <c r="G659" t="b">
        <v>0</v>
      </c>
      <c r="I659" t="s">
        <v>2429</v>
      </c>
      <c r="J659">
        <v>80</v>
      </c>
    </row>
    <row r="660" spans="1:10" ht="15" customHeight="1" x14ac:dyDescent="0.25">
      <c r="A660">
        <f t="shared" si="20"/>
        <v>12806</v>
      </c>
      <c r="B660" t="str">
        <f t="shared" si="21"/>
        <v>12806  DOLLAR GENERAL STORE #1047  STORM LAKE, IA</v>
      </c>
      <c r="C660" s="79">
        <v>12806</v>
      </c>
      <c r="D660" s="81" t="s">
        <v>2972</v>
      </c>
      <c r="E660" s="81" t="s">
        <v>407</v>
      </c>
      <c r="F660" s="81" t="s">
        <v>47</v>
      </c>
      <c r="G660" t="b">
        <v>0</v>
      </c>
      <c r="I660" t="s">
        <v>2429</v>
      </c>
      <c r="J660">
        <v>0</v>
      </c>
    </row>
    <row r="661" spans="1:10" ht="15" customHeight="1" x14ac:dyDescent="0.25">
      <c r="A661">
        <f t="shared" si="20"/>
        <v>14420</v>
      </c>
      <c r="B661" t="str">
        <f t="shared" si="21"/>
        <v>14420  DOLLAR GENERAL STORE #10470  GARNER, IA</v>
      </c>
      <c r="C661" s="79">
        <v>14420</v>
      </c>
      <c r="D661" s="81" t="s">
        <v>2973</v>
      </c>
      <c r="E661" s="81" t="s">
        <v>847</v>
      </c>
      <c r="F661" s="81" t="s">
        <v>47</v>
      </c>
      <c r="G661" t="b">
        <v>0</v>
      </c>
      <c r="I661" t="s">
        <v>2429</v>
      </c>
      <c r="J661">
        <v>21</v>
      </c>
    </row>
    <row r="662" spans="1:10" ht="15" customHeight="1" x14ac:dyDescent="0.25">
      <c r="A662">
        <f t="shared" si="20"/>
        <v>14480</v>
      </c>
      <c r="B662" t="str">
        <f t="shared" si="21"/>
        <v>14480  DOLLAR GENERAL STORE #10772  ELDRIDGE, IA</v>
      </c>
      <c r="C662" s="79">
        <v>14480</v>
      </c>
      <c r="D662" s="81" t="s">
        <v>2974</v>
      </c>
      <c r="E662" s="81" t="s">
        <v>850</v>
      </c>
      <c r="F662" s="81" t="s">
        <v>47</v>
      </c>
      <c r="G662" t="b">
        <v>0</v>
      </c>
      <c r="I662" t="s">
        <v>2429</v>
      </c>
      <c r="J662">
        <v>41</v>
      </c>
    </row>
    <row r="663" spans="1:10" ht="15" customHeight="1" x14ac:dyDescent="0.25">
      <c r="A663">
        <f t="shared" si="20"/>
        <v>14453</v>
      </c>
      <c r="B663" t="str">
        <f t="shared" si="21"/>
        <v>14453  DOLLAR GENERAL STORE #10774  CEDAR RAPIDS, IA</v>
      </c>
      <c r="C663" s="79">
        <v>14453</v>
      </c>
      <c r="D663" s="81" t="s">
        <v>2975</v>
      </c>
      <c r="E663" s="81" t="s">
        <v>286</v>
      </c>
      <c r="F663" s="81" t="s">
        <v>47</v>
      </c>
      <c r="G663" t="b">
        <v>0</v>
      </c>
      <c r="H663" s="77"/>
      <c r="I663" t="s">
        <v>2429</v>
      </c>
      <c r="J663">
        <v>82</v>
      </c>
    </row>
    <row r="664" spans="1:10" ht="15" customHeight="1" x14ac:dyDescent="0.25">
      <c r="A664">
        <f t="shared" si="20"/>
        <v>14465</v>
      </c>
      <c r="B664" t="str">
        <f t="shared" si="21"/>
        <v>14465  DOLLAR GENERAL STORE #10846  DAVENPORT, IA</v>
      </c>
      <c r="C664" s="79">
        <v>14465</v>
      </c>
      <c r="D664" s="81" t="s">
        <v>2976</v>
      </c>
      <c r="E664" s="81" t="s">
        <v>1097</v>
      </c>
      <c r="F664" s="81" t="s">
        <v>47</v>
      </c>
      <c r="G664" t="b">
        <v>0</v>
      </c>
      <c r="I664" t="s">
        <v>2429</v>
      </c>
      <c r="J664">
        <v>70</v>
      </c>
    </row>
    <row r="665" spans="1:10" ht="15" customHeight="1" x14ac:dyDescent="0.25">
      <c r="A665">
        <f t="shared" si="20"/>
        <v>15816</v>
      </c>
      <c r="B665" t="str">
        <f t="shared" si="21"/>
        <v>15816  DOLLAR GENERAL STORE #13633  NASHUA, IA</v>
      </c>
      <c r="C665" s="79">
        <v>15816</v>
      </c>
      <c r="D665" s="81" t="s">
        <v>2977</v>
      </c>
      <c r="E665" s="81" t="s">
        <v>160</v>
      </c>
      <c r="F665" s="81" t="s">
        <v>47</v>
      </c>
      <c r="G665" t="b">
        <v>0</v>
      </c>
      <c r="I665" t="s">
        <v>2429</v>
      </c>
      <c r="J665">
        <v>23</v>
      </c>
    </row>
    <row r="666" spans="1:10" ht="15" customHeight="1" x14ac:dyDescent="0.25">
      <c r="A666">
        <f t="shared" si="20"/>
        <v>16239</v>
      </c>
      <c r="B666" t="str">
        <f t="shared" si="21"/>
        <v>16239  DOLLAR GENERAL STORE #15298  KALONA, IA</v>
      </c>
      <c r="C666" s="79">
        <v>16239</v>
      </c>
      <c r="D666" s="81" t="s">
        <v>2978</v>
      </c>
      <c r="E666" s="81" t="s">
        <v>170</v>
      </c>
      <c r="F666" s="81" t="s">
        <v>47</v>
      </c>
      <c r="G666" t="b">
        <v>0</v>
      </c>
      <c r="I666" t="s">
        <v>2429</v>
      </c>
      <c r="J666">
        <v>16</v>
      </c>
    </row>
    <row r="667" spans="1:10" ht="15" customHeight="1" x14ac:dyDescent="0.25">
      <c r="A667">
        <f t="shared" si="20"/>
        <v>12807</v>
      </c>
      <c r="B667" t="str">
        <f t="shared" si="21"/>
        <v>12807  DOLLAR GENERAL STORE #15311  TOLEDO, IA</v>
      </c>
      <c r="C667" s="79">
        <v>12807</v>
      </c>
      <c r="D667" s="81" t="s">
        <v>2979</v>
      </c>
      <c r="E667" s="81" t="s">
        <v>1195</v>
      </c>
      <c r="F667" s="81" t="s">
        <v>47</v>
      </c>
      <c r="G667" t="b">
        <v>0</v>
      </c>
      <c r="I667" t="s">
        <v>2429</v>
      </c>
      <c r="J667">
        <v>16</v>
      </c>
    </row>
    <row r="668" spans="1:10" ht="15" customHeight="1" x14ac:dyDescent="0.25">
      <c r="A668">
        <f t="shared" si="20"/>
        <v>12782</v>
      </c>
      <c r="B668" t="str">
        <f t="shared" si="21"/>
        <v>12782  DOLLAR GENERAL STORE #1536  NEVADA, IA</v>
      </c>
      <c r="C668" s="79">
        <v>12782</v>
      </c>
      <c r="D668" s="81" t="s">
        <v>2980</v>
      </c>
      <c r="E668" s="81" t="s">
        <v>349</v>
      </c>
      <c r="F668" s="81" t="s">
        <v>47</v>
      </c>
      <c r="G668" t="b">
        <v>0</v>
      </c>
      <c r="I668" t="s">
        <v>2429</v>
      </c>
      <c r="J668">
        <v>35</v>
      </c>
    </row>
    <row r="669" spans="1:10" ht="15" customHeight="1" x14ac:dyDescent="0.25">
      <c r="A669">
        <f t="shared" si="20"/>
        <v>16292</v>
      </c>
      <c r="B669" t="str">
        <f t="shared" si="21"/>
        <v>16292  DOLLAR GENERAL STORE #15491  CLARION, IA</v>
      </c>
      <c r="C669" s="79">
        <v>16292</v>
      </c>
      <c r="D669" s="81" t="s">
        <v>2981</v>
      </c>
      <c r="E669" s="81" t="s">
        <v>900</v>
      </c>
      <c r="F669" s="81" t="s">
        <v>47</v>
      </c>
      <c r="G669" t="b">
        <v>0</v>
      </c>
      <c r="I669" t="s">
        <v>2429</v>
      </c>
      <c r="J669">
        <v>82</v>
      </c>
    </row>
    <row r="670" spans="1:10" ht="15" customHeight="1" x14ac:dyDescent="0.25">
      <c r="A670">
        <f t="shared" si="20"/>
        <v>12750</v>
      </c>
      <c r="B670" t="str">
        <f t="shared" si="21"/>
        <v>12750  DOLLAR GENERAL STORE #1574  COUNCIL BLFFS, IA</v>
      </c>
      <c r="C670" s="79">
        <v>12750</v>
      </c>
      <c r="D670" s="81" t="s">
        <v>2982</v>
      </c>
      <c r="E670" s="81" t="s">
        <v>2983</v>
      </c>
      <c r="F670" s="81" t="s">
        <v>47</v>
      </c>
      <c r="G670" t="b">
        <v>0</v>
      </c>
      <c r="I670" t="s">
        <v>2429</v>
      </c>
      <c r="J670">
        <v>44</v>
      </c>
    </row>
    <row r="671" spans="1:10" ht="15" customHeight="1" x14ac:dyDescent="0.25">
      <c r="A671">
        <f t="shared" si="20"/>
        <v>16361</v>
      </c>
      <c r="B671" t="str">
        <f t="shared" si="21"/>
        <v>16361  DOLLAR GENERAL STORE #15777  FORT MADISON, IA</v>
      </c>
      <c r="C671" s="79">
        <v>16361</v>
      </c>
      <c r="D671" s="81" t="s">
        <v>2984</v>
      </c>
      <c r="E671" s="81" t="s">
        <v>1368</v>
      </c>
      <c r="F671" s="81" t="s">
        <v>47</v>
      </c>
      <c r="G671" t="b">
        <v>0</v>
      </c>
      <c r="H671" s="77"/>
      <c r="I671" t="s">
        <v>2429</v>
      </c>
      <c r="J671">
        <v>92</v>
      </c>
    </row>
    <row r="672" spans="1:10" ht="15" customHeight="1" x14ac:dyDescent="0.25">
      <c r="A672">
        <f t="shared" si="20"/>
        <v>16358</v>
      </c>
      <c r="B672" t="str">
        <f t="shared" si="21"/>
        <v>16358  DOLLAR GENERAL STORE #15854  LAKEVIEW, IA</v>
      </c>
      <c r="C672" s="79">
        <v>16358</v>
      </c>
      <c r="D672" s="81" t="s">
        <v>2985</v>
      </c>
      <c r="E672" s="81" t="s">
        <v>2986</v>
      </c>
      <c r="F672" s="81" t="s">
        <v>47</v>
      </c>
      <c r="G672" t="b">
        <v>0</v>
      </c>
      <c r="I672" t="s">
        <v>2429</v>
      </c>
      <c r="J672">
        <v>0</v>
      </c>
    </row>
    <row r="673" spans="1:10" ht="15" customHeight="1" x14ac:dyDescent="0.25">
      <c r="A673">
        <f t="shared" si="20"/>
        <v>16359</v>
      </c>
      <c r="B673" t="str">
        <f t="shared" si="21"/>
        <v>16359  DOLLAR GENERAL STORE #15914  BUFFALO CENTER, IA</v>
      </c>
      <c r="C673" s="79">
        <v>16359</v>
      </c>
      <c r="D673" s="81" t="s">
        <v>2987</v>
      </c>
      <c r="E673" s="81" t="s">
        <v>1024</v>
      </c>
      <c r="F673" s="81" t="s">
        <v>47</v>
      </c>
      <c r="G673" t="b">
        <v>0</v>
      </c>
      <c r="I673" t="s">
        <v>2429</v>
      </c>
      <c r="J673">
        <v>94</v>
      </c>
    </row>
    <row r="674" spans="1:10" ht="15" customHeight="1" x14ac:dyDescent="0.25">
      <c r="A674">
        <f t="shared" si="20"/>
        <v>16444</v>
      </c>
      <c r="B674" t="str">
        <f t="shared" si="21"/>
        <v>16444  DOLLAR GENERAL STORE #15970  SHEFFIELD, IA</v>
      </c>
      <c r="C674" s="79">
        <v>16444</v>
      </c>
      <c r="D674" s="81" t="s">
        <v>2988</v>
      </c>
      <c r="E674" s="81" t="s">
        <v>842</v>
      </c>
      <c r="F674" s="81" t="s">
        <v>47</v>
      </c>
      <c r="G674" t="b">
        <v>0</v>
      </c>
      <c r="I674" t="s">
        <v>2429</v>
      </c>
      <c r="J674">
        <v>0</v>
      </c>
    </row>
    <row r="675" spans="1:10" ht="15" customHeight="1" x14ac:dyDescent="0.25">
      <c r="A675">
        <f t="shared" si="20"/>
        <v>16522</v>
      </c>
      <c r="B675" t="str">
        <f t="shared" si="21"/>
        <v>16522  DOLLAR GENERAL STORE #16060  DESOTO, IA</v>
      </c>
      <c r="C675" s="79">
        <v>16522</v>
      </c>
      <c r="D675" s="81" t="s">
        <v>2989</v>
      </c>
      <c r="E675" s="81" t="s">
        <v>2990</v>
      </c>
      <c r="F675" s="81" t="s">
        <v>47</v>
      </c>
      <c r="G675" t="b">
        <v>0</v>
      </c>
      <c r="I675" t="s">
        <v>2429</v>
      </c>
      <c r="J675">
        <v>0</v>
      </c>
    </row>
    <row r="676" spans="1:10" ht="15" customHeight="1" x14ac:dyDescent="0.25">
      <c r="A676">
        <f t="shared" si="20"/>
        <v>16572</v>
      </c>
      <c r="B676" t="str">
        <f t="shared" si="21"/>
        <v>16572  DOLLAR GENERAL STORE #16109  MAPLETON, IA</v>
      </c>
      <c r="C676" s="79">
        <v>16572</v>
      </c>
      <c r="D676" s="81" t="s">
        <v>2991</v>
      </c>
      <c r="E676" s="81" t="s">
        <v>142</v>
      </c>
      <c r="F676" s="81" t="s">
        <v>47</v>
      </c>
      <c r="G676" t="b">
        <v>0</v>
      </c>
      <c r="I676" t="s">
        <v>2429</v>
      </c>
      <c r="J676">
        <v>0</v>
      </c>
    </row>
    <row r="677" spans="1:10" ht="15" customHeight="1" x14ac:dyDescent="0.25">
      <c r="A677">
        <f t="shared" si="20"/>
        <v>16523</v>
      </c>
      <c r="B677" t="str">
        <f t="shared" si="21"/>
        <v>16523  DOLLAR GENERAL STORE #16140  HEDRICK, IA</v>
      </c>
      <c r="C677" s="79">
        <v>16523</v>
      </c>
      <c r="D677" s="81" t="s">
        <v>2992</v>
      </c>
      <c r="E677" s="81" t="s">
        <v>811</v>
      </c>
      <c r="F677" s="81" t="s">
        <v>47</v>
      </c>
      <c r="G677" t="b">
        <v>0</v>
      </c>
      <c r="I677" t="s">
        <v>2429</v>
      </c>
      <c r="J677">
        <v>3</v>
      </c>
    </row>
    <row r="678" spans="1:10" ht="15" customHeight="1" x14ac:dyDescent="0.25">
      <c r="A678">
        <f t="shared" si="20"/>
        <v>16533</v>
      </c>
      <c r="B678" t="str">
        <f t="shared" si="21"/>
        <v>16533  DOLLAR GENERAL STORE #16183  SAINT ANSGAR, IA</v>
      </c>
      <c r="C678" s="79">
        <v>16533</v>
      </c>
      <c r="D678" s="81" t="s">
        <v>2993</v>
      </c>
      <c r="E678" s="81" t="s">
        <v>2994</v>
      </c>
      <c r="F678" s="81" t="s">
        <v>47</v>
      </c>
      <c r="G678" t="b">
        <v>0</v>
      </c>
      <c r="H678" s="77"/>
      <c r="I678" t="s">
        <v>2429</v>
      </c>
      <c r="J678">
        <v>0</v>
      </c>
    </row>
    <row r="679" spans="1:10" ht="15" customHeight="1" x14ac:dyDescent="0.25">
      <c r="A679">
        <f t="shared" si="20"/>
        <v>16580</v>
      </c>
      <c r="B679" t="str">
        <f t="shared" si="21"/>
        <v>16580  DOLLAR GENERAL STORE #16377  SUMNER, IA</v>
      </c>
      <c r="C679" s="79">
        <v>16580</v>
      </c>
      <c r="D679" s="81" t="s">
        <v>2995</v>
      </c>
      <c r="E679" s="81" t="s">
        <v>620</v>
      </c>
      <c r="F679" s="81" t="s">
        <v>47</v>
      </c>
      <c r="G679" t="b">
        <v>0</v>
      </c>
      <c r="I679" t="s">
        <v>2429</v>
      </c>
      <c r="J679">
        <v>0</v>
      </c>
    </row>
    <row r="680" spans="1:10" ht="15" customHeight="1" x14ac:dyDescent="0.25">
      <c r="A680">
        <f t="shared" si="20"/>
        <v>16651</v>
      </c>
      <c r="B680" t="str">
        <f t="shared" si="21"/>
        <v>16651  DOLLAR GENERAL STORE #16432  MEDIAPOLIS, IA</v>
      </c>
      <c r="C680" s="79">
        <v>16651</v>
      </c>
      <c r="D680" s="81" t="s">
        <v>2996</v>
      </c>
      <c r="E680" s="81" t="s">
        <v>364</v>
      </c>
      <c r="F680" s="81" t="s">
        <v>47</v>
      </c>
      <c r="G680" t="b">
        <v>0</v>
      </c>
      <c r="I680" t="s">
        <v>2429</v>
      </c>
      <c r="J680">
        <v>0</v>
      </c>
    </row>
    <row r="681" spans="1:10" ht="15" customHeight="1" x14ac:dyDescent="0.25">
      <c r="A681">
        <f t="shared" si="20"/>
        <v>16620</v>
      </c>
      <c r="B681" t="str">
        <f t="shared" si="21"/>
        <v>16620  DOLLAR GENERAL STORE #16532  COON RAPIDS, IA</v>
      </c>
      <c r="C681" s="79">
        <v>16620</v>
      </c>
      <c r="D681" s="81" t="s">
        <v>2997</v>
      </c>
      <c r="E681" s="81" t="s">
        <v>404</v>
      </c>
      <c r="F681" s="81" t="s">
        <v>47</v>
      </c>
      <c r="G681" t="b">
        <v>0</v>
      </c>
      <c r="I681" t="s">
        <v>2429</v>
      </c>
      <c r="J681">
        <v>41</v>
      </c>
    </row>
    <row r="682" spans="1:10" ht="15" customHeight="1" x14ac:dyDescent="0.25">
      <c r="A682">
        <f t="shared" si="20"/>
        <v>16652</v>
      </c>
      <c r="B682" t="str">
        <f t="shared" si="21"/>
        <v>16652  DOLLAR GENERAL STORE #16607  CORRECTIONVILLE, IA</v>
      </c>
      <c r="C682" s="79">
        <v>16652</v>
      </c>
      <c r="D682" s="81" t="s">
        <v>2998</v>
      </c>
      <c r="E682" s="81" t="s">
        <v>2999</v>
      </c>
      <c r="F682" s="81" t="s">
        <v>47</v>
      </c>
      <c r="G682" t="b">
        <v>0</v>
      </c>
      <c r="I682" t="s">
        <v>2429</v>
      </c>
      <c r="J682">
        <v>21</v>
      </c>
    </row>
    <row r="683" spans="1:10" ht="15" customHeight="1" x14ac:dyDescent="0.25">
      <c r="A683">
        <f t="shared" si="20"/>
        <v>16670</v>
      </c>
      <c r="B683" t="str">
        <f t="shared" si="21"/>
        <v>16670  DOLLAR GENERAL STORE #16716  MONTEZUMA, IA</v>
      </c>
      <c r="C683" s="79">
        <v>16670</v>
      </c>
      <c r="D683" s="81" t="s">
        <v>3000</v>
      </c>
      <c r="E683" s="81" t="s">
        <v>3001</v>
      </c>
      <c r="F683" s="81" t="s">
        <v>47</v>
      </c>
      <c r="G683" t="b">
        <v>0</v>
      </c>
      <c r="H683" s="77"/>
      <c r="I683" t="s">
        <v>2429</v>
      </c>
      <c r="J683">
        <v>71</v>
      </c>
    </row>
    <row r="684" spans="1:10" ht="15" customHeight="1" x14ac:dyDescent="0.25">
      <c r="A684">
        <f t="shared" si="20"/>
        <v>16805</v>
      </c>
      <c r="B684" t="str">
        <f t="shared" si="21"/>
        <v>16805  DOLLAR GENERAL STORE #16775  CALMAR, IA</v>
      </c>
      <c r="C684" s="79">
        <v>16805</v>
      </c>
      <c r="D684" s="81" t="s">
        <v>3002</v>
      </c>
      <c r="E684" s="81" t="s">
        <v>3003</v>
      </c>
      <c r="F684" s="81" t="s">
        <v>47</v>
      </c>
      <c r="G684" t="b">
        <v>0</v>
      </c>
      <c r="I684" t="s">
        <v>2429</v>
      </c>
      <c r="J684">
        <v>0</v>
      </c>
    </row>
    <row r="685" spans="1:10" ht="15" customHeight="1" x14ac:dyDescent="0.25">
      <c r="A685">
        <f t="shared" si="20"/>
        <v>16658</v>
      </c>
      <c r="B685" t="str">
        <f t="shared" si="21"/>
        <v>16658  DOLLAR GENERAL STORE #16850  CENTRAL CITY, IA</v>
      </c>
      <c r="C685" s="79">
        <v>16658</v>
      </c>
      <c r="D685" s="81" t="s">
        <v>3004</v>
      </c>
      <c r="E685" s="81" t="s">
        <v>727</v>
      </c>
      <c r="F685" s="81" t="s">
        <v>47</v>
      </c>
      <c r="G685" t="b">
        <v>0</v>
      </c>
      <c r="I685" t="s">
        <v>2429</v>
      </c>
      <c r="J685">
        <v>83</v>
      </c>
    </row>
    <row r="686" spans="1:10" ht="15" customHeight="1" x14ac:dyDescent="0.25">
      <c r="A686">
        <f t="shared" si="20"/>
        <v>16653</v>
      </c>
      <c r="B686" t="str">
        <f t="shared" si="21"/>
        <v>16653  DOLLAR GENERAL STORE #16866  LONE TREE, IA</v>
      </c>
      <c r="C686" s="79">
        <v>16653</v>
      </c>
      <c r="D686" s="81" t="s">
        <v>3005</v>
      </c>
      <c r="E686" s="81" t="s">
        <v>1149</v>
      </c>
      <c r="F686" s="81" t="s">
        <v>47</v>
      </c>
      <c r="G686" t="b">
        <v>0</v>
      </c>
      <c r="I686" t="s">
        <v>2429</v>
      </c>
      <c r="J686">
        <v>67</v>
      </c>
    </row>
    <row r="687" spans="1:10" ht="15" customHeight="1" x14ac:dyDescent="0.25">
      <c r="A687">
        <f t="shared" si="20"/>
        <v>16804</v>
      </c>
      <c r="B687" t="str">
        <f t="shared" si="21"/>
        <v>16804  DOLLAR GENERAL STORE #16936  MOVILLE, IA</v>
      </c>
      <c r="C687" s="79">
        <v>16804</v>
      </c>
      <c r="D687" s="81" t="s">
        <v>3006</v>
      </c>
      <c r="E687" s="81" t="s">
        <v>132</v>
      </c>
      <c r="F687" s="81" t="s">
        <v>47</v>
      </c>
      <c r="G687" t="b">
        <v>0</v>
      </c>
      <c r="I687" t="s">
        <v>2429</v>
      </c>
      <c r="J687">
        <v>14</v>
      </c>
    </row>
    <row r="688" spans="1:10" ht="15" customHeight="1" x14ac:dyDescent="0.25">
      <c r="A688">
        <f t="shared" si="20"/>
        <v>16671</v>
      </c>
      <c r="B688" t="str">
        <f t="shared" si="21"/>
        <v>16671  DOLLAR GENERAL STORE #16937  MANNING, IA</v>
      </c>
      <c r="C688" s="79">
        <v>16671</v>
      </c>
      <c r="D688" s="81" t="s">
        <v>3007</v>
      </c>
      <c r="E688" s="81" t="s">
        <v>207</v>
      </c>
      <c r="F688" s="81" t="s">
        <v>47</v>
      </c>
      <c r="G688" t="b">
        <v>0</v>
      </c>
      <c r="I688" t="s">
        <v>2429</v>
      </c>
      <c r="J688">
        <v>44</v>
      </c>
    </row>
    <row r="689" spans="1:10" ht="15" customHeight="1" x14ac:dyDescent="0.25">
      <c r="A689">
        <f t="shared" si="20"/>
        <v>16823</v>
      </c>
      <c r="B689" t="str">
        <f t="shared" si="21"/>
        <v>16823  DOLLAR GENERAL STORE #16973  LA PORTE CITY, IA</v>
      </c>
      <c r="C689" s="79">
        <v>16823</v>
      </c>
      <c r="D689" s="81" t="s">
        <v>3008</v>
      </c>
      <c r="E689" s="81" t="s">
        <v>1029</v>
      </c>
      <c r="F689" s="81" t="s">
        <v>47</v>
      </c>
      <c r="G689" t="b">
        <v>0</v>
      </c>
      <c r="I689" t="s">
        <v>2429</v>
      </c>
      <c r="J689">
        <v>36</v>
      </c>
    </row>
    <row r="690" spans="1:10" ht="15" customHeight="1" x14ac:dyDescent="0.25">
      <c r="A690">
        <f t="shared" si="20"/>
        <v>16826</v>
      </c>
      <c r="B690" t="str">
        <f t="shared" si="21"/>
        <v>16826  DOLLAR GENERAL STORE #17382  NORTHWOOD, IA</v>
      </c>
      <c r="C690" s="79">
        <v>16826</v>
      </c>
      <c r="D690" s="81" t="s">
        <v>3009</v>
      </c>
      <c r="E690" s="81" t="s">
        <v>567</v>
      </c>
      <c r="F690" s="81" t="s">
        <v>47</v>
      </c>
      <c r="G690" t="b">
        <v>0</v>
      </c>
      <c r="I690" t="s">
        <v>2429</v>
      </c>
      <c r="J690">
        <v>33</v>
      </c>
    </row>
    <row r="691" spans="1:10" ht="15" customHeight="1" x14ac:dyDescent="0.25">
      <c r="A691">
        <f t="shared" si="20"/>
        <v>12792</v>
      </c>
      <c r="B691" t="str">
        <f t="shared" si="21"/>
        <v>12792  DOLLAR GENERAL STORE #1742  PARKERSBURG, IA</v>
      </c>
      <c r="C691" s="79">
        <v>12792</v>
      </c>
      <c r="D691" s="81" t="s">
        <v>3010</v>
      </c>
      <c r="E691" s="81" t="s">
        <v>205</v>
      </c>
      <c r="F691" s="81" t="s">
        <v>47</v>
      </c>
      <c r="G691" t="b">
        <v>0</v>
      </c>
      <c r="I691" t="s">
        <v>2429</v>
      </c>
      <c r="J691">
        <v>47</v>
      </c>
    </row>
    <row r="692" spans="1:10" ht="15" customHeight="1" x14ac:dyDescent="0.25">
      <c r="A692">
        <f t="shared" si="20"/>
        <v>16825</v>
      </c>
      <c r="B692" t="str">
        <f t="shared" si="21"/>
        <v>16825  DOLLAR GENERAL STORE #17431  URBANA, IA</v>
      </c>
      <c r="C692" s="79">
        <v>16825</v>
      </c>
      <c r="D692" s="81" t="s">
        <v>3011</v>
      </c>
      <c r="E692" s="81" t="s">
        <v>3012</v>
      </c>
      <c r="F692" s="81" t="s">
        <v>47</v>
      </c>
      <c r="G692" t="b">
        <v>0</v>
      </c>
      <c r="I692" t="s">
        <v>2429</v>
      </c>
      <c r="J692">
        <v>34</v>
      </c>
    </row>
    <row r="693" spans="1:10" ht="15" customHeight="1" x14ac:dyDescent="0.25">
      <c r="A693">
        <f t="shared" si="20"/>
        <v>16844</v>
      </c>
      <c r="B693" t="str">
        <f t="shared" si="21"/>
        <v>16844  DOLLAR GENERAL STORE #17474  STRAWBERRY POINT, IA</v>
      </c>
      <c r="C693" s="79">
        <v>16844</v>
      </c>
      <c r="D693" s="81" t="s">
        <v>3013</v>
      </c>
      <c r="E693" s="81" t="s">
        <v>3014</v>
      </c>
      <c r="F693" s="81" t="s">
        <v>47</v>
      </c>
      <c r="G693" t="b">
        <v>0</v>
      </c>
      <c r="I693" t="s">
        <v>2429</v>
      </c>
      <c r="J693">
        <v>0</v>
      </c>
    </row>
    <row r="694" spans="1:10" ht="15" customHeight="1" x14ac:dyDescent="0.25">
      <c r="A694">
        <f t="shared" si="20"/>
        <v>16845</v>
      </c>
      <c r="B694" t="str">
        <f t="shared" si="21"/>
        <v>16845  DOLLAR GENERAL STORE #17584  LAKE CITY, IA</v>
      </c>
      <c r="C694" s="79">
        <v>16845</v>
      </c>
      <c r="D694" s="81" t="s">
        <v>3015</v>
      </c>
      <c r="E694" s="81" t="s">
        <v>165</v>
      </c>
      <c r="F694" s="81" t="s">
        <v>47</v>
      </c>
      <c r="G694" t="b">
        <v>0</v>
      </c>
      <c r="I694" t="s">
        <v>2429</v>
      </c>
      <c r="J694">
        <v>0</v>
      </c>
    </row>
    <row r="695" spans="1:10" ht="15" customHeight="1" x14ac:dyDescent="0.25">
      <c r="A695">
        <f t="shared" si="20"/>
        <v>12729</v>
      </c>
      <c r="B695" t="str">
        <f t="shared" si="21"/>
        <v>12729  DOLLAR GENERAL STORE #1760  ALGONA, IA</v>
      </c>
      <c r="C695" s="79">
        <v>12729</v>
      </c>
      <c r="D695" s="81" t="s">
        <v>3016</v>
      </c>
      <c r="E695" s="81" t="s">
        <v>334</v>
      </c>
      <c r="F695" s="81" t="s">
        <v>47</v>
      </c>
      <c r="G695" t="b">
        <v>0</v>
      </c>
      <c r="I695" t="s">
        <v>2429</v>
      </c>
      <c r="J695">
        <v>82</v>
      </c>
    </row>
    <row r="696" spans="1:10" ht="15" customHeight="1" x14ac:dyDescent="0.25">
      <c r="A696">
        <f t="shared" si="20"/>
        <v>16846</v>
      </c>
      <c r="B696" t="str">
        <f t="shared" si="21"/>
        <v>16846  DOLLAR GENERAL STORE #17600  SWEA CITY, IA</v>
      </c>
      <c r="C696" s="79">
        <v>16846</v>
      </c>
      <c r="D696" s="81" t="s">
        <v>3017</v>
      </c>
      <c r="E696" s="81" t="s">
        <v>1328</v>
      </c>
      <c r="F696" s="81" t="s">
        <v>47</v>
      </c>
      <c r="G696" t="b">
        <v>0</v>
      </c>
      <c r="I696" t="s">
        <v>2429</v>
      </c>
      <c r="J696">
        <v>41</v>
      </c>
    </row>
    <row r="697" spans="1:10" ht="15" customHeight="1" x14ac:dyDescent="0.25">
      <c r="A697">
        <f t="shared" si="20"/>
        <v>16956</v>
      </c>
      <c r="B697" t="str">
        <f t="shared" si="21"/>
        <v>16956  DOLLAR GENERAL STORE #17603  DENVER, IA</v>
      </c>
      <c r="C697" s="79">
        <v>16956</v>
      </c>
      <c r="D697" s="81" t="s">
        <v>3018</v>
      </c>
      <c r="E697" s="81" t="s">
        <v>598</v>
      </c>
      <c r="F697" s="81" t="s">
        <v>47</v>
      </c>
      <c r="G697" t="b">
        <v>0</v>
      </c>
      <c r="I697" t="s">
        <v>2429</v>
      </c>
      <c r="J697">
        <v>0</v>
      </c>
    </row>
    <row r="698" spans="1:10" ht="15" customHeight="1" x14ac:dyDescent="0.25">
      <c r="A698">
        <f t="shared" si="20"/>
        <v>16937</v>
      </c>
      <c r="B698" t="str">
        <f t="shared" si="21"/>
        <v>16937  DOLLAR GENERAL STORE #17628  CASCADE, IA</v>
      </c>
      <c r="C698" s="79">
        <v>16937</v>
      </c>
      <c r="D698" s="81" t="s">
        <v>3019</v>
      </c>
      <c r="E698" s="81" t="s">
        <v>730</v>
      </c>
      <c r="F698" s="81" t="s">
        <v>47</v>
      </c>
      <c r="G698" t="b">
        <v>0</v>
      </c>
      <c r="I698" t="s">
        <v>2429</v>
      </c>
      <c r="J698">
        <v>57</v>
      </c>
    </row>
    <row r="699" spans="1:10" ht="15" customHeight="1" x14ac:dyDescent="0.25">
      <c r="A699">
        <f t="shared" si="20"/>
        <v>16958</v>
      </c>
      <c r="B699" t="str">
        <f t="shared" si="21"/>
        <v>16958  DOLLAR GENERAL STORE #17637  DONNELLSON, IA</v>
      </c>
      <c r="C699" s="79">
        <v>16958</v>
      </c>
      <c r="D699" s="81" t="s">
        <v>3020</v>
      </c>
      <c r="E699" s="81" t="s">
        <v>585</v>
      </c>
      <c r="F699" s="81" t="s">
        <v>47</v>
      </c>
      <c r="G699" t="b">
        <v>0</v>
      </c>
      <c r="I699" t="s">
        <v>2429</v>
      </c>
      <c r="J699">
        <v>38</v>
      </c>
    </row>
    <row r="700" spans="1:10" ht="15" customHeight="1" x14ac:dyDescent="0.25">
      <c r="A700">
        <f t="shared" si="20"/>
        <v>16868</v>
      </c>
      <c r="B700" t="str">
        <f t="shared" si="21"/>
        <v>16868  DOLLAR GENERAL STORE #17647  JESUP, IA</v>
      </c>
      <c r="C700" s="79">
        <v>16868</v>
      </c>
      <c r="D700" s="81" t="s">
        <v>3021</v>
      </c>
      <c r="E700" s="81" t="s">
        <v>1167</v>
      </c>
      <c r="F700" s="81" t="s">
        <v>47</v>
      </c>
      <c r="G700" t="b">
        <v>0</v>
      </c>
      <c r="I700" t="s">
        <v>2429</v>
      </c>
      <c r="J700">
        <v>64</v>
      </c>
    </row>
    <row r="701" spans="1:10" ht="15" customHeight="1" x14ac:dyDescent="0.25">
      <c r="A701">
        <f t="shared" si="20"/>
        <v>16939</v>
      </c>
      <c r="B701" t="str">
        <f t="shared" si="21"/>
        <v>16939  DOLLAR GENERAL STORE #17774  HOLSTEIN, IA</v>
      </c>
      <c r="C701" s="79">
        <v>16939</v>
      </c>
      <c r="D701" s="81" t="s">
        <v>3022</v>
      </c>
      <c r="E701" s="81" t="s">
        <v>329</v>
      </c>
      <c r="F701" s="81" t="s">
        <v>47</v>
      </c>
      <c r="G701" t="b">
        <v>0</v>
      </c>
      <c r="I701" t="s">
        <v>2429</v>
      </c>
      <c r="J701">
        <v>0</v>
      </c>
    </row>
    <row r="702" spans="1:10" ht="15" customHeight="1" x14ac:dyDescent="0.25">
      <c r="A702">
        <f t="shared" si="20"/>
        <v>17039</v>
      </c>
      <c r="B702" t="str">
        <f t="shared" si="21"/>
        <v>17039  DOLLAR GENERAL STORE #17926  MILFORD, IA</v>
      </c>
      <c r="C702" s="79">
        <v>17039</v>
      </c>
      <c r="D702" s="81" t="s">
        <v>3023</v>
      </c>
      <c r="E702" s="81" t="s">
        <v>508</v>
      </c>
      <c r="F702" s="81" t="s">
        <v>47</v>
      </c>
      <c r="G702" t="b">
        <v>0</v>
      </c>
      <c r="I702" t="s">
        <v>2429</v>
      </c>
      <c r="J702">
        <v>20</v>
      </c>
    </row>
    <row r="703" spans="1:10" ht="15" customHeight="1" x14ac:dyDescent="0.25">
      <c r="A703">
        <f t="shared" si="20"/>
        <v>12733</v>
      </c>
      <c r="B703" t="str">
        <f t="shared" si="21"/>
        <v>12733  DOLLAR GENERAL STORE #1797  BETTENDORF, IA</v>
      </c>
      <c r="C703" s="79">
        <v>12733</v>
      </c>
      <c r="D703" s="81" t="s">
        <v>3024</v>
      </c>
      <c r="E703" s="81" t="s">
        <v>749</v>
      </c>
      <c r="F703" s="81" t="s">
        <v>47</v>
      </c>
      <c r="G703" t="b">
        <v>0</v>
      </c>
      <c r="I703" t="s">
        <v>2429</v>
      </c>
      <c r="J703">
        <v>0</v>
      </c>
    </row>
    <row r="704" spans="1:10" ht="15" customHeight="1" x14ac:dyDescent="0.25">
      <c r="A704">
        <f t="shared" si="20"/>
        <v>17054</v>
      </c>
      <c r="B704" t="str">
        <f t="shared" si="21"/>
        <v>17054  DOLLAR GENERAL STORE #18011  MANSON, IA</v>
      </c>
      <c r="C704" s="79">
        <v>17054</v>
      </c>
      <c r="D704" s="81" t="s">
        <v>3025</v>
      </c>
      <c r="E704" s="81" t="s">
        <v>306</v>
      </c>
      <c r="F704" s="81" t="s">
        <v>47</v>
      </c>
      <c r="G704" t="b">
        <v>0</v>
      </c>
      <c r="I704" t="s">
        <v>2429</v>
      </c>
      <c r="J704">
        <v>27</v>
      </c>
    </row>
    <row r="705" spans="1:10" ht="15" customHeight="1" x14ac:dyDescent="0.25">
      <c r="A705">
        <f t="shared" si="20"/>
        <v>17051</v>
      </c>
      <c r="B705" t="str">
        <f t="shared" si="21"/>
        <v>17051  DOLLAR GENERAL STORE #18097  NEW LONDON, IA</v>
      </c>
      <c r="C705" s="79">
        <v>17051</v>
      </c>
      <c r="D705" s="81" t="s">
        <v>3026</v>
      </c>
      <c r="E705" s="81" t="s">
        <v>3027</v>
      </c>
      <c r="F705" s="81" t="s">
        <v>47</v>
      </c>
      <c r="G705" t="b">
        <v>0</v>
      </c>
      <c r="I705" t="s">
        <v>2429</v>
      </c>
      <c r="J705">
        <v>97</v>
      </c>
    </row>
    <row r="706" spans="1:10" ht="15" customHeight="1" x14ac:dyDescent="0.25">
      <c r="A706">
        <f t="shared" si="20"/>
        <v>17107</v>
      </c>
      <c r="B706" t="str">
        <f t="shared" si="21"/>
        <v>17107  DOLLAR GENERAL STORE #18139  NORA SPRINGS, IA</v>
      </c>
      <c r="C706" s="79">
        <v>17107</v>
      </c>
      <c r="D706" s="81" t="s">
        <v>3028</v>
      </c>
      <c r="E706" s="81" t="s">
        <v>628</v>
      </c>
      <c r="F706" s="81" t="s">
        <v>47</v>
      </c>
      <c r="G706" t="b">
        <v>0</v>
      </c>
      <c r="I706" t="s">
        <v>2429</v>
      </c>
      <c r="J706">
        <v>33</v>
      </c>
    </row>
    <row r="707" spans="1:10" ht="15" customHeight="1" x14ac:dyDescent="0.25">
      <c r="A707">
        <f t="shared" ref="A707:A770" si="22">C707</f>
        <v>17153</v>
      </c>
      <c r="B707" t="str">
        <f t="shared" ref="B707:B770" si="23">C707&amp;"  "&amp;D707&amp;"  "&amp;E707&amp;", "&amp;F707</f>
        <v>17153  DOLLAR GENERAL STORE #18154  WALCOTT, IA</v>
      </c>
      <c r="C707" s="79">
        <v>17153</v>
      </c>
      <c r="D707" s="81" t="s">
        <v>3029</v>
      </c>
      <c r="E707" s="81" t="s">
        <v>144</v>
      </c>
      <c r="F707" s="81" t="s">
        <v>47</v>
      </c>
      <c r="G707" t="b">
        <v>0</v>
      </c>
      <c r="I707" t="s">
        <v>2429</v>
      </c>
      <c r="J707">
        <v>31</v>
      </c>
    </row>
    <row r="708" spans="1:10" ht="15" customHeight="1" x14ac:dyDescent="0.25">
      <c r="A708">
        <f t="shared" si="22"/>
        <v>17106</v>
      </c>
      <c r="B708" t="str">
        <f t="shared" si="23"/>
        <v>17106  DOLLAR GENERAL STORE #18235  PRESTON, IA</v>
      </c>
      <c r="C708" s="79">
        <v>17106</v>
      </c>
      <c r="D708" s="81" t="s">
        <v>3030</v>
      </c>
      <c r="E708" s="81" t="s">
        <v>345</v>
      </c>
      <c r="F708" s="81" t="s">
        <v>47</v>
      </c>
      <c r="G708" t="b">
        <v>0</v>
      </c>
      <c r="I708" t="s">
        <v>2429</v>
      </c>
      <c r="J708">
        <v>23</v>
      </c>
    </row>
    <row r="709" spans="1:10" ht="15" customHeight="1" x14ac:dyDescent="0.25">
      <c r="A709">
        <f t="shared" si="22"/>
        <v>17199</v>
      </c>
      <c r="B709" t="str">
        <f t="shared" si="23"/>
        <v>17199  DOLLAR GENERAL STORE #18392  NORTH ENGLISH, IA</v>
      </c>
      <c r="C709" s="79">
        <v>17199</v>
      </c>
      <c r="D709" s="81" t="s">
        <v>3031</v>
      </c>
      <c r="E709" s="81" t="s">
        <v>370</v>
      </c>
      <c r="F709" s="81" t="s">
        <v>47</v>
      </c>
      <c r="G709" t="b">
        <v>0</v>
      </c>
      <c r="I709" t="s">
        <v>2429</v>
      </c>
      <c r="J709">
        <v>22</v>
      </c>
    </row>
    <row r="710" spans="1:10" ht="15" customHeight="1" x14ac:dyDescent="0.25">
      <c r="A710">
        <f t="shared" si="22"/>
        <v>17358</v>
      </c>
      <c r="B710" t="str">
        <f t="shared" si="23"/>
        <v>17358  DOLLAR GENERAL STORE #18421  GREENE, IA</v>
      </c>
      <c r="C710" s="79">
        <v>17358</v>
      </c>
      <c r="D710" s="81" t="s">
        <v>3032</v>
      </c>
      <c r="E710" s="81" t="s">
        <v>540</v>
      </c>
      <c r="F710" s="81" t="s">
        <v>47</v>
      </c>
      <c r="G710" t="b">
        <v>0</v>
      </c>
      <c r="I710" t="s">
        <v>2429</v>
      </c>
      <c r="J710">
        <v>93</v>
      </c>
    </row>
    <row r="711" spans="1:10" ht="15" customHeight="1" x14ac:dyDescent="0.25">
      <c r="A711">
        <f t="shared" si="22"/>
        <v>17203</v>
      </c>
      <c r="B711" t="str">
        <f t="shared" si="23"/>
        <v>17203  DOLLAR GENERAL STORE #18476  BRIGHTON, IA</v>
      </c>
      <c r="C711" s="79">
        <v>17203</v>
      </c>
      <c r="D711" s="81" t="s">
        <v>3033</v>
      </c>
      <c r="E711" s="81" t="s">
        <v>437</v>
      </c>
      <c r="F711" s="81" t="s">
        <v>47</v>
      </c>
      <c r="G711" t="b">
        <v>0</v>
      </c>
      <c r="I711" t="s">
        <v>2429</v>
      </c>
      <c r="J711">
        <v>82</v>
      </c>
    </row>
    <row r="712" spans="1:10" ht="15" customHeight="1" x14ac:dyDescent="0.25">
      <c r="A712">
        <f t="shared" si="22"/>
        <v>17198</v>
      </c>
      <c r="B712" t="str">
        <f t="shared" si="23"/>
        <v>17198  DOLLAR GENERAL STORE #18579  REMSEN, IA</v>
      </c>
      <c r="C712" s="79">
        <v>17198</v>
      </c>
      <c r="D712" s="81" t="s">
        <v>3034</v>
      </c>
      <c r="E712" s="81" t="s">
        <v>401</v>
      </c>
      <c r="F712" s="81" t="s">
        <v>47</v>
      </c>
      <c r="G712" t="b">
        <v>0</v>
      </c>
      <c r="I712" t="s">
        <v>2429</v>
      </c>
      <c r="J712">
        <v>68</v>
      </c>
    </row>
    <row r="713" spans="1:10" ht="15" customHeight="1" x14ac:dyDescent="0.25">
      <c r="A713">
        <f t="shared" si="22"/>
        <v>17197</v>
      </c>
      <c r="B713" t="str">
        <f t="shared" si="23"/>
        <v>17197  DOLLAR GENERAL STORE #18631  DAYTON, IA</v>
      </c>
      <c r="C713" s="79">
        <v>17197</v>
      </c>
      <c r="D713" s="81" t="s">
        <v>3035</v>
      </c>
      <c r="E713" s="81" t="s">
        <v>992</v>
      </c>
      <c r="F713" s="81" t="s">
        <v>47</v>
      </c>
      <c r="G713" t="b">
        <v>0</v>
      </c>
      <c r="H713" s="77"/>
      <c r="I713" t="s">
        <v>2429</v>
      </c>
      <c r="J713">
        <v>62</v>
      </c>
    </row>
    <row r="714" spans="1:10" ht="15" customHeight="1" x14ac:dyDescent="0.25">
      <c r="A714">
        <f t="shared" si="22"/>
        <v>17202</v>
      </c>
      <c r="B714" t="str">
        <f t="shared" si="23"/>
        <v>17202  DOLLAR GENERAL STORE #18699  SLOAN, IA</v>
      </c>
      <c r="C714" s="79">
        <v>17202</v>
      </c>
      <c r="D714" s="81" t="s">
        <v>3036</v>
      </c>
      <c r="E714" s="81" t="s">
        <v>939</v>
      </c>
      <c r="F714" s="81" t="s">
        <v>47</v>
      </c>
      <c r="G714" t="b">
        <v>0</v>
      </c>
      <c r="I714" t="s">
        <v>2429</v>
      </c>
      <c r="J714">
        <v>0</v>
      </c>
    </row>
    <row r="715" spans="1:10" ht="15" customHeight="1" x14ac:dyDescent="0.25">
      <c r="A715">
        <f t="shared" si="22"/>
        <v>17276</v>
      </c>
      <c r="B715" t="str">
        <f t="shared" si="23"/>
        <v>17276  DOLLAR GENERAL STORE #18711  MUSCATINE, IA</v>
      </c>
      <c r="C715" s="79">
        <v>17276</v>
      </c>
      <c r="D715" s="81" t="s">
        <v>3037</v>
      </c>
      <c r="E715" s="81" t="s">
        <v>860</v>
      </c>
      <c r="F715" s="81" t="s">
        <v>47</v>
      </c>
      <c r="G715" t="b">
        <v>0</v>
      </c>
      <c r="I715" t="s">
        <v>2429</v>
      </c>
      <c r="J715">
        <v>70</v>
      </c>
    </row>
    <row r="716" spans="1:10" ht="15" customHeight="1" x14ac:dyDescent="0.25">
      <c r="A716">
        <f t="shared" si="22"/>
        <v>17204</v>
      </c>
      <c r="B716" t="str">
        <f t="shared" si="23"/>
        <v>17204  DOLLAR GENERAL STORE #18768  HULL, IA</v>
      </c>
      <c r="C716" s="79">
        <v>17204</v>
      </c>
      <c r="D716" s="81" t="s">
        <v>3038</v>
      </c>
      <c r="E716" s="81" t="s">
        <v>481</v>
      </c>
      <c r="F716" s="81" t="s">
        <v>47</v>
      </c>
      <c r="G716" t="b">
        <v>0</v>
      </c>
      <c r="I716" t="s">
        <v>2429</v>
      </c>
      <c r="J716">
        <v>34</v>
      </c>
    </row>
    <row r="717" spans="1:10" ht="15" customHeight="1" x14ac:dyDescent="0.25">
      <c r="A717">
        <f t="shared" si="22"/>
        <v>17205</v>
      </c>
      <c r="B717" t="str">
        <f t="shared" si="23"/>
        <v>17205  DOLLAR GENERAL STORE #18846  NEWHALL, IA</v>
      </c>
      <c r="C717" s="79">
        <v>17205</v>
      </c>
      <c r="D717" s="81" t="s">
        <v>3039</v>
      </c>
      <c r="E717" s="81" t="s">
        <v>1071</v>
      </c>
      <c r="F717" s="81" t="s">
        <v>47</v>
      </c>
      <c r="G717" t="b">
        <v>0</v>
      </c>
      <c r="I717" t="s">
        <v>2429</v>
      </c>
      <c r="J717">
        <v>76</v>
      </c>
    </row>
    <row r="718" spans="1:10" ht="15" customHeight="1" x14ac:dyDescent="0.25">
      <c r="A718">
        <f t="shared" si="22"/>
        <v>17206</v>
      </c>
      <c r="B718" t="str">
        <f t="shared" si="23"/>
        <v>17206  DOLLAR GENERAL STORE #18911  ACKLEY, IA</v>
      </c>
      <c r="C718" s="79">
        <v>17206</v>
      </c>
      <c r="D718" s="81" t="s">
        <v>3040</v>
      </c>
      <c r="E718" s="81" t="s">
        <v>251</v>
      </c>
      <c r="F718" s="81" t="s">
        <v>47</v>
      </c>
      <c r="G718" t="b">
        <v>0</v>
      </c>
      <c r="I718" t="s">
        <v>2429</v>
      </c>
      <c r="J718">
        <v>10</v>
      </c>
    </row>
    <row r="719" spans="1:10" ht="15" customHeight="1" x14ac:dyDescent="0.25">
      <c r="A719">
        <f t="shared" si="22"/>
        <v>17362</v>
      </c>
      <c r="B719" t="str">
        <f t="shared" si="23"/>
        <v>17362  DOLLAR GENERAL STORE #19449  DAVENPORT, IA</v>
      </c>
      <c r="C719" s="79">
        <v>17362</v>
      </c>
      <c r="D719" s="81" t="s">
        <v>3041</v>
      </c>
      <c r="E719" s="81" t="s">
        <v>1097</v>
      </c>
      <c r="F719" s="81" t="s">
        <v>47</v>
      </c>
      <c r="G719" t="b">
        <v>0</v>
      </c>
      <c r="I719" t="s">
        <v>2429</v>
      </c>
      <c r="J719">
        <v>20</v>
      </c>
    </row>
    <row r="720" spans="1:10" ht="15" customHeight="1" x14ac:dyDescent="0.25">
      <c r="A720">
        <f t="shared" si="22"/>
        <v>17337</v>
      </c>
      <c r="B720" t="str">
        <f t="shared" si="23"/>
        <v>17337  DOLLAR GENERAL STORE #19516  MONONA, IA</v>
      </c>
      <c r="C720" s="79">
        <v>17337</v>
      </c>
      <c r="D720" s="81" t="s">
        <v>3042</v>
      </c>
      <c r="E720" s="81" t="s">
        <v>1431</v>
      </c>
      <c r="F720" s="81" t="s">
        <v>47</v>
      </c>
      <c r="G720" t="b">
        <v>0</v>
      </c>
      <c r="I720" t="s">
        <v>2429</v>
      </c>
      <c r="J720">
        <v>13</v>
      </c>
    </row>
    <row r="721" spans="1:10" ht="15" customHeight="1" x14ac:dyDescent="0.25">
      <c r="A721">
        <f t="shared" si="22"/>
        <v>17325</v>
      </c>
      <c r="B721" t="str">
        <f t="shared" si="23"/>
        <v>17325  DOLLAR GENERAL STORE #19567  OGDEN, IA</v>
      </c>
      <c r="C721" s="79">
        <v>17325</v>
      </c>
      <c r="D721" s="81" t="s">
        <v>3043</v>
      </c>
      <c r="E721" s="81" t="s">
        <v>163</v>
      </c>
      <c r="F721" s="81" t="s">
        <v>47</v>
      </c>
      <c r="G721" t="b">
        <v>0</v>
      </c>
      <c r="I721" t="s">
        <v>2429</v>
      </c>
      <c r="J721">
        <v>31</v>
      </c>
    </row>
    <row r="722" spans="1:10" ht="15" customHeight="1" x14ac:dyDescent="0.25">
      <c r="A722">
        <f t="shared" si="22"/>
        <v>17226</v>
      </c>
      <c r="B722" t="str">
        <f t="shared" si="23"/>
        <v>17226  DOLLAR GENERAL STORE #19625  MUSCATINE, IA</v>
      </c>
      <c r="C722" s="79">
        <v>17226</v>
      </c>
      <c r="D722" s="81" t="s">
        <v>3044</v>
      </c>
      <c r="E722" s="81" t="s">
        <v>860</v>
      </c>
      <c r="F722" s="81" t="s">
        <v>47</v>
      </c>
      <c r="G722" t="b">
        <v>0</v>
      </c>
      <c r="I722" t="s">
        <v>2429</v>
      </c>
      <c r="J722">
        <v>46</v>
      </c>
    </row>
    <row r="723" spans="1:10" ht="15" customHeight="1" x14ac:dyDescent="0.25">
      <c r="A723">
        <f t="shared" si="22"/>
        <v>12732</v>
      </c>
      <c r="B723" t="str">
        <f t="shared" si="23"/>
        <v>12732  DOLLAR GENERAL STORE #1969  BELMOND, IA</v>
      </c>
      <c r="C723" s="79">
        <v>12732</v>
      </c>
      <c r="D723" s="81" t="s">
        <v>3045</v>
      </c>
      <c r="E723" s="81" t="s">
        <v>1260</v>
      </c>
      <c r="F723" s="81" t="s">
        <v>47</v>
      </c>
      <c r="G723" t="b">
        <v>0</v>
      </c>
      <c r="I723" t="s">
        <v>2429</v>
      </c>
      <c r="J723">
        <v>12</v>
      </c>
    </row>
    <row r="724" spans="1:10" ht="15" customHeight="1" x14ac:dyDescent="0.25">
      <c r="A724">
        <f t="shared" si="22"/>
        <v>17404</v>
      </c>
      <c r="B724" t="str">
        <f t="shared" si="23"/>
        <v>17404  DOLLAR GENERAL STORE #19990  LARCHWOOD, IA</v>
      </c>
      <c r="C724" s="79">
        <v>17404</v>
      </c>
      <c r="D724" s="81" t="s">
        <v>3046</v>
      </c>
      <c r="E724" s="81" t="s">
        <v>865</v>
      </c>
      <c r="F724" s="81" t="s">
        <v>47</v>
      </c>
      <c r="G724" t="b">
        <v>0</v>
      </c>
      <c r="I724" t="s">
        <v>2429</v>
      </c>
      <c r="J724">
        <v>6</v>
      </c>
    </row>
    <row r="725" spans="1:10" ht="15" customHeight="1" x14ac:dyDescent="0.25">
      <c r="A725">
        <f t="shared" si="22"/>
        <v>17389</v>
      </c>
      <c r="B725" t="str">
        <f t="shared" si="23"/>
        <v>17389  DOLLAR GENERAL STORE #19991  LAKE PARK, IA</v>
      </c>
      <c r="C725" s="79">
        <v>17389</v>
      </c>
      <c r="D725" s="81" t="s">
        <v>3047</v>
      </c>
      <c r="E725" s="81" t="s">
        <v>634</v>
      </c>
      <c r="F725" s="81" t="s">
        <v>47</v>
      </c>
      <c r="G725" t="b">
        <v>0</v>
      </c>
      <c r="I725" t="s">
        <v>2429</v>
      </c>
      <c r="J725">
        <v>45</v>
      </c>
    </row>
    <row r="726" spans="1:10" ht="15" customHeight="1" x14ac:dyDescent="0.25">
      <c r="A726">
        <f t="shared" si="22"/>
        <v>17403</v>
      </c>
      <c r="B726" t="str">
        <f t="shared" si="23"/>
        <v>17403  DOLLAR GENERAL STORE #20028  WEST POINT, IA</v>
      </c>
      <c r="C726" s="79">
        <v>17403</v>
      </c>
      <c r="D726" s="81" t="s">
        <v>3048</v>
      </c>
      <c r="E726" s="81" t="s">
        <v>494</v>
      </c>
      <c r="F726" s="81" t="s">
        <v>47</v>
      </c>
      <c r="G726" t="b">
        <v>0</v>
      </c>
      <c r="I726" t="s">
        <v>2429</v>
      </c>
      <c r="J726">
        <v>45</v>
      </c>
    </row>
    <row r="727" spans="1:10" ht="15" customHeight="1" x14ac:dyDescent="0.25">
      <c r="A727">
        <f t="shared" si="22"/>
        <v>17390</v>
      </c>
      <c r="B727" t="str">
        <f t="shared" si="23"/>
        <v>17390  DOLLAR GENERAL STORE #20268  FAYETTE, IA</v>
      </c>
      <c r="C727" s="79">
        <v>17390</v>
      </c>
      <c r="D727" s="81" t="s">
        <v>3049</v>
      </c>
      <c r="E727" s="81" t="s">
        <v>546</v>
      </c>
      <c r="F727" s="81" t="s">
        <v>47</v>
      </c>
      <c r="G727" t="b">
        <v>0</v>
      </c>
      <c r="I727" t="s">
        <v>2429</v>
      </c>
      <c r="J727">
        <v>11</v>
      </c>
    </row>
    <row r="728" spans="1:10" ht="15" customHeight="1" x14ac:dyDescent="0.25">
      <c r="A728">
        <f t="shared" si="22"/>
        <v>12789</v>
      </c>
      <c r="B728" t="str">
        <f t="shared" si="23"/>
        <v>12789  DOLLAR GENERAL STORE #2070  OSKALOOSA, IA</v>
      </c>
      <c r="C728" s="79">
        <v>12789</v>
      </c>
      <c r="D728" s="81" t="s">
        <v>3050</v>
      </c>
      <c r="E728" s="81" t="s">
        <v>368</v>
      </c>
      <c r="F728" s="81" t="s">
        <v>47</v>
      </c>
      <c r="G728" t="b">
        <v>0</v>
      </c>
      <c r="I728" t="s">
        <v>2429</v>
      </c>
      <c r="J728">
        <v>67</v>
      </c>
    </row>
    <row r="729" spans="1:10" ht="15" customHeight="1" x14ac:dyDescent="0.25">
      <c r="A729">
        <f t="shared" si="22"/>
        <v>12767</v>
      </c>
      <c r="B729" t="str">
        <f t="shared" si="23"/>
        <v>12767  DOLLAR GENERAL STORE #2194  FORT MADISON, IA</v>
      </c>
      <c r="C729" s="79">
        <v>12767</v>
      </c>
      <c r="D729" s="81" t="s">
        <v>3051</v>
      </c>
      <c r="E729" s="81" t="s">
        <v>1368</v>
      </c>
      <c r="F729" s="81" t="s">
        <v>47</v>
      </c>
      <c r="G729" t="b">
        <v>0</v>
      </c>
      <c r="I729" t="s">
        <v>2429</v>
      </c>
      <c r="J729">
        <v>26</v>
      </c>
    </row>
    <row r="730" spans="1:10" ht="15" customHeight="1" x14ac:dyDescent="0.25">
      <c r="A730">
        <f t="shared" si="22"/>
        <v>12728</v>
      </c>
      <c r="B730" t="str">
        <f t="shared" si="23"/>
        <v>12728  DOLLAR GENERAL STORE #2228  ALBIA, IA</v>
      </c>
      <c r="C730" s="79">
        <v>12728</v>
      </c>
      <c r="D730" s="81" t="s">
        <v>3052</v>
      </c>
      <c r="E730" s="81" t="s">
        <v>861</v>
      </c>
      <c r="F730" s="81" t="s">
        <v>47</v>
      </c>
      <c r="G730" t="b">
        <v>0</v>
      </c>
      <c r="I730" t="s">
        <v>2429</v>
      </c>
      <c r="J730">
        <v>64</v>
      </c>
    </row>
    <row r="731" spans="1:10" ht="15" customHeight="1" x14ac:dyDescent="0.25">
      <c r="A731">
        <f t="shared" si="22"/>
        <v>12809</v>
      </c>
      <c r="B731" t="str">
        <f t="shared" si="23"/>
        <v>12809  DOLLAR GENERAL STORE #2237  WASHINGTON, IA</v>
      </c>
      <c r="C731" s="79">
        <v>12809</v>
      </c>
      <c r="D731" s="81" t="s">
        <v>3053</v>
      </c>
      <c r="E731" s="81" t="s">
        <v>177</v>
      </c>
      <c r="F731" s="81" t="s">
        <v>47</v>
      </c>
      <c r="G731" t="b">
        <v>0</v>
      </c>
      <c r="I731" t="s">
        <v>2429</v>
      </c>
      <c r="J731">
        <v>0</v>
      </c>
    </row>
    <row r="732" spans="1:10" ht="15" customHeight="1" x14ac:dyDescent="0.25">
      <c r="A732">
        <f t="shared" si="22"/>
        <v>12798</v>
      </c>
      <c r="B732" t="str">
        <f t="shared" si="23"/>
        <v>12798  DOLLAR GENERAL STORE #2244  SIGOURNEY, IA</v>
      </c>
      <c r="C732" s="79">
        <v>12798</v>
      </c>
      <c r="D732" s="81" t="s">
        <v>3054</v>
      </c>
      <c r="E732" s="81" t="s">
        <v>562</v>
      </c>
      <c r="F732" s="81" t="s">
        <v>47</v>
      </c>
      <c r="G732" t="b">
        <v>0</v>
      </c>
      <c r="I732" t="s">
        <v>2429</v>
      </c>
      <c r="J732">
        <v>5</v>
      </c>
    </row>
    <row r="733" spans="1:10" ht="15" customHeight="1" x14ac:dyDescent="0.25">
      <c r="A733">
        <f t="shared" si="22"/>
        <v>12743</v>
      </c>
      <c r="B733" t="str">
        <f t="shared" si="23"/>
        <v>12743  DOLLAR GENERAL STORE #2262  CHARITON, IA</v>
      </c>
      <c r="C733" s="79">
        <v>12743</v>
      </c>
      <c r="D733" s="81" t="s">
        <v>3055</v>
      </c>
      <c r="E733" s="81" t="s">
        <v>479</v>
      </c>
      <c r="F733" s="81" t="s">
        <v>47</v>
      </c>
      <c r="G733" t="b">
        <v>0</v>
      </c>
      <c r="I733" t="s">
        <v>2429</v>
      </c>
      <c r="J733">
        <v>0</v>
      </c>
    </row>
    <row r="734" spans="1:10" ht="15" customHeight="1" x14ac:dyDescent="0.25">
      <c r="A734">
        <f t="shared" si="22"/>
        <v>12797</v>
      </c>
      <c r="B734" t="str">
        <f t="shared" si="23"/>
        <v>12797  DOLLAR GENERAL STORE #2279  SHENANDOAH, IA</v>
      </c>
      <c r="C734" s="79">
        <v>12797</v>
      </c>
      <c r="D734" s="81" t="s">
        <v>3056</v>
      </c>
      <c r="E734" s="81" t="s">
        <v>279</v>
      </c>
      <c r="F734" s="81" t="s">
        <v>47</v>
      </c>
      <c r="G734" t="b">
        <v>0</v>
      </c>
      <c r="I734" t="s">
        <v>2429</v>
      </c>
      <c r="J734">
        <v>86</v>
      </c>
    </row>
    <row r="735" spans="1:10" ht="15" customHeight="1" x14ac:dyDescent="0.25">
      <c r="A735">
        <f t="shared" si="22"/>
        <v>12794</v>
      </c>
      <c r="B735" t="str">
        <f t="shared" si="23"/>
        <v>12794  DOLLAR GENERAL STORE #2291  RED OAK, IA</v>
      </c>
      <c r="C735" s="79">
        <v>12794</v>
      </c>
      <c r="D735" s="81" t="s">
        <v>3057</v>
      </c>
      <c r="E735" s="81" t="s">
        <v>647</v>
      </c>
      <c r="F735" s="81" t="s">
        <v>47</v>
      </c>
      <c r="G735" t="b">
        <v>0</v>
      </c>
      <c r="I735" t="s">
        <v>2429</v>
      </c>
      <c r="J735">
        <v>46</v>
      </c>
    </row>
    <row r="736" spans="1:10" ht="15" customHeight="1" x14ac:dyDescent="0.25">
      <c r="A736">
        <f t="shared" si="22"/>
        <v>12777</v>
      </c>
      <c r="B736" t="str">
        <f t="shared" si="23"/>
        <v>12777  DOLLAR GENERAL STORE #2295  MAQUOKETA, IA</v>
      </c>
      <c r="C736" s="79">
        <v>12777</v>
      </c>
      <c r="D736" s="81" t="s">
        <v>3058</v>
      </c>
      <c r="E736" s="81" t="s">
        <v>1155</v>
      </c>
      <c r="F736" s="81" t="s">
        <v>47</v>
      </c>
      <c r="G736" t="b">
        <v>0</v>
      </c>
      <c r="I736" t="s">
        <v>2429</v>
      </c>
      <c r="J736">
        <v>32</v>
      </c>
    </row>
    <row r="737" spans="1:10" ht="15" customHeight="1" x14ac:dyDescent="0.25">
      <c r="A737">
        <f t="shared" si="22"/>
        <v>12746</v>
      </c>
      <c r="B737" t="str">
        <f t="shared" si="23"/>
        <v>12746  DOLLAR GENERAL STORE #2305  CLARINDA, IA</v>
      </c>
      <c r="C737" s="79">
        <v>12746</v>
      </c>
      <c r="D737" s="81" t="s">
        <v>3059</v>
      </c>
      <c r="E737" s="81" t="s">
        <v>712</v>
      </c>
      <c r="F737" s="81" t="s">
        <v>47</v>
      </c>
      <c r="G737" t="b">
        <v>0</v>
      </c>
      <c r="I737" t="s">
        <v>2429</v>
      </c>
      <c r="J737">
        <v>0</v>
      </c>
    </row>
    <row r="738" spans="1:10" ht="15" customHeight="1" x14ac:dyDescent="0.25">
      <c r="A738">
        <f t="shared" si="22"/>
        <v>12786</v>
      </c>
      <c r="B738" t="str">
        <f t="shared" si="23"/>
        <v>12786  DOLLAR GENERAL STORE #2328  OELWEIN, IA</v>
      </c>
      <c r="C738" s="79">
        <v>12786</v>
      </c>
      <c r="D738" s="81" t="s">
        <v>3060</v>
      </c>
      <c r="E738" s="81" t="s">
        <v>675</v>
      </c>
      <c r="F738" s="81" t="s">
        <v>47</v>
      </c>
      <c r="G738" t="b">
        <v>0</v>
      </c>
      <c r="I738" t="s">
        <v>2429</v>
      </c>
      <c r="J738">
        <v>0</v>
      </c>
    </row>
    <row r="739" spans="1:10" ht="15" customHeight="1" x14ac:dyDescent="0.25">
      <c r="A739">
        <f t="shared" si="22"/>
        <v>12771</v>
      </c>
      <c r="B739" t="str">
        <f t="shared" si="23"/>
        <v>12771  DOLLAR GENERAL STORE #2329  INDEPENDENCE, IA</v>
      </c>
      <c r="C739" s="79">
        <v>12771</v>
      </c>
      <c r="D739" s="81" t="s">
        <v>3061</v>
      </c>
      <c r="E739" s="81" t="s">
        <v>339</v>
      </c>
      <c r="F739" s="81" t="s">
        <v>47</v>
      </c>
      <c r="G739" t="b">
        <v>0</v>
      </c>
      <c r="I739" t="s">
        <v>2429</v>
      </c>
      <c r="J739">
        <v>50</v>
      </c>
    </row>
    <row r="740" spans="1:10" ht="15" customHeight="1" x14ac:dyDescent="0.25">
      <c r="A740">
        <f t="shared" si="22"/>
        <v>12788</v>
      </c>
      <c r="B740" t="str">
        <f t="shared" si="23"/>
        <v>12788  DOLLAR GENERAL STORE #2340  OSAGE, IA</v>
      </c>
      <c r="C740" s="79">
        <v>12788</v>
      </c>
      <c r="D740" s="81" t="s">
        <v>3062</v>
      </c>
      <c r="E740" s="81" t="s">
        <v>754</v>
      </c>
      <c r="F740" s="81" t="s">
        <v>47</v>
      </c>
      <c r="G740" t="b">
        <v>0</v>
      </c>
      <c r="I740" t="s">
        <v>2429</v>
      </c>
      <c r="J740">
        <v>85</v>
      </c>
    </row>
    <row r="741" spans="1:10" ht="15" customHeight="1" x14ac:dyDescent="0.25">
      <c r="A741">
        <f t="shared" si="22"/>
        <v>12735</v>
      </c>
      <c r="B741" t="str">
        <f t="shared" si="23"/>
        <v>12735  DOLLAR GENERAL STORE #2343  BOONE, IA</v>
      </c>
      <c r="C741" s="79">
        <v>12735</v>
      </c>
      <c r="D741" s="81" t="s">
        <v>3063</v>
      </c>
      <c r="E741" s="81" t="s">
        <v>332</v>
      </c>
      <c r="F741" s="81" t="s">
        <v>47</v>
      </c>
      <c r="G741" t="b">
        <v>0</v>
      </c>
      <c r="I741" t="s">
        <v>2429</v>
      </c>
      <c r="J741">
        <v>85</v>
      </c>
    </row>
    <row r="742" spans="1:10" ht="15" customHeight="1" x14ac:dyDescent="0.25">
      <c r="A742">
        <f t="shared" si="22"/>
        <v>12773</v>
      </c>
      <c r="B742" t="str">
        <f t="shared" si="23"/>
        <v>12773  DOLLAR GENERAL STORE #2358  IOWA FALLS, IA</v>
      </c>
      <c r="C742" s="79">
        <v>12773</v>
      </c>
      <c r="D742" s="81" t="s">
        <v>3064</v>
      </c>
      <c r="E742" s="81" t="s">
        <v>697</v>
      </c>
      <c r="F742" s="81" t="s">
        <v>47</v>
      </c>
      <c r="G742" t="b">
        <v>0</v>
      </c>
      <c r="I742" t="s">
        <v>2429</v>
      </c>
      <c r="J742">
        <v>39</v>
      </c>
    </row>
    <row r="743" spans="1:10" ht="15" customHeight="1" x14ac:dyDescent="0.25">
      <c r="A743">
        <f t="shared" si="22"/>
        <v>12769</v>
      </c>
      <c r="B743" t="str">
        <f t="shared" si="23"/>
        <v>12769  DOLLAR GENERAL STORE #2377  HARLAN, IA</v>
      </c>
      <c r="C743" s="79">
        <v>12769</v>
      </c>
      <c r="D743" s="81" t="s">
        <v>3065</v>
      </c>
      <c r="E743" s="81" t="s">
        <v>1113</v>
      </c>
      <c r="F743" s="81" t="s">
        <v>47</v>
      </c>
      <c r="G743" t="b">
        <v>0</v>
      </c>
      <c r="I743" t="s">
        <v>2429</v>
      </c>
      <c r="J743">
        <v>61</v>
      </c>
    </row>
    <row r="744" spans="1:10" ht="15" customHeight="1" x14ac:dyDescent="0.25">
      <c r="A744">
        <f t="shared" si="22"/>
        <v>12734</v>
      </c>
      <c r="B744" t="str">
        <f t="shared" si="23"/>
        <v>12734  DOLLAR GENERAL STORE #2378  BLOOMFIELD, IA</v>
      </c>
      <c r="C744" s="79">
        <v>12734</v>
      </c>
      <c r="D744" s="81" t="s">
        <v>3066</v>
      </c>
      <c r="E744" s="81" t="s">
        <v>786</v>
      </c>
      <c r="F744" s="81" t="s">
        <v>47</v>
      </c>
      <c r="G744" t="b">
        <v>0</v>
      </c>
      <c r="I744" t="s">
        <v>2429</v>
      </c>
      <c r="J744">
        <v>25</v>
      </c>
    </row>
    <row r="745" spans="1:10" ht="15" customHeight="1" x14ac:dyDescent="0.25">
      <c r="A745">
        <f t="shared" si="22"/>
        <v>12768</v>
      </c>
      <c r="B745" t="str">
        <f t="shared" si="23"/>
        <v>12768  DOLLAR GENERAL STORE #2383  HAMPTON, IA</v>
      </c>
      <c r="C745" s="79">
        <v>12768</v>
      </c>
      <c r="D745" s="81" t="s">
        <v>3067</v>
      </c>
      <c r="E745" s="81" t="s">
        <v>148</v>
      </c>
      <c r="F745" s="81" t="s">
        <v>47</v>
      </c>
      <c r="G745" t="b">
        <v>0</v>
      </c>
      <c r="I745" t="s">
        <v>2429</v>
      </c>
      <c r="J745">
        <v>25</v>
      </c>
    </row>
    <row r="746" spans="1:10" ht="15" customHeight="1" x14ac:dyDescent="0.25">
      <c r="A746">
        <f t="shared" si="22"/>
        <v>12774</v>
      </c>
      <c r="B746" t="str">
        <f t="shared" si="23"/>
        <v>12774  DOLLAR GENERAL STORE #2385  KEOKUK, IA</v>
      </c>
      <c r="C746" s="79">
        <v>12774</v>
      </c>
      <c r="D746" s="81" t="s">
        <v>3068</v>
      </c>
      <c r="E746" s="81" t="s">
        <v>3069</v>
      </c>
      <c r="F746" s="81" t="s">
        <v>47</v>
      </c>
      <c r="G746" t="b">
        <v>0</v>
      </c>
      <c r="I746" t="s">
        <v>2429</v>
      </c>
      <c r="J746">
        <v>39</v>
      </c>
    </row>
    <row r="747" spans="1:10" ht="15" customHeight="1" x14ac:dyDescent="0.25">
      <c r="A747">
        <f t="shared" si="22"/>
        <v>12783</v>
      </c>
      <c r="B747" t="str">
        <f t="shared" si="23"/>
        <v>12783  DOLLAR GENERAL STORE #2397  NEW HAMPTON, IA</v>
      </c>
      <c r="C747" s="79">
        <v>12783</v>
      </c>
      <c r="D747" s="81" t="s">
        <v>3070</v>
      </c>
      <c r="E747" s="81" t="s">
        <v>483</v>
      </c>
      <c r="F747" s="81" t="s">
        <v>47</v>
      </c>
      <c r="G747" t="b">
        <v>0</v>
      </c>
      <c r="I747" t="s">
        <v>2429</v>
      </c>
      <c r="J747">
        <v>25</v>
      </c>
    </row>
    <row r="748" spans="1:10" ht="15" customHeight="1" x14ac:dyDescent="0.25">
      <c r="A748">
        <f t="shared" si="22"/>
        <v>12765</v>
      </c>
      <c r="B748" t="str">
        <f t="shared" si="23"/>
        <v>12765  DOLLAR GENERAL STORE #2398  FOREST CITY, IA</v>
      </c>
      <c r="C748" s="79">
        <v>12765</v>
      </c>
      <c r="D748" s="81" t="s">
        <v>3071</v>
      </c>
      <c r="E748" s="81" t="s">
        <v>457</v>
      </c>
      <c r="F748" s="81" t="s">
        <v>47</v>
      </c>
      <c r="G748" t="b">
        <v>0</v>
      </c>
      <c r="I748" t="s">
        <v>2429</v>
      </c>
      <c r="J748">
        <v>94</v>
      </c>
    </row>
    <row r="749" spans="1:10" ht="15" customHeight="1" x14ac:dyDescent="0.25">
      <c r="A749">
        <f t="shared" si="22"/>
        <v>12751</v>
      </c>
      <c r="B749" t="str">
        <f t="shared" si="23"/>
        <v>12751  DOLLAR GENERAL STORE #2400  CRESCO, IA</v>
      </c>
      <c r="C749" s="79">
        <v>12751</v>
      </c>
      <c r="D749" s="81" t="s">
        <v>3072</v>
      </c>
      <c r="E749" s="81" t="s">
        <v>878</v>
      </c>
      <c r="F749" s="81" t="s">
        <v>47</v>
      </c>
      <c r="G749" t="b">
        <v>0</v>
      </c>
      <c r="H749" s="77"/>
      <c r="I749" t="s">
        <v>2429</v>
      </c>
      <c r="J749">
        <v>57</v>
      </c>
    </row>
    <row r="750" spans="1:10" ht="15" customHeight="1" x14ac:dyDescent="0.25">
      <c r="A750">
        <f t="shared" si="22"/>
        <v>12763</v>
      </c>
      <c r="B750" t="str">
        <f t="shared" si="23"/>
        <v>12763  DOLLAR GENERAL STORE #2406  EAGLE GROVE, IA</v>
      </c>
      <c r="C750" s="79">
        <v>12763</v>
      </c>
      <c r="D750" s="81" t="s">
        <v>3073</v>
      </c>
      <c r="E750" s="81" t="s">
        <v>463</v>
      </c>
      <c r="F750" s="81" t="s">
        <v>47</v>
      </c>
      <c r="G750" t="b">
        <v>0</v>
      </c>
      <c r="I750" t="s">
        <v>2429</v>
      </c>
      <c r="J750">
        <v>55</v>
      </c>
    </row>
    <row r="751" spans="1:10" ht="15" customHeight="1" x14ac:dyDescent="0.25">
      <c r="A751">
        <f t="shared" si="22"/>
        <v>12744</v>
      </c>
      <c r="B751" t="str">
        <f t="shared" si="23"/>
        <v>12744  DOLLAR GENERAL STORE #2414  CHARLES CITY, IA</v>
      </c>
      <c r="C751" s="79">
        <v>12744</v>
      </c>
      <c r="D751" s="81" t="s">
        <v>3074</v>
      </c>
      <c r="E751" s="81" t="s">
        <v>769</v>
      </c>
      <c r="F751" s="81" t="s">
        <v>47</v>
      </c>
      <c r="G751" t="b">
        <v>0</v>
      </c>
      <c r="I751" t="s">
        <v>2429</v>
      </c>
      <c r="J751">
        <v>30</v>
      </c>
    </row>
    <row r="752" spans="1:10" ht="15" customHeight="1" x14ac:dyDescent="0.25">
      <c r="A752">
        <f t="shared" si="22"/>
        <v>12813</v>
      </c>
      <c r="B752" t="str">
        <f t="shared" si="23"/>
        <v>12813  DOLLAR GENERAL STORE #2421  WEBSTER CITY, IA</v>
      </c>
      <c r="C752" s="79">
        <v>12813</v>
      </c>
      <c r="D752" s="81" t="s">
        <v>3075</v>
      </c>
      <c r="E752" s="81" t="s">
        <v>569</v>
      </c>
      <c r="F752" s="81" t="s">
        <v>47</v>
      </c>
      <c r="G752" t="b">
        <v>0</v>
      </c>
      <c r="I752" t="s">
        <v>2429</v>
      </c>
      <c r="J752">
        <v>32</v>
      </c>
    </row>
    <row r="753" spans="1:10" ht="15" customHeight="1" x14ac:dyDescent="0.25">
      <c r="A753">
        <f t="shared" si="22"/>
        <v>12737</v>
      </c>
      <c r="B753" t="str">
        <f t="shared" si="23"/>
        <v>12737  DOLLAR GENERAL STORE #2578  BURLINGTON, IA</v>
      </c>
      <c r="C753" s="79">
        <v>12737</v>
      </c>
      <c r="D753" s="81" t="s">
        <v>3076</v>
      </c>
      <c r="E753" s="81" t="s">
        <v>693</v>
      </c>
      <c r="F753" s="81" t="s">
        <v>47</v>
      </c>
      <c r="G753" t="b">
        <v>0</v>
      </c>
      <c r="I753" t="s">
        <v>2429</v>
      </c>
      <c r="J753">
        <v>74</v>
      </c>
    </row>
    <row r="754" spans="1:10" ht="15" customHeight="1" x14ac:dyDescent="0.25">
      <c r="A754">
        <f t="shared" si="22"/>
        <v>12790</v>
      </c>
      <c r="B754" t="str">
        <f t="shared" si="23"/>
        <v>12790  DOLLAR GENERAL STORE #2727  OSKALOOSA, IA</v>
      </c>
      <c r="C754" s="79">
        <v>12790</v>
      </c>
      <c r="D754" s="81" t="s">
        <v>3077</v>
      </c>
      <c r="E754" s="81" t="s">
        <v>368</v>
      </c>
      <c r="F754" s="81" t="s">
        <v>47</v>
      </c>
      <c r="G754" t="b">
        <v>0</v>
      </c>
      <c r="I754" t="s">
        <v>2429</v>
      </c>
      <c r="J754">
        <v>85</v>
      </c>
    </row>
    <row r="755" spans="1:10" ht="15" customHeight="1" x14ac:dyDescent="0.25">
      <c r="A755">
        <f t="shared" si="22"/>
        <v>12739</v>
      </c>
      <c r="B755" t="str">
        <f t="shared" si="23"/>
        <v>12739  DOLLAR GENERAL STORE #2756  CARROLL, IA</v>
      </c>
      <c r="C755" s="79">
        <v>12739</v>
      </c>
      <c r="D755" s="81" t="s">
        <v>3078</v>
      </c>
      <c r="E755" s="81" t="s">
        <v>385</v>
      </c>
      <c r="F755" s="81" t="s">
        <v>47</v>
      </c>
      <c r="G755" t="b">
        <v>0</v>
      </c>
      <c r="I755" t="s">
        <v>2429</v>
      </c>
      <c r="J755">
        <v>25</v>
      </c>
    </row>
    <row r="756" spans="1:10" ht="15" customHeight="1" x14ac:dyDescent="0.25">
      <c r="A756">
        <f t="shared" si="22"/>
        <v>12754</v>
      </c>
      <c r="B756" t="str">
        <f t="shared" si="23"/>
        <v>12754  DOLLAR GENERAL STORE #2772  DAVENPORT, IA</v>
      </c>
      <c r="C756" s="79">
        <v>12754</v>
      </c>
      <c r="D756" s="81" t="s">
        <v>3079</v>
      </c>
      <c r="E756" s="81" t="s">
        <v>1097</v>
      </c>
      <c r="F756" s="81" t="s">
        <v>47</v>
      </c>
      <c r="G756" t="b">
        <v>0</v>
      </c>
      <c r="I756" t="s">
        <v>2429</v>
      </c>
      <c r="J756">
        <v>25</v>
      </c>
    </row>
    <row r="757" spans="1:10" ht="15" customHeight="1" x14ac:dyDescent="0.25">
      <c r="A757">
        <f t="shared" si="22"/>
        <v>12745</v>
      </c>
      <c r="B757" t="str">
        <f t="shared" si="23"/>
        <v>12745  DOLLAR GENERAL STORE #2837  CHEROKEE, IA</v>
      </c>
      <c r="C757" s="79">
        <v>12745</v>
      </c>
      <c r="D757" s="81" t="s">
        <v>3080</v>
      </c>
      <c r="E757" s="81" t="s">
        <v>138</v>
      </c>
      <c r="F757" s="81" t="s">
        <v>47</v>
      </c>
      <c r="G757" t="b">
        <v>0</v>
      </c>
      <c r="I757" t="s">
        <v>2429</v>
      </c>
      <c r="J757">
        <v>25</v>
      </c>
    </row>
    <row r="758" spans="1:10" ht="15" customHeight="1" x14ac:dyDescent="0.25">
      <c r="A758">
        <f t="shared" si="22"/>
        <v>12766</v>
      </c>
      <c r="B758" t="str">
        <f t="shared" si="23"/>
        <v>12766  DOLLAR GENERAL STORE #2839  FORT DODGE, IA</v>
      </c>
      <c r="C758" s="79">
        <v>12766</v>
      </c>
      <c r="D758" s="81" t="s">
        <v>3081</v>
      </c>
      <c r="E758" s="81" t="s">
        <v>360</v>
      </c>
      <c r="F758" s="81" t="s">
        <v>47</v>
      </c>
      <c r="G758" t="b">
        <v>0</v>
      </c>
      <c r="H758" s="77"/>
      <c r="I758" t="s">
        <v>2429</v>
      </c>
      <c r="J758">
        <v>91</v>
      </c>
    </row>
    <row r="759" spans="1:10" ht="15" customHeight="1" x14ac:dyDescent="0.25">
      <c r="A759">
        <f t="shared" si="22"/>
        <v>12791</v>
      </c>
      <c r="B759" t="str">
        <f t="shared" si="23"/>
        <v>12791  DOLLAR GENERAL STORE #2898  OTTUMWA, IA</v>
      </c>
      <c r="C759" s="79">
        <v>12791</v>
      </c>
      <c r="D759" s="81" t="s">
        <v>3082</v>
      </c>
      <c r="E759" s="81" t="s">
        <v>3083</v>
      </c>
      <c r="F759" s="81" t="s">
        <v>47</v>
      </c>
      <c r="G759" t="b">
        <v>0</v>
      </c>
      <c r="H759" s="77"/>
      <c r="I759" t="s">
        <v>2429</v>
      </c>
      <c r="J759">
        <v>39</v>
      </c>
    </row>
    <row r="760" spans="1:10" ht="15" customHeight="1" x14ac:dyDescent="0.25">
      <c r="A760">
        <f t="shared" si="22"/>
        <v>12801</v>
      </c>
      <c r="B760" t="str">
        <f t="shared" si="23"/>
        <v>12801  DOLLAR GENERAL STORE #2900  SIOUX CITY, IA</v>
      </c>
      <c r="C760" s="79">
        <v>12801</v>
      </c>
      <c r="D760" s="81" t="s">
        <v>3084</v>
      </c>
      <c r="E760" s="81" t="s">
        <v>220</v>
      </c>
      <c r="F760" s="81" t="s">
        <v>47</v>
      </c>
      <c r="G760" t="b">
        <v>0</v>
      </c>
      <c r="I760" t="s">
        <v>2429</v>
      </c>
      <c r="J760">
        <v>77</v>
      </c>
    </row>
    <row r="761" spans="1:10" ht="15" customHeight="1" x14ac:dyDescent="0.25">
      <c r="A761">
        <f t="shared" si="22"/>
        <v>12755</v>
      </c>
      <c r="B761" t="str">
        <f t="shared" si="23"/>
        <v>12755  DOLLAR GENERAL STORE #2913  DAVENPORT, IA</v>
      </c>
      <c r="C761" s="79">
        <v>12755</v>
      </c>
      <c r="D761" s="81" t="s">
        <v>3085</v>
      </c>
      <c r="E761" s="81" t="s">
        <v>1097</v>
      </c>
      <c r="F761" s="81" t="s">
        <v>47</v>
      </c>
      <c r="G761" t="b">
        <v>0</v>
      </c>
      <c r="I761" t="s">
        <v>2429</v>
      </c>
      <c r="J761">
        <v>63</v>
      </c>
    </row>
    <row r="762" spans="1:10" ht="15" customHeight="1" x14ac:dyDescent="0.25">
      <c r="A762">
        <f t="shared" si="22"/>
        <v>12802</v>
      </c>
      <c r="B762" t="str">
        <f t="shared" si="23"/>
        <v>12802  DOLLAR GENERAL STORE #2936  SIOUX CITY, IA</v>
      </c>
      <c r="C762" s="79">
        <v>12802</v>
      </c>
      <c r="D762" s="81" t="s">
        <v>3086</v>
      </c>
      <c r="E762" s="81" t="s">
        <v>220</v>
      </c>
      <c r="F762" s="81" t="s">
        <v>47</v>
      </c>
      <c r="G762" t="b">
        <v>0</v>
      </c>
      <c r="I762" t="s">
        <v>2429</v>
      </c>
      <c r="J762">
        <v>82</v>
      </c>
    </row>
    <row r="763" spans="1:10" ht="15" customHeight="1" x14ac:dyDescent="0.25">
      <c r="A763">
        <f t="shared" si="22"/>
        <v>12803</v>
      </c>
      <c r="B763" t="str">
        <f t="shared" si="23"/>
        <v>12803  DOLLAR GENERAL STORE #3009  SIOUX CITY, IA</v>
      </c>
      <c r="C763" s="79">
        <v>12803</v>
      </c>
      <c r="D763" s="81" t="s">
        <v>3087</v>
      </c>
      <c r="E763" s="81" t="s">
        <v>220</v>
      </c>
      <c r="F763" s="81" t="s">
        <v>47</v>
      </c>
      <c r="G763" t="b">
        <v>0</v>
      </c>
      <c r="I763" t="s">
        <v>2429</v>
      </c>
      <c r="J763">
        <v>92</v>
      </c>
    </row>
    <row r="764" spans="1:10" ht="15" customHeight="1" x14ac:dyDescent="0.25">
      <c r="A764">
        <f t="shared" si="22"/>
        <v>12784</v>
      </c>
      <c r="B764" t="str">
        <f t="shared" si="23"/>
        <v>12784  DOLLAR GENERAL STORE #3032  NEWTON, IA</v>
      </c>
      <c r="C764" s="79">
        <v>12784</v>
      </c>
      <c r="D764" s="81" t="s">
        <v>3088</v>
      </c>
      <c r="E764" s="81" t="s">
        <v>164</v>
      </c>
      <c r="F764" s="81" t="s">
        <v>47</v>
      </c>
      <c r="G764" t="b">
        <v>0</v>
      </c>
      <c r="I764" t="s">
        <v>2429</v>
      </c>
      <c r="J764">
        <v>54</v>
      </c>
    </row>
    <row r="765" spans="1:10" ht="15" customHeight="1" x14ac:dyDescent="0.25">
      <c r="A765">
        <f t="shared" si="22"/>
        <v>12752</v>
      </c>
      <c r="B765" t="str">
        <f t="shared" si="23"/>
        <v>12752  DOLLAR GENERAL STORE #3280  CRESTON, IA</v>
      </c>
      <c r="C765" s="79">
        <v>12752</v>
      </c>
      <c r="D765" s="81" t="s">
        <v>3089</v>
      </c>
      <c r="E765" s="81" t="s">
        <v>244</v>
      </c>
      <c r="F765" s="81" t="s">
        <v>47</v>
      </c>
      <c r="G765" t="b">
        <v>0</v>
      </c>
      <c r="I765" t="s">
        <v>2429</v>
      </c>
      <c r="J765">
        <v>51</v>
      </c>
    </row>
    <row r="766" spans="1:10" ht="15" customHeight="1" x14ac:dyDescent="0.25">
      <c r="A766">
        <f t="shared" si="22"/>
        <v>12749</v>
      </c>
      <c r="B766" t="str">
        <f t="shared" si="23"/>
        <v>12749  DOLLAR GENERAL STORE #3487  CLINTON, IA</v>
      </c>
      <c r="C766" s="79">
        <v>12749</v>
      </c>
      <c r="D766" s="81" t="s">
        <v>3090</v>
      </c>
      <c r="E766" s="81" t="s">
        <v>1126</v>
      </c>
      <c r="F766" s="81" t="s">
        <v>47</v>
      </c>
      <c r="G766" t="b">
        <v>0</v>
      </c>
      <c r="I766" t="s">
        <v>2429</v>
      </c>
      <c r="J766">
        <v>62</v>
      </c>
    </row>
    <row r="767" spans="1:10" ht="15" customHeight="1" x14ac:dyDescent="0.25">
      <c r="A767">
        <f t="shared" si="22"/>
        <v>12775</v>
      </c>
      <c r="B767" t="str">
        <f t="shared" si="23"/>
        <v>12775  DOLLAR GENERAL STORE #3540  KNOXVILLE, IA</v>
      </c>
      <c r="C767" s="79">
        <v>12775</v>
      </c>
      <c r="D767" s="81" t="s">
        <v>3091</v>
      </c>
      <c r="E767" s="81" t="s">
        <v>189</v>
      </c>
      <c r="F767" s="81" t="s">
        <v>47</v>
      </c>
      <c r="G767" t="b">
        <v>0</v>
      </c>
      <c r="I767" t="s">
        <v>2429</v>
      </c>
      <c r="J767">
        <v>65</v>
      </c>
    </row>
    <row r="768" spans="1:10" ht="15" customHeight="1" x14ac:dyDescent="0.25">
      <c r="A768">
        <f t="shared" si="22"/>
        <v>12814</v>
      </c>
      <c r="B768" t="str">
        <f t="shared" si="23"/>
        <v>12814  DOLLAR GENERAL STORE #3671  WINTERSET, IA</v>
      </c>
      <c r="C768" s="79">
        <v>12814</v>
      </c>
      <c r="D768" s="81" t="s">
        <v>3092</v>
      </c>
      <c r="E768" s="81" t="s">
        <v>253</v>
      </c>
      <c r="F768" s="81" t="s">
        <v>47</v>
      </c>
      <c r="G768" t="b">
        <v>0</v>
      </c>
      <c r="I768" t="s">
        <v>2429</v>
      </c>
      <c r="J768">
        <v>85</v>
      </c>
    </row>
    <row r="769" spans="1:10" ht="15" customHeight="1" x14ac:dyDescent="0.25">
      <c r="A769">
        <f t="shared" si="22"/>
        <v>12730</v>
      </c>
      <c r="B769" t="str">
        <f t="shared" si="23"/>
        <v>12730  DOLLAR GENERAL STORE #3685  ANAMOSA, IA</v>
      </c>
      <c r="C769" s="79">
        <v>12730</v>
      </c>
      <c r="D769" s="81" t="s">
        <v>3093</v>
      </c>
      <c r="E769" s="81" t="s">
        <v>1151</v>
      </c>
      <c r="F769" s="81" t="s">
        <v>47</v>
      </c>
      <c r="G769" t="b">
        <v>0</v>
      </c>
      <c r="I769" t="s">
        <v>2429</v>
      </c>
      <c r="J769">
        <v>86</v>
      </c>
    </row>
    <row r="770" spans="1:10" ht="15" customHeight="1" x14ac:dyDescent="0.25">
      <c r="A770">
        <f t="shared" si="22"/>
        <v>12781</v>
      </c>
      <c r="B770" t="str">
        <f t="shared" si="23"/>
        <v>12781  DOLLAR GENERAL STORE #3711  MONTICELLO, IA</v>
      </c>
      <c r="C770" s="79">
        <v>12781</v>
      </c>
      <c r="D770" s="81" t="s">
        <v>3094</v>
      </c>
      <c r="E770" s="81" t="s">
        <v>150</v>
      </c>
      <c r="F770" s="81" t="s">
        <v>47</v>
      </c>
      <c r="G770" t="b">
        <v>0</v>
      </c>
      <c r="I770" t="s">
        <v>2429</v>
      </c>
      <c r="J770">
        <v>54</v>
      </c>
    </row>
    <row r="771" spans="1:10" ht="15" customHeight="1" x14ac:dyDescent="0.25">
      <c r="A771">
        <f t="shared" ref="A771:A834" si="24">C771</f>
        <v>12741</v>
      </c>
      <c r="B771" t="str">
        <f t="shared" ref="B771:B834" si="25">C771&amp;"  "&amp;D771&amp;"  "&amp;E771&amp;", "&amp;F771</f>
        <v>12741  DOLLAR GENERAL STORE #3781  CEDAR RAPIDS, IA</v>
      </c>
      <c r="C771" s="79">
        <v>12741</v>
      </c>
      <c r="D771" s="81" t="s">
        <v>3095</v>
      </c>
      <c r="E771" s="81" t="s">
        <v>286</v>
      </c>
      <c r="F771" s="81" t="s">
        <v>47</v>
      </c>
      <c r="G771" t="b">
        <v>0</v>
      </c>
      <c r="I771" t="s">
        <v>2429</v>
      </c>
      <c r="J771">
        <v>44</v>
      </c>
    </row>
    <row r="772" spans="1:10" ht="15" customHeight="1" x14ac:dyDescent="0.25">
      <c r="A772">
        <f t="shared" si="24"/>
        <v>12808</v>
      </c>
      <c r="B772" t="str">
        <f t="shared" si="25"/>
        <v>12808  DOLLAR GENERAL STORE #3819  VINTON, IA</v>
      </c>
      <c r="C772" s="79">
        <v>12808</v>
      </c>
      <c r="D772" s="81" t="s">
        <v>3096</v>
      </c>
      <c r="E772" s="81" t="s">
        <v>501</v>
      </c>
      <c r="F772" s="81" t="s">
        <v>47</v>
      </c>
      <c r="G772" t="b">
        <v>0</v>
      </c>
      <c r="I772" t="s">
        <v>2429</v>
      </c>
      <c r="J772">
        <v>44</v>
      </c>
    </row>
    <row r="773" spans="1:10" ht="15" customHeight="1" x14ac:dyDescent="0.25">
      <c r="A773">
        <f t="shared" si="24"/>
        <v>12756</v>
      </c>
      <c r="B773" t="str">
        <f t="shared" si="25"/>
        <v>12756  DOLLAR GENERAL STORE #4010  DAVENPORT, IA</v>
      </c>
      <c r="C773" s="79">
        <v>12756</v>
      </c>
      <c r="D773" s="81" t="s">
        <v>3097</v>
      </c>
      <c r="E773" s="81" t="s">
        <v>1097</v>
      </c>
      <c r="F773" s="81" t="s">
        <v>47</v>
      </c>
      <c r="G773" t="b">
        <v>0</v>
      </c>
      <c r="I773" t="s">
        <v>2429</v>
      </c>
      <c r="J773">
        <v>29</v>
      </c>
    </row>
    <row r="774" spans="1:10" ht="15" customHeight="1" x14ac:dyDescent="0.25">
      <c r="A774">
        <f t="shared" si="24"/>
        <v>12762</v>
      </c>
      <c r="B774" t="str">
        <f t="shared" si="25"/>
        <v>12762  DOLLAR GENERAL STORE #4065  DEWITT, IA</v>
      </c>
      <c r="C774" s="79">
        <v>12762</v>
      </c>
      <c r="D774" s="81" t="s">
        <v>3098</v>
      </c>
      <c r="E774" s="81" t="s">
        <v>175</v>
      </c>
      <c r="F774" s="81" t="s">
        <v>47</v>
      </c>
      <c r="G774" t="b">
        <v>0</v>
      </c>
      <c r="I774" t="s">
        <v>2429</v>
      </c>
      <c r="J774">
        <v>26</v>
      </c>
    </row>
    <row r="775" spans="1:10" ht="15" customHeight="1" x14ac:dyDescent="0.25">
      <c r="A775">
        <f t="shared" si="24"/>
        <v>12778</v>
      </c>
      <c r="B775" t="str">
        <f t="shared" si="25"/>
        <v>12778  DOLLAR GENERAL STORE #4206  MARSHALLTOWN, IA</v>
      </c>
      <c r="C775" s="79">
        <v>12778</v>
      </c>
      <c r="D775" s="81" t="s">
        <v>3099</v>
      </c>
      <c r="E775" s="81" t="s">
        <v>782</v>
      </c>
      <c r="F775" s="81" t="s">
        <v>47</v>
      </c>
      <c r="G775" t="b">
        <v>0</v>
      </c>
      <c r="I775" t="s">
        <v>2429</v>
      </c>
      <c r="J775">
        <v>22</v>
      </c>
    </row>
    <row r="776" spans="1:10" ht="15" customHeight="1" x14ac:dyDescent="0.25">
      <c r="A776">
        <f t="shared" si="24"/>
        <v>12764</v>
      </c>
      <c r="B776" t="str">
        <f t="shared" si="25"/>
        <v>12764  DOLLAR GENERAL STORE #4345  ESTHERVILLE, IA</v>
      </c>
      <c r="C776" s="79">
        <v>12764</v>
      </c>
      <c r="D776" s="81" t="s">
        <v>3100</v>
      </c>
      <c r="E776" s="81" t="s">
        <v>1504</v>
      </c>
      <c r="F776" s="81" t="s">
        <v>47</v>
      </c>
      <c r="G776" t="b">
        <v>0</v>
      </c>
      <c r="I776" t="s">
        <v>2429</v>
      </c>
      <c r="J776">
        <v>57</v>
      </c>
    </row>
    <row r="777" spans="1:10" ht="15" customHeight="1" x14ac:dyDescent="0.25">
      <c r="A777">
        <f t="shared" si="24"/>
        <v>12760</v>
      </c>
      <c r="B777" t="str">
        <f t="shared" si="25"/>
        <v>12760  DOLLAR GENERAL STORE #4554  DES MOINES, IA</v>
      </c>
      <c r="C777" s="79">
        <v>12760</v>
      </c>
      <c r="D777" s="81" t="s">
        <v>3101</v>
      </c>
      <c r="E777" s="81" t="s">
        <v>930</v>
      </c>
      <c r="F777" s="81" t="s">
        <v>47</v>
      </c>
      <c r="G777" t="b">
        <v>0</v>
      </c>
      <c r="I777" t="s">
        <v>2429</v>
      </c>
      <c r="J777">
        <v>9</v>
      </c>
    </row>
    <row r="778" spans="1:10" ht="15" customHeight="1" x14ac:dyDescent="0.25">
      <c r="A778">
        <f t="shared" si="24"/>
        <v>12795</v>
      </c>
      <c r="B778" t="str">
        <f t="shared" si="25"/>
        <v>12795  DOLLAR GENERAL STORE #4555  ROCK RAPIDS, IA</v>
      </c>
      <c r="C778" s="79">
        <v>12795</v>
      </c>
      <c r="D778" s="81" t="s">
        <v>3102</v>
      </c>
      <c r="E778" s="81" t="s">
        <v>411</v>
      </c>
      <c r="F778" s="81" t="s">
        <v>47</v>
      </c>
      <c r="G778" t="b">
        <v>0</v>
      </c>
      <c r="I778" t="s">
        <v>2429</v>
      </c>
      <c r="J778">
        <v>91</v>
      </c>
    </row>
    <row r="779" spans="1:10" ht="15" customHeight="1" x14ac:dyDescent="0.25">
      <c r="A779">
        <f t="shared" si="24"/>
        <v>12736</v>
      </c>
      <c r="B779" t="str">
        <f t="shared" si="25"/>
        <v>12736  DOLLAR GENERAL STORE #4565  BRITT, IA</v>
      </c>
      <c r="C779" s="79">
        <v>12736</v>
      </c>
      <c r="D779" s="81" t="s">
        <v>3103</v>
      </c>
      <c r="E779" s="81" t="s">
        <v>506</v>
      </c>
      <c r="F779" s="81" t="s">
        <v>47</v>
      </c>
      <c r="G779" t="b">
        <v>0</v>
      </c>
      <c r="I779" t="s">
        <v>2429</v>
      </c>
      <c r="J779">
        <v>89</v>
      </c>
    </row>
    <row r="780" spans="1:10" ht="15" customHeight="1" x14ac:dyDescent="0.25">
      <c r="A780">
        <f t="shared" si="24"/>
        <v>12747</v>
      </c>
      <c r="B780" t="str">
        <f t="shared" si="25"/>
        <v>12747  DOLLAR GENERAL STORE #4616  CLEAR LAKE, IA</v>
      </c>
      <c r="C780" s="79">
        <v>12747</v>
      </c>
      <c r="D780" s="81" t="s">
        <v>3104</v>
      </c>
      <c r="E780" s="81" t="s">
        <v>530</v>
      </c>
      <c r="F780" s="81" t="s">
        <v>47</v>
      </c>
      <c r="G780" t="b">
        <v>0</v>
      </c>
      <c r="I780" t="s">
        <v>2429</v>
      </c>
      <c r="J780">
        <v>15</v>
      </c>
    </row>
    <row r="781" spans="1:10" ht="15" customHeight="1" x14ac:dyDescent="0.25">
      <c r="A781">
        <f t="shared" si="24"/>
        <v>12787</v>
      </c>
      <c r="B781" t="str">
        <f t="shared" si="25"/>
        <v>12787  DOLLAR GENERAL STORE #4617  ONAWA, IA</v>
      </c>
      <c r="C781" s="79">
        <v>12787</v>
      </c>
      <c r="D781" s="81" t="s">
        <v>3105</v>
      </c>
      <c r="E781" s="81" t="s">
        <v>998</v>
      </c>
      <c r="F781" s="81" t="s">
        <v>47</v>
      </c>
      <c r="G781" t="b">
        <v>0</v>
      </c>
      <c r="I781" t="s">
        <v>2429</v>
      </c>
      <c r="J781">
        <v>0</v>
      </c>
    </row>
    <row r="782" spans="1:10" ht="15" customHeight="1" x14ac:dyDescent="0.25">
      <c r="A782">
        <f t="shared" si="24"/>
        <v>12796</v>
      </c>
      <c r="B782" t="str">
        <f t="shared" si="25"/>
        <v>12796  DOLLAR GENERAL STORE #4636  SHELDON, IA</v>
      </c>
      <c r="C782" s="79">
        <v>12796</v>
      </c>
      <c r="D782" s="81" t="s">
        <v>3106</v>
      </c>
      <c r="E782" s="81" t="s">
        <v>864</v>
      </c>
      <c r="F782" s="81" t="s">
        <v>47</v>
      </c>
      <c r="G782" t="b">
        <v>0</v>
      </c>
      <c r="I782" t="s">
        <v>2429</v>
      </c>
      <c r="J782">
        <v>41</v>
      </c>
    </row>
    <row r="783" spans="1:10" ht="15" customHeight="1" x14ac:dyDescent="0.25">
      <c r="A783">
        <f t="shared" si="24"/>
        <v>12738</v>
      </c>
      <c r="B783" t="str">
        <f t="shared" si="25"/>
        <v>12738  DOLLAR GENERAL STORE #4691  BURLINGTON, IA</v>
      </c>
      <c r="C783" s="79">
        <v>12738</v>
      </c>
      <c r="D783" s="81" t="s">
        <v>3107</v>
      </c>
      <c r="E783" s="81" t="s">
        <v>693</v>
      </c>
      <c r="F783" s="81" t="s">
        <v>47</v>
      </c>
      <c r="G783" t="b">
        <v>0</v>
      </c>
      <c r="I783" t="s">
        <v>2429</v>
      </c>
      <c r="J783">
        <v>96</v>
      </c>
    </row>
    <row r="784" spans="1:10" ht="15" customHeight="1" x14ac:dyDescent="0.25">
      <c r="A784">
        <f t="shared" si="24"/>
        <v>12810</v>
      </c>
      <c r="B784" t="str">
        <f t="shared" si="25"/>
        <v>12810  DOLLAR GENERAL STORE #4698  WATERLOO, IA</v>
      </c>
      <c r="C784" s="79">
        <v>12810</v>
      </c>
      <c r="D784" s="81" t="s">
        <v>3108</v>
      </c>
      <c r="E784" s="81" t="s">
        <v>916</v>
      </c>
      <c r="F784" s="81" t="s">
        <v>47</v>
      </c>
      <c r="G784" t="b">
        <v>0</v>
      </c>
      <c r="H784" s="77"/>
      <c r="I784" t="s">
        <v>2429</v>
      </c>
      <c r="J784">
        <v>0</v>
      </c>
    </row>
    <row r="785" spans="1:10" ht="15" customHeight="1" x14ac:dyDescent="0.25">
      <c r="A785">
        <f t="shared" si="24"/>
        <v>12776</v>
      </c>
      <c r="B785" t="str">
        <f t="shared" si="25"/>
        <v>12776  DOLLAR GENERAL STORE #4812  MANCHESTER, IA</v>
      </c>
      <c r="C785" s="79">
        <v>12776</v>
      </c>
      <c r="D785" s="81" t="s">
        <v>3109</v>
      </c>
      <c r="E785" s="81" t="s">
        <v>356</v>
      </c>
      <c r="F785" s="81" t="s">
        <v>47</v>
      </c>
      <c r="G785" t="b">
        <v>0</v>
      </c>
      <c r="I785" t="s">
        <v>2429</v>
      </c>
      <c r="J785">
        <v>0</v>
      </c>
    </row>
    <row r="786" spans="1:10" ht="15" customHeight="1" x14ac:dyDescent="0.25">
      <c r="A786">
        <f t="shared" si="24"/>
        <v>12761</v>
      </c>
      <c r="B786" t="str">
        <f t="shared" si="25"/>
        <v>12761  DOLLAR GENERAL STORE #4991  DES MOINES, IA</v>
      </c>
      <c r="C786" s="79">
        <v>12761</v>
      </c>
      <c r="D786" s="81" t="s">
        <v>3110</v>
      </c>
      <c r="E786" s="81" t="s">
        <v>930</v>
      </c>
      <c r="F786" s="81" t="s">
        <v>47</v>
      </c>
      <c r="G786" t="b">
        <v>0</v>
      </c>
      <c r="I786" t="s">
        <v>2429</v>
      </c>
      <c r="J786">
        <v>63</v>
      </c>
    </row>
    <row r="787" spans="1:10" ht="15" customHeight="1" x14ac:dyDescent="0.25">
      <c r="A787">
        <f t="shared" si="24"/>
        <v>14165</v>
      </c>
      <c r="B787" t="str">
        <f t="shared" si="25"/>
        <v>14165  DOLLAR GENERAL STORE #5837  GREENFIELD, IA</v>
      </c>
      <c r="C787" s="79">
        <v>14165</v>
      </c>
      <c r="D787" s="81" t="s">
        <v>3111</v>
      </c>
      <c r="E787" s="81" t="s">
        <v>394</v>
      </c>
      <c r="F787" s="81" t="s">
        <v>47</v>
      </c>
      <c r="G787" t="b">
        <v>0</v>
      </c>
      <c r="I787" t="s">
        <v>2429</v>
      </c>
      <c r="J787">
        <v>12</v>
      </c>
    </row>
    <row r="788" spans="1:10" ht="15" customHeight="1" x14ac:dyDescent="0.25">
      <c r="A788">
        <f t="shared" si="24"/>
        <v>14010</v>
      </c>
      <c r="B788" t="str">
        <f t="shared" si="25"/>
        <v>14010  DOLLAR GENERAL STORE #5857  SIOUX CITY, IA</v>
      </c>
      <c r="C788" s="79">
        <v>14010</v>
      </c>
      <c r="D788" s="81" t="s">
        <v>3112</v>
      </c>
      <c r="E788" s="81" t="s">
        <v>220</v>
      </c>
      <c r="F788" s="81" t="s">
        <v>47</v>
      </c>
      <c r="G788" t="b">
        <v>0</v>
      </c>
      <c r="I788" t="s">
        <v>2429</v>
      </c>
      <c r="J788">
        <v>12</v>
      </c>
    </row>
    <row r="789" spans="1:10" ht="15" customHeight="1" x14ac:dyDescent="0.25">
      <c r="A789">
        <f t="shared" si="24"/>
        <v>14164</v>
      </c>
      <c r="B789" t="str">
        <f t="shared" si="25"/>
        <v>14164  DOLLAR GENERAL STORE #5876  STUART, IA</v>
      </c>
      <c r="C789" s="79">
        <v>14164</v>
      </c>
      <c r="D789" s="81" t="s">
        <v>3113</v>
      </c>
      <c r="E789" s="81" t="s">
        <v>654</v>
      </c>
      <c r="F789" s="81" t="s">
        <v>47</v>
      </c>
      <c r="G789" t="b">
        <v>0</v>
      </c>
      <c r="I789" t="s">
        <v>2429</v>
      </c>
      <c r="J789">
        <v>40</v>
      </c>
    </row>
    <row r="790" spans="1:10" ht="15" customHeight="1" x14ac:dyDescent="0.25">
      <c r="A790">
        <f t="shared" si="24"/>
        <v>14081</v>
      </c>
      <c r="B790" t="str">
        <f t="shared" si="25"/>
        <v>14081  DOLLAR GENERAL STORE #5881  SIOUX CITY, IA</v>
      </c>
      <c r="C790" s="79">
        <v>14081</v>
      </c>
      <c r="D790" s="81" t="s">
        <v>3114</v>
      </c>
      <c r="E790" s="81" t="s">
        <v>220</v>
      </c>
      <c r="F790" s="81" t="s">
        <v>47</v>
      </c>
      <c r="G790" t="b">
        <v>0</v>
      </c>
      <c r="H790" s="77"/>
      <c r="I790" t="s">
        <v>2429</v>
      </c>
      <c r="J790">
        <v>98</v>
      </c>
    </row>
    <row r="791" spans="1:10" ht="15" customHeight="1" x14ac:dyDescent="0.25">
      <c r="A791">
        <f t="shared" si="24"/>
        <v>13886</v>
      </c>
      <c r="B791" t="str">
        <f t="shared" si="25"/>
        <v>13886  DOLLAR GENERAL STORE #6040  OAKLAND, IA</v>
      </c>
      <c r="C791" s="79">
        <v>13886</v>
      </c>
      <c r="D791" s="81" t="s">
        <v>3115</v>
      </c>
      <c r="E791" s="81" t="s">
        <v>335</v>
      </c>
      <c r="F791" s="81" t="s">
        <v>47</v>
      </c>
      <c r="G791" t="b">
        <v>0</v>
      </c>
      <c r="H791" s="77"/>
      <c r="I791" t="s">
        <v>2429</v>
      </c>
      <c r="J791">
        <v>95</v>
      </c>
    </row>
    <row r="792" spans="1:10" ht="15" customHeight="1" x14ac:dyDescent="0.25">
      <c r="A792">
        <f t="shared" si="24"/>
        <v>13887</v>
      </c>
      <c r="B792" t="str">
        <f t="shared" si="25"/>
        <v>13887  DOLLAR GENERAL STORE #6075  AUDUBON, IA</v>
      </c>
      <c r="C792" s="79">
        <v>13887</v>
      </c>
      <c r="D792" s="81" t="s">
        <v>3116</v>
      </c>
      <c r="E792" s="81" t="s">
        <v>264</v>
      </c>
      <c r="F792" s="81" t="s">
        <v>47</v>
      </c>
      <c r="G792" t="b">
        <v>0</v>
      </c>
      <c r="I792" t="s">
        <v>2429</v>
      </c>
      <c r="J792">
        <v>95</v>
      </c>
    </row>
    <row r="793" spans="1:10" ht="15" customHeight="1" x14ac:dyDescent="0.25">
      <c r="A793">
        <f t="shared" si="24"/>
        <v>13885</v>
      </c>
      <c r="B793" t="str">
        <f t="shared" si="25"/>
        <v>13885  DOLLAR GENERAL STORE #6077  DES MOINES, IA</v>
      </c>
      <c r="C793" s="79">
        <v>13885</v>
      </c>
      <c r="D793" s="81" t="s">
        <v>3117</v>
      </c>
      <c r="E793" s="81" t="s">
        <v>930</v>
      </c>
      <c r="F793" s="81" t="s">
        <v>47</v>
      </c>
      <c r="G793" t="b">
        <v>0</v>
      </c>
      <c r="I793" t="s">
        <v>2429</v>
      </c>
      <c r="J793">
        <v>40</v>
      </c>
    </row>
    <row r="794" spans="1:10" ht="15" customHeight="1" x14ac:dyDescent="0.25">
      <c r="A794">
        <f t="shared" si="24"/>
        <v>13884</v>
      </c>
      <c r="B794" t="str">
        <f t="shared" si="25"/>
        <v>13884  DOLLAR GENERAL STORE #6190  CEDAR RAPIDS, IA</v>
      </c>
      <c r="C794" s="79">
        <v>13884</v>
      </c>
      <c r="D794" s="81" t="s">
        <v>3118</v>
      </c>
      <c r="E794" s="81" t="s">
        <v>286</v>
      </c>
      <c r="F794" s="81" t="s">
        <v>47</v>
      </c>
      <c r="G794" t="b">
        <v>0</v>
      </c>
      <c r="I794" t="s">
        <v>2429</v>
      </c>
      <c r="J794">
        <v>81</v>
      </c>
    </row>
    <row r="795" spans="1:10" ht="15" customHeight="1" x14ac:dyDescent="0.25">
      <c r="A795">
        <f t="shared" si="24"/>
        <v>13894</v>
      </c>
      <c r="B795" t="str">
        <f t="shared" si="25"/>
        <v>13894  DOLLAR GENERAL STORE #6216  GLENWOOD, IA</v>
      </c>
      <c r="C795" s="79">
        <v>13894</v>
      </c>
      <c r="D795" s="81" t="s">
        <v>3119</v>
      </c>
      <c r="E795" s="81" t="s">
        <v>744</v>
      </c>
      <c r="F795" s="81" t="s">
        <v>47</v>
      </c>
      <c r="G795" t="b">
        <v>0</v>
      </c>
      <c r="I795" t="s">
        <v>2429</v>
      </c>
      <c r="J795">
        <v>0</v>
      </c>
    </row>
    <row r="796" spans="1:10" ht="15" customHeight="1" x14ac:dyDescent="0.25">
      <c r="A796">
        <f t="shared" si="24"/>
        <v>13777</v>
      </c>
      <c r="B796" t="str">
        <f t="shared" si="25"/>
        <v>13777  DOLLAR GENERAL STORE #6322  WILLIAMSBURG, IA</v>
      </c>
      <c r="C796" s="79">
        <v>13777</v>
      </c>
      <c r="D796" s="81" t="s">
        <v>3120</v>
      </c>
      <c r="E796" s="81" t="s">
        <v>413</v>
      </c>
      <c r="F796" s="81" t="s">
        <v>47</v>
      </c>
      <c r="G796" t="b">
        <v>0</v>
      </c>
      <c r="I796" t="s">
        <v>2429</v>
      </c>
      <c r="J796">
        <v>97</v>
      </c>
    </row>
    <row r="797" spans="1:10" ht="15" customHeight="1" x14ac:dyDescent="0.25">
      <c r="A797">
        <f t="shared" si="24"/>
        <v>13927</v>
      </c>
      <c r="B797" t="str">
        <f t="shared" si="25"/>
        <v>13927  DOLLAR GENERAL STORE #6380  WAPELLO, IA</v>
      </c>
      <c r="C797" s="79">
        <v>13927</v>
      </c>
      <c r="D797" s="81" t="s">
        <v>3121</v>
      </c>
      <c r="E797" s="81" t="s">
        <v>522</v>
      </c>
      <c r="F797" s="81" t="s">
        <v>47</v>
      </c>
      <c r="G797" t="b">
        <v>0</v>
      </c>
      <c r="I797" t="s">
        <v>2429</v>
      </c>
      <c r="J797">
        <v>0</v>
      </c>
    </row>
    <row r="798" spans="1:10" ht="15" customHeight="1" x14ac:dyDescent="0.25">
      <c r="A798">
        <f t="shared" si="24"/>
        <v>13893</v>
      </c>
      <c r="B798" t="str">
        <f t="shared" si="25"/>
        <v>13893  DOLLAR GENERAL STORE #6441  LISBON, IA</v>
      </c>
      <c r="C798" s="79">
        <v>13893</v>
      </c>
      <c r="D798" s="81" t="s">
        <v>3122</v>
      </c>
      <c r="E798" s="81" t="s">
        <v>3123</v>
      </c>
      <c r="F798" s="81" t="s">
        <v>47</v>
      </c>
      <c r="G798" t="b">
        <v>0</v>
      </c>
      <c r="I798" t="s">
        <v>2429</v>
      </c>
      <c r="J798">
        <v>0</v>
      </c>
    </row>
    <row r="799" spans="1:10" ht="15" customHeight="1" x14ac:dyDescent="0.25">
      <c r="A799">
        <f t="shared" si="24"/>
        <v>13926</v>
      </c>
      <c r="B799" t="str">
        <f t="shared" si="25"/>
        <v>13926  DOLLAR GENERAL STORE #6522  WILTON, IA</v>
      </c>
      <c r="C799" s="79">
        <v>13926</v>
      </c>
      <c r="D799" s="81" t="s">
        <v>3124</v>
      </c>
      <c r="E799" s="81" t="s">
        <v>792</v>
      </c>
      <c r="F799" s="81" t="s">
        <v>47</v>
      </c>
      <c r="G799" t="b">
        <v>0</v>
      </c>
      <c r="I799" t="s">
        <v>2429</v>
      </c>
      <c r="J799">
        <v>0</v>
      </c>
    </row>
    <row r="800" spans="1:10" ht="15" customHeight="1" x14ac:dyDescent="0.25">
      <c r="A800">
        <f t="shared" si="24"/>
        <v>13929</v>
      </c>
      <c r="B800" t="str">
        <f t="shared" si="25"/>
        <v>13929  DOLLAR GENERAL STORE #6551  CAMANCHE, IA</v>
      </c>
      <c r="C800" s="79">
        <v>13929</v>
      </c>
      <c r="D800" s="81" t="s">
        <v>3125</v>
      </c>
      <c r="E800" s="81" t="s">
        <v>819</v>
      </c>
      <c r="F800" s="81" t="s">
        <v>47</v>
      </c>
      <c r="G800" t="b">
        <v>0</v>
      </c>
      <c r="I800" t="s">
        <v>2429</v>
      </c>
      <c r="J800">
        <v>0</v>
      </c>
    </row>
    <row r="801" spans="1:10" ht="15" customHeight="1" x14ac:dyDescent="0.25">
      <c r="A801">
        <f t="shared" si="24"/>
        <v>13899</v>
      </c>
      <c r="B801" t="str">
        <f t="shared" si="25"/>
        <v>13899  DOLLAR GENERAL STORE #6620  SAC CITY, IA</v>
      </c>
      <c r="C801" s="79">
        <v>13899</v>
      </c>
      <c r="D801" s="81" t="s">
        <v>3126</v>
      </c>
      <c r="E801" s="81" t="s">
        <v>347</v>
      </c>
      <c r="F801" s="81" t="s">
        <v>47</v>
      </c>
      <c r="G801" t="b">
        <v>0</v>
      </c>
      <c r="I801" t="s">
        <v>2429</v>
      </c>
      <c r="J801">
        <v>23</v>
      </c>
    </row>
    <row r="802" spans="1:10" ht="15" customHeight="1" x14ac:dyDescent="0.25">
      <c r="A802">
        <f t="shared" si="24"/>
        <v>13928</v>
      </c>
      <c r="B802" t="str">
        <f t="shared" si="25"/>
        <v>13928  DOLLAR GENERAL STORE #6690  ELDORA, IA</v>
      </c>
      <c r="C802" s="79">
        <v>13928</v>
      </c>
      <c r="D802" s="81" t="s">
        <v>3127</v>
      </c>
      <c r="E802" s="81" t="s">
        <v>583</v>
      </c>
      <c r="F802" s="81" t="s">
        <v>47</v>
      </c>
      <c r="G802" t="b">
        <v>0</v>
      </c>
      <c r="I802" t="s">
        <v>2429</v>
      </c>
      <c r="J802">
        <v>46</v>
      </c>
    </row>
    <row r="803" spans="1:10" ht="15" customHeight="1" x14ac:dyDescent="0.25">
      <c r="A803">
        <f t="shared" si="24"/>
        <v>13997</v>
      </c>
      <c r="B803" t="str">
        <f t="shared" si="25"/>
        <v>13997  DOLLAR GENERAL STORE #6708  COLUMBUS JUNCTION, IA</v>
      </c>
      <c r="C803" s="79">
        <v>13997</v>
      </c>
      <c r="D803" s="81" t="s">
        <v>3128</v>
      </c>
      <c r="E803" s="81" t="s">
        <v>3129</v>
      </c>
      <c r="F803" s="81" t="s">
        <v>47</v>
      </c>
      <c r="G803" t="b">
        <v>0</v>
      </c>
      <c r="I803" t="s">
        <v>2429</v>
      </c>
      <c r="J803">
        <v>0</v>
      </c>
    </row>
    <row r="804" spans="1:10" ht="15" customHeight="1" x14ac:dyDescent="0.25">
      <c r="A804">
        <f t="shared" si="24"/>
        <v>14080</v>
      </c>
      <c r="B804" t="str">
        <f t="shared" si="25"/>
        <v>14080  DOLLAR GENERAL STORE #6709  SERGEANT BLUFF, IA</v>
      </c>
      <c r="C804" s="79">
        <v>14080</v>
      </c>
      <c r="D804" s="81" t="s">
        <v>3130</v>
      </c>
      <c r="E804" s="81" t="s">
        <v>1381</v>
      </c>
      <c r="F804" s="81" t="s">
        <v>47</v>
      </c>
      <c r="G804" t="b">
        <v>0</v>
      </c>
      <c r="I804" t="s">
        <v>2429</v>
      </c>
      <c r="J804">
        <v>60</v>
      </c>
    </row>
    <row r="805" spans="1:10" ht="15" customHeight="1" x14ac:dyDescent="0.25">
      <c r="A805">
        <f t="shared" si="24"/>
        <v>14072</v>
      </c>
      <c r="B805" t="str">
        <f t="shared" si="25"/>
        <v>14072  DOLLAR GENERAL STORE #6725  DES MOINES, IA</v>
      </c>
      <c r="C805" s="79">
        <v>14072</v>
      </c>
      <c r="D805" s="81" t="s">
        <v>3131</v>
      </c>
      <c r="E805" s="81" t="s">
        <v>930</v>
      </c>
      <c r="F805" s="81" t="s">
        <v>47</v>
      </c>
      <c r="G805" t="b">
        <v>0</v>
      </c>
      <c r="I805" t="s">
        <v>2429</v>
      </c>
      <c r="J805">
        <v>34</v>
      </c>
    </row>
    <row r="806" spans="1:10" ht="15" customHeight="1" x14ac:dyDescent="0.25">
      <c r="A806">
        <f t="shared" si="24"/>
        <v>13890</v>
      </c>
      <c r="B806" t="str">
        <f t="shared" si="25"/>
        <v>13890  DOLLAR GENERAL STORE #6730  MASON CITY, IA</v>
      </c>
      <c r="C806" s="79">
        <v>13890</v>
      </c>
      <c r="D806" s="81" t="s">
        <v>3132</v>
      </c>
      <c r="E806" s="81" t="s">
        <v>629</v>
      </c>
      <c r="F806" s="81" t="s">
        <v>47</v>
      </c>
      <c r="G806" t="b">
        <v>0</v>
      </c>
      <c r="I806" t="s">
        <v>2429</v>
      </c>
      <c r="J806">
        <v>70</v>
      </c>
    </row>
    <row r="807" spans="1:10" ht="15" customHeight="1" x14ac:dyDescent="0.25">
      <c r="A807">
        <f t="shared" si="24"/>
        <v>13889</v>
      </c>
      <c r="B807" t="str">
        <f t="shared" si="25"/>
        <v>13889  DOLLAR GENERAL STORE #6735  DES MOINES, IA</v>
      </c>
      <c r="C807" s="79">
        <v>13889</v>
      </c>
      <c r="D807" s="81" t="s">
        <v>3133</v>
      </c>
      <c r="E807" s="81" t="s">
        <v>930</v>
      </c>
      <c r="F807" s="81" t="s">
        <v>47</v>
      </c>
      <c r="G807" t="b">
        <v>0</v>
      </c>
      <c r="I807" t="s">
        <v>2429</v>
      </c>
      <c r="J807">
        <v>0</v>
      </c>
    </row>
    <row r="808" spans="1:10" ht="15" customHeight="1" x14ac:dyDescent="0.25">
      <c r="A808">
        <f t="shared" si="24"/>
        <v>13924</v>
      </c>
      <c r="B808" t="str">
        <f t="shared" si="25"/>
        <v>13924  DOLLAR GENERAL STORE #6777  INDIANOLA, IA</v>
      </c>
      <c r="C808" s="79">
        <v>13924</v>
      </c>
      <c r="D808" s="81" t="s">
        <v>3134</v>
      </c>
      <c r="E808" s="81" t="s">
        <v>147</v>
      </c>
      <c r="F808" s="81" t="s">
        <v>47</v>
      </c>
      <c r="G808" t="b">
        <v>0</v>
      </c>
      <c r="I808" t="s">
        <v>2429</v>
      </c>
      <c r="J808">
        <v>42</v>
      </c>
    </row>
    <row r="809" spans="1:10" ht="15" customHeight="1" x14ac:dyDescent="0.25">
      <c r="A809">
        <f t="shared" si="24"/>
        <v>13975</v>
      </c>
      <c r="B809" t="str">
        <f t="shared" si="25"/>
        <v>13975  DOLLAR GENERAL STORE #6820  KNOXVILLE, IA</v>
      </c>
      <c r="C809" s="79">
        <v>13975</v>
      </c>
      <c r="D809" s="81" t="s">
        <v>3135</v>
      </c>
      <c r="E809" s="81" t="s">
        <v>189</v>
      </c>
      <c r="F809" s="81" t="s">
        <v>47</v>
      </c>
      <c r="G809" t="b">
        <v>0</v>
      </c>
      <c r="I809" t="s">
        <v>2429</v>
      </c>
      <c r="J809">
        <v>42</v>
      </c>
    </row>
    <row r="810" spans="1:10" ht="15" customHeight="1" x14ac:dyDescent="0.25">
      <c r="A810">
        <f t="shared" si="24"/>
        <v>13983</v>
      </c>
      <c r="B810" t="str">
        <f t="shared" si="25"/>
        <v>13983  DOLLAR GENERAL STORE #6856  GRUNDY CENTER, IA</v>
      </c>
      <c r="C810" s="79">
        <v>13983</v>
      </c>
      <c r="D810" s="81" t="s">
        <v>3136</v>
      </c>
      <c r="E810" s="81" t="s">
        <v>1531</v>
      </c>
      <c r="F810" s="81" t="s">
        <v>47</v>
      </c>
      <c r="G810" t="b">
        <v>0</v>
      </c>
      <c r="I810" t="s">
        <v>2429</v>
      </c>
      <c r="J810">
        <v>92</v>
      </c>
    </row>
    <row r="811" spans="1:10" ht="15" customHeight="1" x14ac:dyDescent="0.25">
      <c r="A811">
        <f t="shared" si="24"/>
        <v>14008</v>
      </c>
      <c r="B811" t="str">
        <f t="shared" si="25"/>
        <v>14008  DOLLAR GENERAL STORE #6896  DUBUQUE, IA</v>
      </c>
      <c r="C811" s="79">
        <v>14008</v>
      </c>
      <c r="D811" s="81" t="s">
        <v>3137</v>
      </c>
      <c r="E811" s="81" t="s">
        <v>679</v>
      </c>
      <c r="F811" s="81" t="s">
        <v>47</v>
      </c>
      <c r="G811" t="b">
        <v>0</v>
      </c>
      <c r="I811" t="s">
        <v>2429</v>
      </c>
      <c r="J811">
        <v>55</v>
      </c>
    </row>
    <row r="812" spans="1:10" ht="15" customHeight="1" x14ac:dyDescent="0.25">
      <c r="A812">
        <f t="shared" si="24"/>
        <v>14069</v>
      </c>
      <c r="B812" t="str">
        <f t="shared" si="25"/>
        <v>14069  DOLLAR GENERAL STORE #7000  GUTHRIE CENTER, IA</v>
      </c>
      <c r="C812" s="79">
        <v>14069</v>
      </c>
      <c r="D812" s="81" t="s">
        <v>3138</v>
      </c>
      <c r="E812" s="81" t="s">
        <v>515</v>
      </c>
      <c r="F812" s="81" t="s">
        <v>47</v>
      </c>
      <c r="G812" t="b">
        <v>0</v>
      </c>
      <c r="I812" t="s">
        <v>2429</v>
      </c>
      <c r="J812">
        <v>0</v>
      </c>
    </row>
    <row r="813" spans="1:10" ht="15" customHeight="1" x14ac:dyDescent="0.25">
      <c r="A813">
        <f t="shared" si="24"/>
        <v>13664</v>
      </c>
      <c r="B813" t="str">
        <f t="shared" si="25"/>
        <v>13664  DOLLAR GENERAL STORE #9048  LAKE MILLS, IA</v>
      </c>
      <c r="C813" s="79">
        <v>13664</v>
      </c>
      <c r="D813" s="81" t="s">
        <v>3139</v>
      </c>
      <c r="E813" s="81" t="s">
        <v>1085</v>
      </c>
      <c r="F813" s="81" t="s">
        <v>47</v>
      </c>
      <c r="G813" t="b">
        <v>0</v>
      </c>
      <c r="H813" s="77"/>
      <c r="I813" t="s">
        <v>2429</v>
      </c>
      <c r="J813">
        <v>17</v>
      </c>
    </row>
    <row r="814" spans="1:10" ht="15" customHeight="1" x14ac:dyDescent="0.25">
      <c r="A814">
        <f t="shared" si="24"/>
        <v>13671</v>
      </c>
      <c r="B814" t="str">
        <f t="shared" si="25"/>
        <v>13671  DOLLAR GENERAL STORE #9049  STORY CITY, IA</v>
      </c>
      <c r="C814" s="79">
        <v>13671</v>
      </c>
      <c r="D814" s="81" t="s">
        <v>3140</v>
      </c>
      <c r="E814" s="81" t="s">
        <v>736</v>
      </c>
      <c r="F814" s="81" t="s">
        <v>47</v>
      </c>
      <c r="G814" t="b">
        <v>0</v>
      </c>
      <c r="I814" t="s">
        <v>2429</v>
      </c>
      <c r="J814">
        <v>17</v>
      </c>
    </row>
    <row r="815" spans="1:10" ht="15" customHeight="1" x14ac:dyDescent="0.25">
      <c r="A815">
        <f t="shared" si="24"/>
        <v>13668</v>
      </c>
      <c r="B815" t="str">
        <f t="shared" si="25"/>
        <v>13668  DOLLAR GENERAL STORE #9141  CEDAR RAPIDS, IA</v>
      </c>
      <c r="C815" s="79">
        <v>13668</v>
      </c>
      <c r="D815" s="81" t="s">
        <v>3141</v>
      </c>
      <c r="E815" s="81" t="s">
        <v>286</v>
      </c>
      <c r="F815" s="81" t="s">
        <v>47</v>
      </c>
      <c r="G815" t="b">
        <v>0</v>
      </c>
      <c r="I815" t="s">
        <v>2429</v>
      </c>
      <c r="J815">
        <v>63</v>
      </c>
    </row>
    <row r="816" spans="1:10" ht="15" customHeight="1" x14ac:dyDescent="0.25">
      <c r="A816">
        <f t="shared" si="24"/>
        <v>13666</v>
      </c>
      <c r="B816" t="str">
        <f t="shared" si="25"/>
        <v>13666  DOLLAR GENERAL STORE #9154  CORNING, IA</v>
      </c>
      <c r="C816" s="79">
        <v>13666</v>
      </c>
      <c r="D816" s="81" t="s">
        <v>3142</v>
      </c>
      <c r="E816" s="81" t="s">
        <v>149</v>
      </c>
      <c r="F816" s="81" t="s">
        <v>47</v>
      </c>
      <c r="G816" t="b">
        <v>0</v>
      </c>
      <c r="I816" t="s">
        <v>2429</v>
      </c>
      <c r="J816">
        <v>52</v>
      </c>
    </row>
    <row r="817" spans="1:10" ht="15" customHeight="1" x14ac:dyDescent="0.25">
      <c r="A817">
        <f t="shared" si="24"/>
        <v>13670</v>
      </c>
      <c r="B817" t="str">
        <f t="shared" si="25"/>
        <v>13670  DOLLAR GENERAL STORE #9213  BEDFORD, IA</v>
      </c>
      <c r="C817" s="79">
        <v>13670</v>
      </c>
      <c r="D817" s="81" t="s">
        <v>3143</v>
      </c>
      <c r="E817" s="81" t="s">
        <v>843</v>
      </c>
      <c r="F817" s="81" t="s">
        <v>47</v>
      </c>
      <c r="G817" t="b">
        <v>0</v>
      </c>
      <c r="I817" t="s">
        <v>2429</v>
      </c>
      <c r="J817">
        <v>52</v>
      </c>
    </row>
    <row r="818" spans="1:10" ht="15" customHeight="1" x14ac:dyDescent="0.25">
      <c r="A818">
        <f t="shared" si="24"/>
        <v>13665</v>
      </c>
      <c r="B818" t="str">
        <f t="shared" si="25"/>
        <v>13665  DOLLAR GENERAL STORE #9381  DAVENPORT, IA</v>
      </c>
      <c r="C818" s="79">
        <v>13665</v>
      </c>
      <c r="D818" s="81" t="s">
        <v>3144</v>
      </c>
      <c r="E818" s="81" t="s">
        <v>1097</v>
      </c>
      <c r="F818" s="81" t="s">
        <v>47</v>
      </c>
      <c r="G818" t="b">
        <v>0</v>
      </c>
      <c r="I818" t="s">
        <v>2429</v>
      </c>
      <c r="J818">
        <v>16</v>
      </c>
    </row>
    <row r="819" spans="1:10" ht="15" customHeight="1" x14ac:dyDescent="0.25">
      <c r="A819">
        <f t="shared" si="24"/>
        <v>13883</v>
      </c>
      <c r="B819" t="str">
        <f t="shared" si="25"/>
        <v>13883  DOLLAR GENERAL STORE #9644  NORTHWOOD, IA</v>
      </c>
      <c r="C819" s="79">
        <v>13883</v>
      </c>
      <c r="D819" s="81" t="s">
        <v>3145</v>
      </c>
      <c r="E819" s="81" t="s">
        <v>567</v>
      </c>
      <c r="F819" s="81" t="s">
        <v>47</v>
      </c>
      <c r="G819" t="b">
        <v>0</v>
      </c>
      <c r="I819" t="s">
        <v>2429</v>
      </c>
      <c r="J819">
        <v>53</v>
      </c>
    </row>
    <row r="820" spans="1:10" ht="15" customHeight="1" x14ac:dyDescent="0.25">
      <c r="A820">
        <f t="shared" si="24"/>
        <v>13882</v>
      </c>
      <c r="B820" t="str">
        <f t="shared" si="25"/>
        <v>13882  DOLLAR GENERAL STORE #9693  GUTTENBERG, IA</v>
      </c>
      <c r="C820" s="79">
        <v>13882</v>
      </c>
      <c r="D820" s="81" t="s">
        <v>3146</v>
      </c>
      <c r="E820" s="81" t="s">
        <v>2702</v>
      </c>
      <c r="F820" s="81" t="s">
        <v>47</v>
      </c>
      <c r="G820" t="b">
        <v>0</v>
      </c>
      <c r="I820" t="s">
        <v>2429</v>
      </c>
      <c r="J820">
        <v>53</v>
      </c>
    </row>
    <row r="821" spans="1:10" ht="15" customHeight="1" x14ac:dyDescent="0.25">
      <c r="A821">
        <f t="shared" si="24"/>
        <v>14151</v>
      </c>
      <c r="B821" t="str">
        <f t="shared" si="25"/>
        <v>14151  DOLLAR GENERAL STORE #9835  WOODBINE, IA</v>
      </c>
      <c r="C821" s="79">
        <v>14151</v>
      </c>
      <c r="D821" s="81" t="s">
        <v>3147</v>
      </c>
      <c r="E821" s="81" t="s">
        <v>271</v>
      </c>
      <c r="F821" s="81" t="s">
        <v>47</v>
      </c>
      <c r="G821" t="b">
        <v>0</v>
      </c>
      <c r="I821" t="s">
        <v>2429</v>
      </c>
      <c r="J821">
        <v>57</v>
      </c>
    </row>
    <row r="822" spans="1:10" ht="15" customHeight="1" x14ac:dyDescent="0.25">
      <c r="A822">
        <f t="shared" si="24"/>
        <v>14009</v>
      </c>
      <c r="B822" t="str">
        <f t="shared" si="25"/>
        <v>14009  DOLLAR GENERAL STORE #9970  ROCKWELL CITY, IA</v>
      </c>
      <c r="C822" s="79">
        <v>14009</v>
      </c>
      <c r="D822" s="81" t="s">
        <v>3148</v>
      </c>
      <c r="E822" s="81" t="s">
        <v>458</v>
      </c>
      <c r="F822" s="81" t="s">
        <v>47</v>
      </c>
      <c r="G822" t="b">
        <v>0</v>
      </c>
      <c r="I822" t="s">
        <v>2429</v>
      </c>
      <c r="J822">
        <v>17</v>
      </c>
    </row>
    <row r="823" spans="1:10" ht="15" customHeight="1" x14ac:dyDescent="0.25">
      <c r="A823">
        <f t="shared" si="24"/>
        <v>14747</v>
      </c>
      <c r="B823" t="str">
        <f t="shared" si="25"/>
        <v>14747  DOLLAR GENERAL STORE 11182  OSCEOLA, IA</v>
      </c>
      <c r="C823" s="79">
        <v>14747</v>
      </c>
      <c r="D823" s="81" t="s">
        <v>3149</v>
      </c>
      <c r="E823" s="81" t="s">
        <v>228</v>
      </c>
      <c r="F823" s="81" t="s">
        <v>47</v>
      </c>
      <c r="G823" t="b">
        <v>0</v>
      </c>
      <c r="I823" t="s">
        <v>2429</v>
      </c>
      <c r="J823">
        <v>0</v>
      </c>
    </row>
    <row r="824" spans="1:10" ht="15" customHeight="1" x14ac:dyDescent="0.25">
      <c r="A824">
        <f t="shared" si="24"/>
        <v>15519</v>
      </c>
      <c r="B824" t="str">
        <f t="shared" si="25"/>
        <v>15519  DOLLAR GENERAL STORE 12680  MITCHELVILLE, IA</v>
      </c>
      <c r="C824" s="79">
        <v>15519</v>
      </c>
      <c r="D824" s="81" t="s">
        <v>3150</v>
      </c>
      <c r="E824" s="81" t="s">
        <v>3151</v>
      </c>
      <c r="F824" s="81" t="s">
        <v>47</v>
      </c>
      <c r="G824" t="b">
        <v>0</v>
      </c>
      <c r="I824" t="s">
        <v>2429</v>
      </c>
      <c r="J824">
        <v>49</v>
      </c>
    </row>
    <row r="825" spans="1:10" ht="15" customHeight="1" x14ac:dyDescent="0.25">
      <c r="A825">
        <f t="shared" si="24"/>
        <v>15582</v>
      </c>
      <c r="B825" t="str">
        <f t="shared" si="25"/>
        <v>15582  DOLLAR GENERAL STORE 12897  BLUE GRASS, IA</v>
      </c>
      <c r="C825" s="79">
        <v>15582</v>
      </c>
      <c r="D825" s="81" t="s">
        <v>3152</v>
      </c>
      <c r="E825" s="81" t="s">
        <v>2798</v>
      </c>
      <c r="F825" s="81" t="s">
        <v>47</v>
      </c>
      <c r="G825" t="b">
        <v>0</v>
      </c>
      <c r="I825" t="s">
        <v>2429</v>
      </c>
      <c r="J825">
        <v>57</v>
      </c>
    </row>
    <row r="826" spans="1:10" ht="15" customHeight="1" x14ac:dyDescent="0.25">
      <c r="A826">
        <f t="shared" si="24"/>
        <v>15520</v>
      </c>
      <c r="B826" t="str">
        <f t="shared" si="25"/>
        <v>15520  DOLLAR GENERAL STORE 12903  MADRID, IA</v>
      </c>
      <c r="C826" s="79">
        <v>15520</v>
      </c>
      <c r="D826" s="81" t="s">
        <v>3153</v>
      </c>
      <c r="E826" s="81" t="s">
        <v>3154</v>
      </c>
      <c r="F826" s="81" t="s">
        <v>47</v>
      </c>
      <c r="G826" t="b">
        <v>0</v>
      </c>
      <c r="I826" t="s">
        <v>2429</v>
      </c>
      <c r="J826">
        <v>6</v>
      </c>
    </row>
    <row r="827" spans="1:10" ht="15" customHeight="1" x14ac:dyDescent="0.25">
      <c r="A827">
        <f t="shared" si="24"/>
        <v>15561</v>
      </c>
      <c r="B827" t="str">
        <f t="shared" si="25"/>
        <v>15561  DOLLAR GENERAL STORE 12944  MONTROSE, IA</v>
      </c>
      <c r="C827" s="79">
        <v>15561</v>
      </c>
      <c r="D827" s="81" t="s">
        <v>3155</v>
      </c>
      <c r="E827" s="81" t="s">
        <v>1301</v>
      </c>
      <c r="F827" s="81" t="s">
        <v>47</v>
      </c>
      <c r="G827" t="b">
        <v>0</v>
      </c>
      <c r="I827" t="s">
        <v>2429</v>
      </c>
      <c r="J827">
        <v>48</v>
      </c>
    </row>
    <row r="828" spans="1:10" ht="15" customHeight="1" x14ac:dyDescent="0.25">
      <c r="A828">
        <f t="shared" si="24"/>
        <v>15850</v>
      </c>
      <c r="B828" t="str">
        <f t="shared" si="25"/>
        <v>15850  DOLLAR GENERAL STORE 13737  CARLISLE, IA</v>
      </c>
      <c r="C828" s="79">
        <v>15850</v>
      </c>
      <c r="D828" s="81" t="s">
        <v>3156</v>
      </c>
      <c r="E828" s="81" t="s">
        <v>3157</v>
      </c>
      <c r="F828" s="81" t="s">
        <v>47</v>
      </c>
      <c r="G828" t="b">
        <v>0</v>
      </c>
      <c r="I828" t="s">
        <v>2429</v>
      </c>
      <c r="J828">
        <v>79</v>
      </c>
    </row>
    <row r="829" spans="1:10" ht="15" customHeight="1" x14ac:dyDescent="0.25">
      <c r="A829">
        <f t="shared" si="24"/>
        <v>13461</v>
      </c>
      <c r="B829" t="str">
        <f t="shared" si="25"/>
        <v>13461  DOLLAR GENERAL STORE 1458  EVANSDALE, IA</v>
      </c>
      <c r="C829" s="79">
        <v>13461</v>
      </c>
      <c r="D829" s="81" t="s">
        <v>3158</v>
      </c>
      <c r="E829" s="81" t="s">
        <v>3159</v>
      </c>
      <c r="F829" s="81" t="s">
        <v>47</v>
      </c>
      <c r="G829" t="b">
        <v>0</v>
      </c>
      <c r="I829" t="s">
        <v>2429</v>
      </c>
      <c r="J829">
        <v>82</v>
      </c>
    </row>
    <row r="830" spans="1:10" ht="15" customHeight="1" x14ac:dyDescent="0.25">
      <c r="A830">
        <f t="shared" si="24"/>
        <v>16569</v>
      </c>
      <c r="B830" t="str">
        <f t="shared" si="25"/>
        <v>16569  DOLLAR GENERAL STORE 16104  KEOSAUQUA, IA</v>
      </c>
      <c r="C830" s="79">
        <v>16569</v>
      </c>
      <c r="D830" s="81" t="s">
        <v>3160</v>
      </c>
      <c r="E830" s="81" t="s">
        <v>233</v>
      </c>
      <c r="F830" s="81" t="s">
        <v>47</v>
      </c>
      <c r="G830" t="b">
        <v>0</v>
      </c>
      <c r="I830" t="s">
        <v>2429</v>
      </c>
      <c r="J830">
        <v>16</v>
      </c>
    </row>
    <row r="831" spans="1:10" ht="15" customHeight="1" x14ac:dyDescent="0.25">
      <c r="A831">
        <f t="shared" si="24"/>
        <v>17304</v>
      </c>
      <c r="B831" t="str">
        <f t="shared" si="25"/>
        <v>17304  DOLLAR GENERAL STORE 19366  TRIPOLI, IA</v>
      </c>
      <c r="C831" s="79">
        <v>17304</v>
      </c>
      <c r="D831" s="81" t="s">
        <v>3161</v>
      </c>
      <c r="E831" s="81" t="s">
        <v>1505</v>
      </c>
      <c r="F831" s="81" t="s">
        <v>47</v>
      </c>
      <c r="G831" t="b">
        <v>0</v>
      </c>
      <c r="I831" t="s">
        <v>2429</v>
      </c>
      <c r="J831">
        <v>16</v>
      </c>
    </row>
    <row r="832" spans="1:10" ht="15" customHeight="1" x14ac:dyDescent="0.25">
      <c r="A832">
        <f t="shared" si="24"/>
        <v>17354</v>
      </c>
      <c r="B832" t="str">
        <f t="shared" si="25"/>
        <v>17354  DOLLAR GENERAL STORE 19514  PRINCETON, IA</v>
      </c>
      <c r="C832" s="79">
        <v>17354</v>
      </c>
      <c r="D832" s="81" t="s">
        <v>3162</v>
      </c>
      <c r="E832" s="81" t="s">
        <v>867</v>
      </c>
      <c r="F832" s="81" t="s">
        <v>47</v>
      </c>
      <c r="G832" t="b">
        <v>0</v>
      </c>
      <c r="I832" t="s">
        <v>2429</v>
      </c>
      <c r="J832">
        <v>23</v>
      </c>
    </row>
    <row r="833" spans="1:10" ht="15" customHeight="1" x14ac:dyDescent="0.25">
      <c r="A833">
        <f t="shared" si="24"/>
        <v>13462</v>
      </c>
      <c r="B833" t="str">
        <f t="shared" si="25"/>
        <v>13462  DOLLAR GENERAL STORE 2010  MT PLEASANT, IA</v>
      </c>
      <c r="C833" s="79">
        <v>13462</v>
      </c>
      <c r="D833" s="81" t="s">
        <v>3163</v>
      </c>
      <c r="E833" s="81" t="s">
        <v>670</v>
      </c>
      <c r="F833" s="81" t="s">
        <v>47</v>
      </c>
      <c r="G833" t="b">
        <v>0</v>
      </c>
      <c r="I833" t="s">
        <v>2429</v>
      </c>
      <c r="J833">
        <v>98</v>
      </c>
    </row>
    <row r="834" spans="1:10" ht="15" customHeight="1" x14ac:dyDescent="0.25">
      <c r="A834">
        <f t="shared" si="24"/>
        <v>13463</v>
      </c>
      <c r="B834" t="str">
        <f t="shared" si="25"/>
        <v>13463  DOLLAR GENERAL STORE 2019  MARSHALLTOWN, IA</v>
      </c>
      <c r="C834" s="79">
        <v>13463</v>
      </c>
      <c r="D834" s="81" t="s">
        <v>3164</v>
      </c>
      <c r="E834" s="81" t="s">
        <v>782</v>
      </c>
      <c r="F834" s="81" t="s">
        <v>47</v>
      </c>
      <c r="G834" t="b">
        <v>0</v>
      </c>
      <c r="I834" t="s">
        <v>2429</v>
      </c>
      <c r="J834">
        <v>19</v>
      </c>
    </row>
    <row r="835" spans="1:10" ht="15" customHeight="1" x14ac:dyDescent="0.25">
      <c r="A835">
        <f t="shared" ref="A835:A898" si="26">C835</f>
        <v>13464</v>
      </c>
      <c r="B835" t="str">
        <f t="shared" ref="B835:B898" si="27">C835&amp;"  "&amp;D835&amp;"  "&amp;E835&amp;", "&amp;F835</f>
        <v>13464  DOLLAR GENERAL STORE 4513  PLEASANT HILL, IA</v>
      </c>
      <c r="C835" s="79">
        <v>13464</v>
      </c>
      <c r="D835" s="81" t="s">
        <v>3165</v>
      </c>
      <c r="E835" s="81" t="s">
        <v>3166</v>
      </c>
      <c r="F835" s="81" t="s">
        <v>47</v>
      </c>
      <c r="G835" t="b">
        <v>0</v>
      </c>
      <c r="I835" t="s">
        <v>2429</v>
      </c>
      <c r="J835">
        <v>7</v>
      </c>
    </row>
    <row r="836" spans="1:10" ht="15" customHeight="1" x14ac:dyDescent="0.25">
      <c r="A836">
        <f t="shared" si="26"/>
        <v>13465</v>
      </c>
      <c r="B836" t="str">
        <f t="shared" si="27"/>
        <v>13465  DOLLAR GENERAL STORE 7027  MUSCATINE, IA</v>
      </c>
      <c r="C836" s="79">
        <v>13465</v>
      </c>
      <c r="D836" s="81" t="s">
        <v>3167</v>
      </c>
      <c r="E836" s="81" t="s">
        <v>860</v>
      </c>
      <c r="F836" s="81" t="s">
        <v>47</v>
      </c>
      <c r="G836" t="b">
        <v>0</v>
      </c>
      <c r="I836" t="s">
        <v>2429</v>
      </c>
      <c r="J836">
        <v>7</v>
      </c>
    </row>
    <row r="837" spans="1:10" ht="15" customHeight="1" x14ac:dyDescent="0.25">
      <c r="A837">
        <f t="shared" si="26"/>
        <v>13466</v>
      </c>
      <c r="B837" t="str">
        <f t="shared" si="27"/>
        <v>13466  DOLLAR GENERAL STORE 7053  CENTERVILLE, IA</v>
      </c>
      <c r="C837" s="79">
        <v>13466</v>
      </c>
      <c r="D837" s="81" t="s">
        <v>3168</v>
      </c>
      <c r="E837" s="81" t="s">
        <v>1017</v>
      </c>
      <c r="F837" s="81" t="s">
        <v>47</v>
      </c>
      <c r="G837" t="b">
        <v>0</v>
      </c>
      <c r="I837" t="s">
        <v>2429</v>
      </c>
      <c r="J837">
        <v>10</v>
      </c>
    </row>
    <row r="838" spans="1:10" ht="15" customHeight="1" x14ac:dyDescent="0.25">
      <c r="A838">
        <f t="shared" si="26"/>
        <v>13467</v>
      </c>
      <c r="B838" t="str">
        <f t="shared" si="27"/>
        <v>13467  DOLLAR GENERAL STORE 7054  EMMETSBURG, IA</v>
      </c>
      <c r="C838" s="79">
        <v>13467</v>
      </c>
      <c r="D838" s="81" t="s">
        <v>3169</v>
      </c>
      <c r="E838" s="81" t="s">
        <v>902</v>
      </c>
      <c r="F838" s="81" t="s">
        <v>47</v>
      </c>
      <c r="G838" t="b">
        <v>0</v>
      </c>
      <c r="I838" t="s">
        <v>2429</v>
      </c>
      <c r="J838">
        <v>7</v>
      </c>
    </row>
    <row r="839" spans="1:10" ht="15" customHeight="1" x14ac:dyDescent="0.25">
      <c r="A839">
        <f t="shared" si="26"/>
        <v>13468</v>
      </c>
      <c r="B839" t="str">
        <f t="shared" si="27"/>
        <v>13468  DOLLAR GENERAL STORE 7109  GRINNELL, IA</v>
      </c>
      <c r="C839" s="79">
        <v>13468</v>
      </c>
      <c r="D839" s="81" t="s">
        <v>3170</v>
      </c>
      <c r="E839" s="81" t="s">
        <v>780</v>
      </c>
      <c r="F839" s="81" t="s">
        <v>47</v>
      </c>
      <c r="G839" t="b">
        <v>0</v>
      </c>
      <c r="I839" t="s">
        <v>2429</v>
      </c>
      <c r="J839">
        <v>55</v>
      </c>
    </row>
    <row r="840" spans="1:10" ht="15" customHeight="1" x14ac:dyDescent="0.25">
      <c r="A840">
        <f t="shared" si="26"/>
        <v>13469</v>
      </c>
      <c r="B840" t="str">
        <f t="shared" si="27"/>
        <v>13469  DOLLAR GENERAL STORE 7128  MARENGO, IA</v>
      </c>
      <c r="C840" s="79">
        <v>13469</v>
      </c>
      <c r="D840" s="81" t="s">
        <v>3171</v>
      </c>
      <c r="E840" s="81" t="s">
        <v>917</v>
      </c>
      <c r="F840" s="81" t="s">
        <v>47</v>
      </c>
      <c r="G840" t="b">
        <v>0</v>
      </c>
      <c r="I840" t="s">
        <v>2429</v>
      </c>
      <c r="J840">
        <v>41</v>
      </c>
    </row>
    <row r="841" spans="1:10" ht="15" customHeight="1" x14ac:dyDescent="0.25">
      <c r="A841">
        <f t="shared" si="26"/>
        <v>13470</v>
      </c>
      <c r="B841" t="str">
        <f t="shared" si="27"/>
        <v>13470  DOLLAR GENERAL STORE 7136  WATERLOO, IA</v>
      </c>
      <c r="C841" s="79">
        <v>13470</v>
      </c>
      <c r="D841" s="81" t="s">
        <v>3172</v>
      </c>
      <c r="E841" s="81" t="s">
        <v>916</v>
      </c>
      <c r="F841" s="81" t="s">
        <v>47</v>
      </c>
      <c r="G841" t="b">
        <v>0</v>
      </c>
      <c r="I841" t="s">
        <v>2429</v>
      </c>
      <c r="J841">
        <v>17</v>
      </c>
    </row>
    <row r="842" spans="1:10" ht="15" customHeight="1" x14ac:dyDescent="0.25">
      <c r="A842">
        <f t="shared" si="26"/>
        <v>13471</v>
      </c>
      <c r="B842" t="str">
        <f t="shared" si="27"/>
        <v>13471  DOLLAR GENERAL STORE 7138  DYERSVILLE, IA</v>
      </c>
      <c r="C842" s="79">
        <v>13471</v>
      </c>
      <c r="D842" s="81" t="s">
        <v>3173</v>
      </c>
      <c r="E842" s="81" t="s">
        <v>248</v>
      </c>
      <c r="F842" s="81" t="s">
        <v>47</v>
      </c>
      <c r="G842" t="b">
        <v>0</v>
      </c>
      <c r="I842" t="s">
        <v>2429</v>
      </c>
      <c r="J842">
        <v>16</v>
      </c>
    </row>
    <row r="843" spans="1:10" ht="15" customHeight="1" x14ac:dyDescent="0.25">
      <c r="A843">
        <f t="shared" si="26"/>
        <v>13472</v>
      </c>
      <c r="B843" t="str">
        <f t="shared" si="27"/>
        <v>13472  DOLLAR GENERAL STORE 7142  FAIRFIELD, IA</v>
      </c>
      <c r="C843" s="79">
        <v>13472</v>
      </c>
      <c r="D843" s="81" t="s">
        <v>3174</v>
      </c>
      <c r="E843" s="81" t="s">
        <v>857</v>
      </c>
      <c r="F843" s="81" t="s">
        <v>47</v>
      </c>
      <c r="G843" t="b">
        <v>0</v>
      </c>
      <c r="I843" t="s">
        <v>2429</v>
      </c>
      <c r="J843">
        <v>73</v>
      </c>
    </row>
    <row r="844" spans="1:10" ht="15" customHeight="1" x14ac:dyDescent="0.25">
      <c r="A844">
        <f t="shared" si="26"/>
        <v>13473</v>
      </c>
      <c r="B844" t="str">
        <f t="shared" si="27"/>
        <v>13473  DOLLAR GENERAL STORE 7162  WATERLOO, IA</v>
      </c>
      <c r="C844" s="79">
        <v>13473</v>
      </c>
      <c r="D844" s="81" t="s">
        <v>3175</v>
      </c>
      <c r="E844" s="81" t="s">
        <v>916</v>
      </c>
      <c r="F844" s="81" t="s">
        <v>47</v>
      </c>
      <c r="G844" t="b">
        <v>0</v>
      </c>
      <c r="I844" t="s">
        <v>2429</v>
      </c>
      <c r="J844">
        <v>34</v>
      </c>
    </row>
    <row r="845" spans="1:10" ht="15" customHeight="1" x14ac:dyDescent="0.25">
      <c r="A845">
        <f t="shared" si="26"/>
        <v>13474</v>
      </c>
      <c r="B845" t="str">
        <f t="shared" si="27"/>
        <v>13474  DOLLAR GENERAL STORE 7169  PERRY, IA</v>
      </c>
      <c r="C845" s="79">
        <v>13474</v>
      </c>
      <c r="D845" s="81" t="s">
        <v>3176</v>
      </c>
      <c r="E845" s="81" t="s">
        <v>785</v>
      </c>
      <c r="F845" s="81" t="s">
        <v>47</v>
      </c>
      <c r="G845" t="b">
        <v>0</v>
      </c>
      <c r="I845" t="s">
        <v>2429</v>
      </c>
      <c r="J845">
        <v>17</v>
      </c>
    </row>
    <row r="846" spans="1:10" ht="15" customHeight="1" x14ac:dyDescent="0.25">
      <c r="A846">
        <f t="shared" si="26"/>
        <v>13475</v>
      </c>
      <c r="B846" t="str">
        <f t="shared" si="27"/>
        <v>13475  DOLLAR GENERAL STORE 7179  OTTUMWA, IA</v>
      </c>
      <c r="C846" s="79">
        <v>13475</v>
      </c>
      <c r="D846" s="81" t="s">
        <v>3177</v>
      </c>
      <c r="E846" s="81" t="s">
        <v>3083</v>
      </c>
      <c r="F846" s="81" t="s">
        <v>47</v>
      </c>
      <c r="G846" t="b">
        <v>0</v>
      </c>
      <c r="I846" t="s">
        <v>2429</v>
      </c>
      <c r="J846">
        <v>81</v>
      </c>
    </row>
    <row r="847" spans="1:10" ht="15" customHeight="1" x14ac:dyDescent="0.25">
      <c r="A847">
        <f t="shared" si="26"/>
        <v>13476</v>
      </c>
      <c r="B847" t="str">
        <f t="shared" si="27"/>
        <v>13476  DOLLAR GENERAL STORE 7226  MARION, IA</v>
      </c>
      <c r="C847" s="79">
        <v>13476</v>
      </c>
      <c r="D847" s="81" t="s">
        <v>3178</v>
      </c>
      <c r="E847" s="81" t="s">
        <v>833</v>
      </c>
      <c r="F847" s="81" t="s">
        <v>47</v>
      </c>
      <c r="G847" t="b">
        <v>0</v>
      </c>
      <c r="I847" t="s">
        <v>2429</v>
      </c>
      <c r="J847">
        <v>40</v>
      </c>
    </row>
    <row r="848" spans="1:10" ht="15" customHeight="1" x14ac:dyDescent="0.25">
      <c r="A848">
        <f t="shared" si="26"/>
        <v>13477</v>
      </c>
      <c r="B848" t="str">
        <f t="shared" si="27"/>
        <v>13477  DOLLAR GENERAL STORE 7229  WAUKON, IA</v>
      </c>
      <c r="C848" s="79">
        <v>13477</v>
      </c>
      <c r="D848" s="81" t="s">
        <v>3179</v>
      </c>
      <c r="E848" s="81" t="s">
        <v>639</v>
      </c>
      <c r="F848" s="81" t="s">
        <v>47</v>
      </c>
      <c r="G848" t="b">
        <v>0</v>
      </c>
      <c r="I848" t="s">
        <v>2429</v>
      </c>
      <c r="J848">
        <v>97</v>
      </c>
    </row>
    <row r="849" spans="1:10" ht="15" customHeight="1" x14ac:dyDescent="0.25">
      <c r="A849">
        <f t="shared" si="26"/>
        <v>13478</v>
      </c>
      <c r="B849" t="str">
        <f t="shared" si="27"/>
        <v>13478  DOLLAR GENERAL STORE 7234  ALTOONA, IA</v>
      </c>
      <c r="C849" s="79">
        <v>13478</v>
      </c>
      <c r="D849" s="81" t="s">
        <v>3180</v>
      </c>
      <c r="E849" s="81" t="s">
        <v>213</v>
      </c>
      <c r="F849" s="81" t="s">
        <v>47</v>
      </c>
      <c r="G849" t="b">
        <v>0</v>
      </c>
      <c r="I849" t="s">
        <v>2429</v>
      </c>
      <c r="J849">
        <v>62</v>
      </c>
    </row>
    <row r="850" spans="1:10" ht="15" customHeight="1" x14ac:dyDescent="0.25">
      <c r="A850">
        <f t="shared" si="26"/>
        <v>13479</v>
      </c>
      <c r="B850" t="str">
        <f t="shared" si="27"/>
        <v>13479  DOLLAR GENERAL STORE 7289  DUBUQUE, IA</v>
      </c>
      <c r="C850" s="79">
        <v>13479</v>
      </c>
      <c r="D850" s="81" t="s">
        <v>3181</v>
      </c>
      <c r="E850" s="81" t="s">
        <v>679</v>
      </c>
      <c r="F850" s="81" t="s">
        <v>47</v>
      </c>
      <c r="G850" t="b">
        <v>0</v>
      </c>
      <c r="I850" t="s">
        <v>2429</v>
      </c>
      <c r="J850">
        <v>42</v>
      </c>
    </row>
    <row r="851" spans="1:10" ht="15" customHeight="1" x14ac:dyDescent="0.25">
      <c r="A851">
        <f t="shared" si="26"/>
        <v>13480</v>
      </c>
      <c r="B851" t="str">
        <f t="shared" si="27"/>
        <v>13480  DOLLAR GENERAL STORE 7290  AVOCA, IA</v>
      </c>
      <c r="C851" s="79">
        <v>13480</v>
      </c>
      <c r="D851" s="81" t="s">
        <v>3182</v>
      </c>
      <c r="E851" s="81" t="s">
        <v>261</v>
      </c>
      <c r="F851" s="81" t="s">
        <v>47</v>
      </c>
      <c r="G851" t="b">
        <v>0</v>
      </c>
      <c r="I851" t="s">
        <v>2429</v>
      </c>
      <c r="J851">
        <v>72</v>
      </c>
    </row>
    <row r="852" spans="1:10" ht="15" customHeight="1" x14ac:dyDescent="0.25">
      <c r="A852">
        <f t="shared" si="26"/>
        <v>13481</v>
      </c>
      <c r="B852" t="str">
        <f t="shared" si="27"/>
        <v>13481  DOLLAR GENERAL STORE 7305  GRIMES, IA</v>
      </c>
      <c r="C852" s="79">
        <v>13481</v>
      </c>
      <c r="D852" s="81" t="s">
        <v>3183</v>
      </c>
      <c r="E852" s="81" t="s">
        <v>3184</v>
      </c>
      <c r="F852" s="81" t="s">
        <v>47</v>
      </c>
      <c r="G852" t="b">
        <v>0</v>
      </c>
      <c r="I852" t="s">
        <v>2429</v>
      </c>
      <c r="J852">
        <v>99</v>
      </c>
    </row>
    <row r="853" spans="1:10" ht="15" customHeight="1" x14ac:dyDescent="0.25">
      <c r="A853">
        <f t="shared" si="26"/>
        <v>13482</v>
      </c>
      <c r="B853" t="str">
        <f t="shared" si="27"/>
        <v>13482  DOLLAR GENERAL STORE 7306  TIPTON, IA</v>
      </c>
      <c r="C853" s="79">
        <v>13482</v>
      </c>
      <c r="D853" s="81" t="s">
        <v>3185</v>
      </c>
      <c r="E853" s="81" t="s">
        <v>564</v>
      </c>
      <c r="F853" s="81" t="s">
        <v>47</v>
      </c>
      <c r="G853" t="b">
        <v>0</v>
      </c>
      <c r="I853" t="s">
        <v>2429</v>
      </c>
      <c r="J853">
        <v>99</v>
      </c>
    </row>
    <row r="854" spans="1:10" ht="15" customHeight="1" x14ac:dyDescent="0.25">
      <c r="A854">
        <f t="shared" si="26"/>
        <v>13483</v>
      </c>
      <c r="B854" t="str">
        <f t="shared" si="27"/>
        <v>13483  DOLLAR GENERAL STORE 7310  ANKENY, IA</v>
      </c>
      <c r="C854" s="79">
        <v>13483</v>
      </c>
      <c r="D854" s="81" t="s">
        <v>3186</v>
      </c>
      <c r="E854" s="81" t="s">
        <v>919</v>
      </c>
      <c r="F854" s="81" t="s">
        <v>47</v>
      </c>
      <c r="G854" t="b">
        <v>0</v>
      </c>
      <c r="I854" t="s">
        <v>2429</v>
      </c>
      <c r="J854">
        <v>41</v>
      </c>
    </row>
    <row r="855" spans="1:10" ht="15" customHeight="1" x14ac:dyDescent="0.25">
      <c r="A855">
        <f t="shared" si="26"/>
        <v>13486</v>
      </c>
      <c r="B855" t="str">
        <f t="shared" si="27"/>
        <v>13486  DOLLAR GENERAL STORE 7398  MARION, IA</v>
      </c>
      <c r="C855" s="79">
        <v>13486</v>
      </c>
      <c r="D855" s="81" t="s">
        <v>3187</v>
      </c>
      <c r="E855" s="81" t="s">
        <v>833</v>
      </c>
      <c r="F855" s="81" t="s">
        <v>47</v>
      </c>
      <c r="G855" t="b">
        <v>0</v>
      </c>
      <c r="I855" t="s">
        <v>2429</v>
      </c>
      <c r="J855">
        <v>0</v>
      </c>
    </row>
    <row r="856" spans="1:10" ht="15" customHeight="1" x14ac:dyDescent="0.25">
      <c r="A856">
        <f t="shared" si="26"/>
        <v>13487</v>
      </c>
      <c r="B856" t="str">
        <f t="shared" si="27"/>
        <v>13487  DOLLAR GENERAL STORE 7446  POCAHONTAS, IA</v>
      </c>
      <c r="C856" s="79">
        <v>13487</v>
      </c>
      <c r="D856" s="81" t="s">
        <v>3188</v>
      </c>
      <c r="E856" s="81" t="s">
        <v>302</v>
      </c>
      <c r="F856" s="81" t="s">
        <v>47</v>
      </c>
      <c r="G856" t="b">
        <v>0</v>
      </c>
      <c r="I856" t="s">
        <v>2429</v>
      </c>
      <c r="J856">
        <v>16</v>
      </c>
    </row>
    <row r="857" spans="1:10" ht="15" customHeight="1" x14ac:dyDescent="0.25">
      <c r="A857">
        <f t="shared" si="26"/>
        <v>13488</v>
      </c>
      <c r="B857" t="str">
        <f t="shared" si="27"/>
        <v>13488  DOLLAR GENERAL STORE 7592  CLINTON, IA</v>
      </c>
      <c r="C857" s="79">
        <v>13488</v>
      </c>
      <c r="D857" s="81" t="s">
        <v>3189</v>
      </c>
      <c r="E857" s="81" t="s">
        <v>1126</v>
      </c>
      <c r="F857" s="81" t="s">
        <v>47</v>
      </c>
      <c r="G857" t="b">
        <v>0</v>
      </c>
      <c r="I857" t="s">
        <v>2429</v>
      </c>
      <c r="J857">
        <v>38</v>
      </c>
    </row>
    <row r="858" spans="1:10" ht="15" customHeight="1" x14ac:dyDescent="0.25">
      <c r="A858">
        <f t="shared" si="26"/>
        <v>13489</v>
      </c>
      <c r="B858" t="str">
        <f t="shared" si="27"/>
        <v>13489  DOLLAR GENERAL STORE 7653  WEST UNION, IA</v>
      </c>
      <c r="C858" s="79">
        <v>13489</v>
      </c>
      <c r="D858" s="81" t="s">
        <v>3190</v>
      </c>
      <c r="E858" s="81" t="s">
        <v>827</v>
      </c>
      <c r="F858" s="81" t="s">
        <v>47</v>
      </c>
      <c r="G858" t="b">
        <v>0</v>
      </c>
      <c r="I858" t="s">
        <v>2429</v>
      </c>
      <c r="J858">
        <v>64</v>
      </c>
    </row>
    <row r="859" spans="1:10" ht="15" customHeight="1" x14ac:dyDescent="0.25">
      <c r="A859">
        <f t="shared" si="26"/>
        <v>13490</v>
      </c>
      <c r="B859" t="str">
        <f t="shared" si="27"/>
        <v>13490  DOLLAR GENERAL STORE 7787  CORYDON, IA</v>
      </c>
      <c r="C859" s="79">
        <v>13490</v>
      </c>
      <c r="D859" s="81" t="s">
        <v>3191</v>
      </c>
      <c r="E859" s="81" t="s">
        <v>442</v>
      </c>
      <c r="F859" s="81" t="s">
        <v>47</v>
      </c>
      <c r="G859" t="b">
        <v>0</v>
      </c>
      <c r="I859" t="s">
        <v>2429</v>
      </c>
      <c r="J859">
        <v>38</v>
      </c>
    </row>
    <row r="860" spans="1:10" ht="15" customHeight="1" x14ac:dyDescent="0.25">
      <c r="A860">
        <f t="shared" si="26"/>
        <v>13491</v>
      </c>
      <c r="B860" t="str">
        <f t="shared" si="27"/>
        <v>13491  DOLLAR GENERAL STORE 8015  PELLA, IA</v>
      </c>
      <c r="C860" s="79">
        <v>13491</v>
      </c>
      <c r="D860" s="81" t="s">
        <v>3192</v>
      </c>
      <c r="E860" s="81" t="s">
        <v>510</v>
      </c>
      <c r="F860" s="81" t="s">
        <v>47</v>
      </c>
      <c r="G860" t="b">
        <v>0</v>
      </c>
      <c r="I860" t="s">
        <v>2429</v>
      </c>
      <c r="J860">
        <v>79</v>
      </c>
    </row>
    <row r="861" spans="1:10" ht="15" customHeight="1" x14ac:dyDescent="0.25">
      <c r="A861">
        <f t="shared" si="26"/>
        <v>13493</v>
      </c>
      <c r="B861" t="str">
        <f t="shared" si="27"/>
        <v>13493  DOLLAR GENERAL STORE 8034  HAWARDEN, IA</v>
      </c>
      <c r="C861" s="79">
        <v>13493</v>
      </c>
      <c r="D861" s="81" t="s">
        <v>3193</v>
      </c>
      <c r="E861" s="81" t="s">
        <v>289</v>
      </c>
      <c r="F861" s="81" t="s">
        <v>47</v>
      </c>
      <c r="G861" t="b">
        <v>0</v>
      </c>
      <c r="I861" t="s">
        <v>2429</v>
      </c>
      <c r="J861">
        <v>50</v>
      </c>
    </row>
    <row r="862" spans="1:10" ht="15" customHeight="1" x14ac:dyDescent="0.25">
      <c r="A862">
        <f t="shared" si="26"/>
        <v>13494</v>
      </c>
      <c r="B862" t="str">
        <f t="shared" si="27"/>
        <v>13494  DOLLAR GENERAL STORE 8137  IOWA CITY, IA</v>
      </c>
      <c r="C862" s="79">
        <v>13494</v>
      </c>
      <c r="D862" s="81" t="s">
        <v>3194</v>
      </c>
      <c r="E862" s="81" t="s">
        <v>757</v>
      </c>
      <c r="F862" s="81" t="s">
        <v>47</v>
      </c>
      <c r="G862" t="b">
        <v>0</v>
      </c>
      <c r="I862" t="s">
        <v>2429</v>
      </c>
      <c r="J862">
        <v>50</v>
      </c>
    </row>
    <row r="863" spans="1:10" ht="15" customHeight="1" x14ac:dyDescent="0.25">
      <c r="A863">
        <f t="shared" si="26"/>
        <v>13495</v>
      </c>
      <c r="B863" t="str">
        <f t="shared" si="27"/>
        <v>13495  DOLLAR GENERAL STORE 8339  LEON, IA</v>
      </c>
      <c r="C863" s="79">
        <v>13495</v>
      </c>
      <c r="D863" s="81" t="s">
        <v>3195</v>
      </c>
      <c r="E863" s="81" t="s">
        <v>441</v>
      </c>
      <c r="F863" s="81" t="s">
        <v>47</v>
      </c>
      <c r="G863" t="b">
        <v>0</v>
      </c>
      <c r="I863" t="s">
        <v>2429</v>
      </c>
      <c r="J863">
        <v>79</v>
      </c>
    </row>
    <row r="864" spans="1:10" ht="15" customHeight="1" x14ac:dyDescent="0.25">
      <c r="A864">
        <f t="shared" si="26"/>
        <v>13496</v>
      </c>
      <c r="B864" t="str">
        <f t="shared" si="27"/>
        <v>13496  DOLLAR GENERAL STORE 8341  ELKADER, IA</v>
      </c>
      <c r="C864" s="79">
        <v>13496</v>
      </c>
      <c r="D864" s="81" t="s">
        <v>3196</v>
      </c>
      <c r="E864" s="81" t="s">
        <v>497</v>
      </c>
      <c r="F864" s="81" t="s">
        <v>47</v>
      </c>
      <c r="G864" t="b">
        <v>0</v>
      </c>
      <c r="I864" t="s">
        <v>2429</v>
      </c>
      <c r="J864">
        <v>86</v>
      </c>
    </row>
    <row r="865" spans="1:10" ht="15" customHeight="1" x14ac:dyDescent="0.25">
      <c r="A865">
        <f t="shared" si="26"/>
        <v>13497</v>
      </c>
      <c r="B865" t="str">
        <f t="shared" si="27"/>
        <v>13497  DOLLAR GENERAL STORE 8342  LAMONI, IA</v>
      </c>
      <c r="C865" s="79">
        <v>13497</v>
      </c>
      <c r="D865" s="81" t="s">
        <v>3197</v>
      </c>
      <c r="E865" s="81" t="s">
        <v>1538</v>
      </c>
      <c r="F865" s="81" t="s">
        <v>47</v>
      </c>
      <c r="G865" t="b">
        <v>0</v>
      </c>
      <c r="I865" t="s">
        <v>2429</v>
      </c>
      <c r="J865">
        <v>86</v>
      </c>
    </row>
    <row r="866" spans="1:10" ht="15" customHeight="1" x14ac:dyDescent="0.25">
      <c r="A866">
        <f t="shared" si="26"/>
        <v>13498</v>
      </c>
      <c r="B866" t="str">
        <f t="shared" si="27"/>
        <v>13498  DOLLAR GENERAL STORE 8463  JEFFERSON, IA</v>
      </c>
      <c r="C866" s="79">
        <v>13498</v>
      </c>
      <c r="D866" s="81" t="s">
        <v>3198</v>
      </c>
      <c r="E866" s="81" t="s">
        <v>513</v>
      </c>
      <c r="F866" s="81" t="s">
        <v>47</v>
      </c>
      <c r="G866" t="b">
        <v>0</v>
      </c>
      <c r="H866" s="77"/>
      <c r="I866" t="s">
        <v>2429</v>
      </c>
      <c r="J866">
        <v>64</v>
      </c>
    </row>
    <row r="867" spans="1:10" ht="15" customHeight="1" x14ac:dyDescent="0.25">
      <c r="A867">
        <f t="shared" si="26"/>
        <v>13499</v>
      </c>
      <c r="B867" t="str">
        <f t="shared" si="27"/>
        <v>13499  DOLLAR GENERAL STORE 8510  SIBLEY, IA</v>
      </c>
      <c r="C867" s="79">
        <v>13499</v>
      </c>
      <c r="D867" s="81" t="s">
        <v>3199</v>
      </c>
      <c r="E867" s="81" t="s">
        <v>1503</v>
      </c>
      <c r="F867" s="81" t="s">
        <v>47</v>
      </c>
      <c r="G867" t="b">
        <v>0</v>
      </c>
      <c r="I867" t="s">
        <v>2429</v>
      </c>
      <c r="J867">
        <v>64</v>
      </c>
    </row>
    <row r="868" spans="1:10" ht="15" customHeight="1" x14ac:dyDescent="0.25">
      <c r="A868">
        <f t="shared" si="26"/>
        <v>13501</v>
      </c>
      <c r="B868" t="str">
        <f t="shared" si="27"/>
        <v>13501  DOLLAR GENERAL STORE 8761  HUMBOLDT, IA</v>
      </c>
      <c r="C868" s="79">
        <v>13501</v>
      </c>
      <c r="D868" s="81" t="s">
        <v>3200</v>
      </c>
      <c r="E868" s="81" t="s">
        <v>387</v>
      </c>
      <c r="F868" s="81" t="s">
        <v>47</v>
      </c>
      <c r="G868" t="b">
        <v>0</v>
      </c>
      <c r="H868" s="77"/>
      <c r="I868" t="s">
        <v>2429</v>
      </c>
      <c r="J868">
        <v>86</v>
      </c>
    </row>
    <row r="869" spans="1:10" ht="15" customHeight="1" x14ac:dyDescent="0.25">
      <c r="A869">
        <f t="shared" si="26"/>
        <v>13502</v>
      </c>
      <c r="B869" t="str">
        <f t="shared" si="27"/>
        <v>13502  DOLLAR GENERAL STORE 8901  ROCK VALLEY, IA</v>
      </c>
      <c r="C869" s="79">
        <v>13502</v>
      </c>
      <c r="D869" s="81" t="s">
        <v>3201</v>
      </c>
      <c r="E869" s="81" t="s">
        <v>1339</v>
      </c>
      <c r="F869" s="81" t="s">
        <v>47</v>
      </c>
      <c r="G869" t="b">
        <v>0</v>
      </c>
      <c r="I869" t="s">
        <v>2429</v>
      </c>
      <c r="J869">
        <v>86</v>
      </c>
    </row>
    <row r="870" spans="1:10" ht="15" customHeight="1" x14ac:dyDescent="0.25">
      <c r="A870">
        <f t="shared" si="26"/>
        <v>13503</v>
      </c>
      <c r="B870" t="str">
        <f t="shared" si="27"/>
        <v>13503  DOLLAR GENERAL STORE 9103  MT AYR, IA</v>
      </c>
      <c r="C870" s="79">
        <v>13503</v>
      </c>
      <c r="D870" s="81" t="s">
        <v>3202</v>
      </c>
      <c r="E870" s="81" t="s">
        <v>536</v>
      </c>
      <c r="F870" s="81" t="s">
        <v>47</v>
      </c>
      <c r="G870" t="b">
        <v>0</v>
      </c>
      <c r="I870" t="s">
        <v>2429</v>
      </c>
      <c r="J870">
        <v>31</v>
      </c>
    </row>
    <row r="871" spans="1:10" ht="15" customHeight="1" x14ac:dyDescent="0.25">
      <c r="A871">
        <f t="shared" si="26"/>
        <v>13778</v>
      </c>
      <c r="B871" t="str">
        <f t="shared" si="27"/>
        <v>13778  DOLLAR GENERAL STORE#6336  WEST LIBERTY, IA</v>
      </c>
      <c r="C871" s="79">
        <v>13778</v>
      </c>
      <c r="D871" s="81" t="s">
        <v>3203</v>
      </c>
      <c r="E871" s="81" t="s">
        <v>849</v>
      </c>
      <c r="F871" s="81" t="s">
        <v>47</v>
      </c>
      <c r="G871" t="b">
        <v>0</v>
      </c>
      <c r="H871" s="77"/>
      <c r="I871" t="s">
        <v>2429</v>
      </c>
      <c r="J871">
        <v>55</v>
      </c>
    </row>
    <row r="872" spans="1:10" ht="15" customHeight="1" x14ac:dyDescent="0.25">
      <c r="A872">
        <f t="shared" si="26"/>
        <v>13800</v>
      </c>
      <c r="B872" t="str">
        <f t="shared" si="27"/>
        <v>13800  DOLLAR GENERAL-9365  CARTER LAKE, IA</v>
      </c>
      <c r="C872" s="79">
        <v>13800</v>
      </c>
      <c r="D872" s="81" t="s">
        <v>3204</v>
      </c>
      <c r="E872" s="81" t="s">
        <v>3205</v>
      </c>
      <c r="F872" s="81" t="s">
        <v>47</v>
      </c>
      <c r="G872" t="b">
        <v>0</v>
      </c>
      <c r="I872" t="s">
        <v>2429</v>
      </c>
      <c r="J872">
        <v>32</v>
      </c>
    </row>
    <row r="873" spans="1:10" ht="15" customHeight="1" x14ac:dyDescent="0.25">
      <c r="A873">
        <f t="shared" si="26"/>
        <v>10674</v>
      </c>
      <c r="B873" t="str">
        <f t="shared" si="27"/>
        <v>10674  DOMESTIC FERTILIZER INC  PARIS, KY</v>
      </c>
      <c r="C873" s="79">
        <v>10674</v>
      </c>
      <c r="D873" s="81" t="s">
        <v>2483</v>
      </c>
      <c r="E873" s="81" t="s">
        <v>1375</v>
      </c>
      <c r="F873" s="81" t="s">
        <v>65</v>
      </c>
      <c r="G873" t="b">
        <v>0</v>
      </c>
      <c r="I873" t="s">
        <v>2429</v>
      </c>
      <c r="J873">
        <v>55</v>
      </c>
    </row>
    <row r="874" spans="1:10" ht="15" customHeight="1" x14ac:dyDescent="0.25">
      <c r="A874">
        <f t="shared" si="26"/>
        <v>12189</v>
      </c>
      <c r="B874" t="str">
        <f t="shared" si="27"/>
        <v>12189  DON POTTEBAUM  EARLVILLE, IA</v>
      </c>
      <c r="C874" s="79">
        <v>12189</v>
      </c>
      <c r="D874" s="81" t="s">
        <v>1244</v>
      </c>
      <c r="E874" s="81" t="s">
        <v>354</v>
      </c>
      <c r="F874" s="81" t="s">
        <v>47</v>
      </c>
      <c r="G874" t="b">
        <v>0</v>
      </c>
      <c r="I874" t="s">
        <v>2429</v>
      </c>
      <c r="J874">
        <v>55</v>
      </c>
    </row>
    <row r="875" spans="1:10" ht="15" customHeight="1" x14ac:dyDescent="0.25">
      <c r="A875">
        <f t="shared" si="26"/>
        <v>17094</v>
      </c>
      <c r="B875" t="str">
        <f t="shared" si="27"/>
        <v>17094  DONAGHY'S INDUSTRIES c/o BRANDT CONSOLIDATED, INC.  SPRINGFIELD, IL</v>
      </c>
      <c r="C875" s="79">
        <v>17094</v>
      </c>
      <c r="D875" s="81" t="s">
        <v>3206</v>
      </c>
      <c r="E875" s="81" t="s">
        <v>490</v>
      </c>
      <c r="F875" s="81" t="s">
        <v>62</v>
      </c>
      <c r="G875" t="b">
        <v>0</v>
      </c>
      <c r="I875" t="s">
        <v>2429</v>
      </c>
      <c r="J875">
        <v>55</v>
      </c>
    </row>
    <row r="876" spans="1:10" ht="15" customHeight="1" x14ac:dyDescent="0.25">
      <c r="A876">
        <f t="shared" si="26"/>
        <v>17093</v>
      </c>
      <c r="B876" t="str">
        <f t="shared" si="27"/>
        <v xml:space="preserve">17093  DONAGHY'S INDUSTRIES, INC.  DUNEDIN, </v>
      </c>
      <c r="C876" s="79">
        <v>17093</v>
      </c>
      <c r="D876" s="81" t="s">
        <v>3207</v>
      </c>
      <c r="E876" s="81" t="s">
        <v>3208</v>
      </c>
      <c r="F876" s="81"/>
      <c r="G876" t="b">
        <v>0</v>
      </c>
      <c r="I876" t="s">
        <v>2429</v>
      </c>
      <c r="J876">
        <v>55</v>
      </c>
    </row>
    <row r="877" spans="1:10" ht="15" customHeight="1" x14ac:dyDescent="0.25">
      <c r="A877">
        <f t="shared" si="26"/>
        <v>10745</v>
      </c>
      <c r="B877" t="str">
        <f t="shared" si="27"/>
        <v>10745  DONS ACE HARDWARE  JEFFERSON, IA</v>
      </c>
      <c r="C877" s="79">
        <v>10745</v>
      </c>
      <c r="D877" s="81" t="s">
        <v>3209</v>
      </c>
      <c r="E877" s="81" t="s">
        <v>513</v>
      </c>
      <c r="F877" s="81" t="s">
        <v>47</v>
      </c>
      <c r="G877" t="b">
        <v>0</v>
      </c>
      <c r="H877" s="77"/>
      <c r="I877" t="s">
        <v>2429</v>
      </c>
      <c r="J877">
        <v>32</v>
      </c>
    </row>
    <row r="878" spans="1:10" ht="15" customHeight="1" x14ac:dyDescent="0.25">
      <c r="A878">
        <f t="shared" si="26"/>
        <v>12387</v>
      </c>
      <c r="B878" t="str">
        <f t="shared" si="27"/>
        <v>12387  DOWNTOWN HARDWARE  SHELDON, IA</v>
      </c>
      <c r="C878" s="79">
        <v>12387</v>
      </c>
      <c r="D878" s="81" t="s">
        <v>3210</v>
      </c>
      <c r="E878" s="81" t="s">
        <v>864</v>
      </c>
      <c r="F878" s="81" t="s">
        <v>47</v>
      </c>
      <c r="G878" t="b">
        <v>0</v>
      </c>
      <c r="H878" s="77"/>
      <c r="I878" t="s">
        <v>2429</v>
      </c>
      <c r="J878">
        <v>23</v>
      </c>
    </row>
    <row r="879" spans="1:10" ht="15" customHeight="1" x14ac:dyDescent="0.25">
      <c r="A879">
        <f t="shared" si="26"/>
        <v>13689</v>
      </c>
      <c r="B879" t="str">
        <f t="shared" si="27"/>
        <v>13689  DRAMM CORPORATION-TIM TETZLAFF  MANITOWOC, WI</v>
      </c>
      <c r="C879" s="79">
        <v>13689</v>
      </c>
      <c r="D879" s="81" t="s">
        <v>2510</v>
      </c>
      <c r="E879" s="81" t="s">
        <v>2511</v>
      </c>
      <c r="F879" s="81" t="s">
        <v>99</v>
      </c>
      <c r="G879" t="b">
        <v>0</v>
      </c>
      <c r="H879" s="77"/>
      <c r="I879" t="s">
        <v>2429</v>
      </c>
      <c r="J879">
        <v>97</v>
      </c>
    </row>
    <row r="880" spans="1:10" ht="15" customHeight="1" x14ac:dyDescent="0.25">
      <c r="A880">
        <f t="shared" si="26"/>
        <v>14975</v>
      </c>
      <c r="B880" t="str">
        <f t="shared" si="27"/>
        <v>14975  DREXEL CHEMICAL COMPANY  MEMPHIS, TN</v>
      </c>
      <c r="C880" s="79">
        <v>14975</v>
      </c>
      <c r="D880" s="81" t="s">
        <v>987</v>
      </c>
      <c r="E880" s="81" t="s">
        <v>961</v>
      </c>
      <c r="F880" s="81" t="s">
        <v>91</v>
      </c>
      <c r="G880" t="b">
        <v>0</v>
      </c>
      <c r="I880" t="s">
        <v>2429</v>
      </c>
      <c r="J880">
        <v>84</v>
      </c>
    </row>
    <row r="881" spans="1:10" ht="15" customHeight="1" x14ac:dyDescent="0.25">
      <c r="A881">
        <f t="shared" si="26"/>
        <v>14976</v>
      </c>
      <c r="B881" t="str">
        <f t="shared" si="27"/>
        <v>14976  DREXEL CHEMICAL COMPANY  MEMPHIS, TN</v>
      </c>
      <c r="C881" s="79">
        <v>14976</v>
      </c>
      <c r="D881" s="81" t="s">
        <v>987</v>
      </c>
      <c r="E881" s="81" t="s">
        <v>961</v>
      </c>
      <c r="F881" s="81" t="s">
        <v>91</v>
      </c>
      <c r="G881" t="b">
        <v>0</v>
      </c>
      <c r="I881" t="s">
        <v>2429</v>
      </c>
      <c r="J881">
        <v>0</v>
      </c>
    </row>
    <row r="882" spans="1:10" ht="15" customHeight="1" x14ac:dyDescent="0.25">
      <c r="A882">
        <f t="shared" si="26"/>
        <v>16055</v>
      </c>
      <c r="B882" t="str">
        <f t="shared" si="27"/>
        <v>16055  DRISKELL FARM PARTNERSHIP  TABOR, IA</v>
      </c>
      <c r="C882" s="79">
        <v>16055</v>
      </c>
      <c r="D882" s="81" t="s">
        <v>3211</v>
      </c>
      <c r="E882" s="81" t="s">
        <v>3212</v>
      </c>
      <c r="F882" s="81" t="s">
        <v>47</v>
      </c>
      <c r="G882" t="b">
        <v>0</v>
      </c>
      <c r="I882" t="s">
        <v>2429</v>
      </c>
      <c r="J882">
        <v>0</v>
      </c>
    </row>
    <row r="883" spans="1:10" ht="15" customHeight="1" x14ac:dyDescent="0.25">
      <c r="A883">
        <f t="shared" si="26"/>
        <v>10421</v>
      </c>
      <c r="B883" t="str">
        <f t="shared" si="27"/>
        <v>10421  DU MOR CROP CARE INC  GRAND MOUND, IA</v>
      </c>
      <c r="C883" s="79">
        <v>10421</v>
      </c>
      <c r="D883" s="81" t="s">
        <v>659</v>
      </c>
      <c r="E883" s="81" t="s">
        <v>660</v>
      </c>
      <c r="F883" s="81" t="s">
        <v>47</v>
      </c>
      <c r="G883" t="b">
        <v>0</v>
      </c>
      <c r="I883" t="s">
        <v>2429</v>
      </c>
      <c r="J883">
        <v>24</v>
      </c>
    </row>
    <row r="884" spans="1:10" ht="15" customHeight="1" x14ac:dyDescent="0.25">
      <c r="A884">
        <f t="shared" si="26"/>
        <v>13432</v>
      </c>
      <c r="B884" t="str">
        <f t="shared" si="27"/>
        <v>13432  DUBUQUE METROPOLITAN AREA SOLID WASTE AGENCY  DUBUQUE, IA</v>
      </c>
      <c r="C884" s="79">
        <v>13432</v>
      </c>
      <c r="D884" s="81" t="s">
        <v>1348</v>
      </c>
      <c r="E884" s="81" t="s">
        <v>679</v>
      </c>
      <c r="F884" s="81" t="s">
        <v>47</v>
      </c>
      <c r="G884" t="b">
        <v>0</v>
      </c>
      <c r="I884" t="s">
        <v>2429</v>
      </c>
      <c r="J884">
        <v>15</v>
      </c>
    </row>
    <row r="885" spans="1:10" ht="15" customHeight="1" x14ac:dyDescent="0.25">
      <c r="A885">
        <f t="shared" si="26"/>
        <v>10169</v>
      </c>
      <c r="B885" t="str">
        <f t="shared" si="27"/>
        <v>10169  DUNKERTON COOP ELEV  DUNKERTON, IA</v>
      </c>
      <c r="C885" s="79">
        <v>10169</v>
      </c>
      <c r="D885" s="81" t="s">
        <v>495</v>
      </c>
      <c r="E885" s="81" t="s">
        <v>496</v>
      </c>
      <c r="F885" s="81" t="s">
        <v>47</v>
      </c>
      <c r="G885" t="b">
        <v>0</v>
      </c>
      <c r="I885" t="s">
        <v>2429</v>
      </c>
      <c r="J885">
        <v>68</v>
      </c>
    </row>
    <row r="886" spans="1:10" ht="15" customHeight="1" x14ac:dyDescent="0.25">
      <c r="A886">
        <f t="shared" si="26"/>
        <v>15425</v>
      </c>
      <c r="B886" t="str">
        <f t="shared" si="27"/>
        <v>15425  DURICK LLC  COUNCIL BLUFFS, IA</v>
      </c>
      <c r="C886" s="79">
        <v>15425</v>
      </c>
      <c r="D886" s="81" t="s">
        <v>1099</v>
      </c>
      <c r="E886" s="81" t="s">
        <v>321</v>
      </c>
      <c r="F886" s="81" t="s">
        <v>47</v>
      </c>
      <c r="G886" t="b">
        <v>0</v>
      </c>
      <c r="I886" t="s">
        <v>2429</v>
      </c>
      <c r="J886">
        <v>71</v>
      </c>
    </row>
    <row r="887" spans="1:10" ht="15" customHeight="1" x14ac:dyDescent="0.25">
      <c r="A887">
        <f t="shared" si="26"/>
        <v>17061</v>
      </c>
      <c r="B887" t="str">
        <f t="shared" si="27"/>
        <v>17061  DYNA GRO  RICHMOND, CA</v>
      </c>
      <c r="C887" s="79">
        <v>17061</v>
      </c>
      <c r="D887" s="81" t="s">
        <v>3213</v>
      </c>
      <c r="E887" s="81" t="s">
        <v>3214</v>
      </c>
      <c r="F887" s="81" t="s">
        <v>52</v>
      </c>
      <c r="G887" t="b">
        <v>0</v>
      </c>
      <c r="I887" t="s">
        <v>2429</v>
      </c>
      <c r="J887">
        <v>84</v>
      </c>
    </row>
    <row r="888" spans="1:10" ht="15" customHeight="1" x14ac:dyDescent="0.25">
      <c r="A888">
        <f t="shared" si="26"/>
        <v>12128</v>
      </c>
      <c r="B888" t="str">
        <f t="shared" si="27"/>
        <v>12128  EARL MAY GARDEN CENTER #13  MARSHALLTOWN, IA</v>
      </c>
      <c r="C888" s="79">
        <v>12128</v>
      </c>
      <c r="D888" s="81" t="s">
        <v>3215</v>
      </c>
      <c r="E888" s="81" t="s">
        <v>782</v>
      </c>
      <c r="F888" s="81" t="s">
        <v>47</v>
      </c>
      <c r="G888" t="b">
        <v>0</v>
      </c>
      <c r="I888" t="s">
        <v>2429</v>
      </c>
      <c r="J888">
        <v>84</v>
      </c>
    </row>
    <row r="889" spans="1:10" ht="15" customHeight="1" x14ac:dyDescent="0.25">
      <c r="A889">
        <f t="shared" si="26"/>
        <v>13832</v>
      </c>
      <c r="B889" t="str">
        <f t="shared" si="27"/>
        <v>13832  EARL MAY GARDEN CENTER #26  WAUKEE, IA</v>
      </c>
      <c r="C889" s="79">
        <v>13832</v>
      </c>
      <c r="D889" s="81" t="s">
        <v>3216</v>
      </c>
      <c r="E889" s="81" t="s">
        <v>922</v>
      </c>
      <c r="F889" s="81" t="s">
        <v>47</v>
      </c>
      <c r="G889" t="b">
        <v>0</v>
      </c>
      <c r="I889" t="s">
        <v>2429</v>
      </c>
      <c r="J889">
        <v>0</v>
      </c>
    </row>
    <row r="890" spans="1:10" ht="15" customHeight="1" x14ac:dyDescent="0.25">
      <c r="A890">
        <f t="shared" si="26"/>
        <v>10694</v>
      </c>
      <c r="B890" t="str">
        <f t="shared" si="27"/>
        <v>10694  EARL MAY GARDEN CENTER 1  SHENANDOAH, IA</v>
      </c>
      <c r="C890" s="79">
        <v>10694</v>
      </c>
      <c r="D890" s="81" t="s">
        <v>3217</v>
      </c>
      <c r="E890" s="81" t="s">
        <v>279</v>
      </c>
      <c r="F890" s="81" t="s">
        <v>47</v>
      </c>
      <c r="G890" t="b">
        <v>0</v>
      </c>
      <c r="I890" t="s">
        <v>2429</v>
      </c>
      <c r="J890">
        <v>64</v>
      </c>
    </row>
    <row r="891" spans="1:10" ht="15" customHeight="1" x14ac:dyDescent="0.25">
      <c r="A891">
        <f t="shared" si="26"/>
        <v>10698</v>
      </c>
      <c r="B891" t="str">
        <f t="shared" si="27"/>
        <v>10698  EARL MAY GARDEN CENTER 11  SIOUX CITY, IA</v>
      </c>
      <c r="C891" s="79">
        <v>10698</v>
      </c>
      <c r="D891" s="81" t="s">
        <v>3218</v>
      </c>
      <c r="E891" s="81" t="s">
        <v>220</v>
      </c>
      <c r="F891" s="81" t="s">
        <v>47</v>
      </c>
      <c r="G891" t="b">
        <v>0</v>
      </c>
      <c r="I891" t="s">
        <v>2429</v>
      </c>
      <c r="J891">
        <v>43</v>
      </c>
    </row>
    <row r="892" spans="1:10" ht="15" customHeight="1" x14ac:dyDescent="0.25">
      <c r="A892">
        <f t="shared" si="26"/>
        <v>10699</v>
      </c>
      <c r="B892" t="str">
        <f t="shared" si="27"/>
        <v>10699  EARL MAY GARDEN CENTER 12  CEDAR RAPIDS, IA</v>
      </c>
      <c r="C892" s="79">
        <v>10699</v>
      </c>
      <c r="D892" s="81" t="s">
        <v>3219</v>
      </c>
      <c r="E892" s="81" t="s">
        <v>286</v>
      </c>
      <c r="F892" s="81" t="s">
        <v>47</v>
      </c>
      <c r="G892" t="b">
        <v>0</v>
      </c>
      <c r="I892" t="s">
        <v>2429</v>
      </c>
      <c r="J892">
        <v>43</v>
      </c>
    </row>
    <row r="893" spans="1:10" ht="15" customHeight="1" x14ac:dyDescent="0.25">
      <c r="A893">
        <f t="shared" si="26"/>
        <v>10702</v>
      </c>
      <c r="B893" t="str">
        <f t="shared" si="27"/>
        <v>10702  EARL MAY GARDEN CENTER 18  CARROLL, IA</v>
      </c>
      <c r="C893" s="79">
        <v>10702</v>
      </c>
      <c r="D893" s="81" t="s">
        <v>3220</v>
      </c>
      <c r="E893" s="81" t="s">
        <v>385</v>
      </c>
      <c r="F893" s="81" t="s">
        <v>47</v>
      </c>
      <c r="G893" t="b">
        <v>0</v>
      </c>
      <c r="I893" t="s">
        <v>2429</v>
      </c>
      <c r="J893">
        <v>43</v>
      </c>
    </row>
    <row r="894" spans="1:10" ht="15" customHeight="1" x14ac:dyDescent="0.25">
      <c r="A894">
        <f t="shared" si="26"/>
        <v>10710</v>
      </c>
      <c r="B894" t="str">
        <f t="shared" si="27"/>
        <v>10710  EARL MAY GARDEN CENTER 30  CEDAR FALLS, IA</v>
      </c>
      <c r="C894" s="79">
        <v>10710</v>
      </c>
      <c r="D894" s="81" t="s">
        <v>3221</v>
      </c>
      <c r="E894" s="81" t="s">
        <v>225</v>
      </c>
      <c r="F894" s="81" t="s">
        <v>47</v>
      </c>
      <c r="G894" t="b">
        <v>0</v>
      </c>
      <c r="H894" s="77"/>
      <c r="I894" t="s">
        <v>2429</v>
      </c>
      <c r="J894">
        <v>43</v>
      </c>
    </row>
    <row r="895" spans="1:10" ht="15" customHeight="1" x14ac:dyDescent="0.25">
      <c r="A895">
        <f t="shared" si="26"/>
        <v>10711</v>
      </c>
      <c r="B895" t="str">
        <f t="shared" si="27"/>
        <v>10711  EARL MAY GARDEN CENTER 31  NEWTON, IA</v>
      </c>
      <c r="C895" s="79">
        <v>10711</v>
      </c>
      <c r="D895" s="81" t="s">
        <v>3222</v>
      </c>
      <c r="E895" s="81" t="s">
        <v>164</v>
      </c>
      <c r="F895" s="81" t="s">
        <v>47</v>
      </c>
      <c r="G895" t="b">
        <v>0</v>
      </c>
      <c r="I895" t="s">
        <v>2429</v>
      </c>
      <c r="J895">
        <v>43</v>
      </c>
    </row>
    <row r="896" spans="1:10" ht="15" customHeight="1" x14ac:dyDescent="0.25">
      <c r="A896">
        <f t="shared" si="26"/>
        <v>10712</v>
      </c>
      <c r="B896" t="str">
        <f t="shared" si="27"/>
        <v>10712  EARL MAY GARDEN CENTER 33  AMES, IA</v>
      </c>
      <c r="C896" s="79">
        <v>10712</v>
      </c>
      <c r="D896" s="81" t="s">
        <v>3223</v>
      </c>
      <c r="E896" s="81" t="s">
        <v>153</v>
      </c>
      <c r="F896" s="81" t="s">
        <v>47</v>
      </c>
      <c r="G896" t="b">
        <v>0</v>
      </c>
      <c r="I896" t="s">
        <v>2429</v>
      </c>
      <c r="J896">
        <v>77</v>
      </c>
    </row>
    <row r="897" spans="1:10" ht="15" customHeight="1" x14ac:dyDescent="0.25">
      <c r="A897">
        <f t="shared" si="26"/>
        <v>10714</v>
      </c>
      <c r="B897" t="str">
        <f t="shared" si="27"/>
        <v>10714  EARL MAY GARDEN CENTER 35  OTTUMWA, IA</v>
      </c>
      <c r="C897" s="79">
        <v>10714</v>
      </c>
      <c r="D897" s="81" t="s">
        <v>3224</v>
      </c>
      <c r="E897" s="81" t="s">
        <v>3083</v>
      </c>
      <c r="F897" s="81" t="s">
        <v>47</v>
      </c>
      <c r="G897" t="b">
        <v>0</v>
      </c>
      <c r="I897" t="s">
        <v>2429</v>
      </c>
      <c r="J897">
        <v>90</v>
      </c>
    </row>
    <row r="898" spans="1:10" ht="15" customHeight="1" x14ac:dyDescent="0.25">
      <c r="A898">
        <f t="shared" si="26"/>
        <v>10715</v>
      </c>
      <c r="B898" t="str">
        <f t="shared" si="27"/>
        <v>10715  EARL MAY GARDEN CENTER 45  ANKENY, IA</v>
      </c>
      <c r="C898" s="79">
        <v>10715</v>
      </c>
      <c r="D898" s="81" t="s">
        <v>3225</v>
      </c>
      <c r="E898" s="81" t="s">
        <v>919</v>
      </c>
      <c r="F898" s="81" t="s">
        <v>47</v>
      </c>
      <c r="G898" t="b">
        <v>0</v>
      </c>
      <c r="I898" t="s">
        <v>2429</v>
      </c>
      <c r="J898">
        <v>98</v>
      </c>
    </row>
    <row r="899" spans="1:10" ht="15" customHeight="1" x14ac:dyDescent="0.25">
      <c r="A899">
        <f t="shared" ref="A899:A962" si="28">C899</f>
        <v>10716</v>
      </c>
      <c r="B899" t="str">
        <f t="shared" ref="B899:B962" si="29">C899&amp;"  "&amp;D899&amp;"  "&amp;E899&amp;", "&amp;F899</f>
        <v>10716  EARL MAY GARDEN CENTER 47  CEDAR RAPIDS, IA</v>
      </c>
      <c r="C899" s="79">
        <v>10716</v>
      </c>
      <c r="D899" s="81" t="s">
        <v>3226</v>
      </c>
      <c r="E899" s="81" t="s">
        <v>286</v>
      </c>
      <c r="F899" s="81" t="s">
        <v>47</v>
      </c>
      <c r="G899" t="b">
        <v>0</v>
      </c>
      <c r="I899" t="s">
        <v>2429</v>
      </c>
      <c r="J899">
        <v>18</v>
      </c>
    </row>
    <row r="900" spans="1:10" ht="15" customHeight="1" x14ac:dyDescent="0.25">
      <c r="A900">
        <f t="shared" si="28"/>
        <v>10717</v>
      </c>
      <c r="B900" t="str">
        <f t="shared" si="29"/>
        <v>10717  EARL MAY GARDEN CENTER 50  IOWA CITY, IA</v>
      </c>
      <c r="C900" s="79">
        <v>10717</v>
      </c>
      <c r="D900" s="81" t="s">
        <v>3227</v>
      </c>
      <c r="E900" s="81" t="s">
        <v>757</v>
      </c>
      <c r="F900" s="81" t="s">
        <v>47</v>
      </c>
      <c r="G900" t="b">
        <v>0</v>
      </c>
      <c r="I900" t="s">
        <v>2429</v>
      </c>
      <c r="J900">
        <v>11</v>
      </c>
    </row>
    <row r="901" spans="1:10" ht="15" customHeight="1" x14ac:dyDescent="0.25">
      <c r="A901">
        <f t="shared" si="28"/>
        <v>10718</v>
      </c>
      <c r="B901" t="str">
        <f t="shared" si="29"/>
        <v>10718  EARL MAY GARDEN CENTER 52  DES MOINES, IA</v>
      </c>
      <c r="C901" s="79">
        <v>10718</v>
      </c>
      <c r="D901" s="81" t="s">
        <v>3228</v>
      </c>
      <c r="E901" s="81" t="s">
        <v>930</v>
      </c>
      <c r="F901" s="81" t="s">
        <v>47</v>
      </c>
      <c r="G901" t="b">
        <v>0</v>
      </c>
      <c r="I901" t="s">
        <v>2429</v>
      </c>
      <c r="J901">
        <v>21</v>
      </c>
    </row>
    <row r="902" spans="1:10" ht="15" customHeight="1" x14ac:dyDescent="0.25">
      <c r="A902">
        <f t="shared" si="28"/>
        <v>10719</v>
      </c>
      <c r="B902" t="str">
        <f t="shared" si="29"/>
        <v>10719  EARL MAY GARDEN CENTER 59  W DES MOINES, IA</v>
      </c>
      <c r="C902" s="79">
        <v>10719</v>
      </c>
      <c r="D902" s="81" t="s">
        <v>3229</v>
      </c>
      <c r="E902" s="81" t="s">
        <v>1445</v>
      </c>
      <c r="F902" s="81" t="s">
        <v>47</v>
      </c>
      <c r="G902" t="b">
        <v>0</v>
      </c>
      <c r="I902" t="s">
        <v>2429</v>
      </c>
      <c r="J902">
        <v>11</v>
      </c>
    </row>
    <row r="903" spans="1:10" ht="15" customHeight="1" x14ac:dyDescent="0.25">
      <c r="A903">
        <f t="shared" si="28"/>
        <v>10696</v>
      </c>
      <c r="B903" t="str">
        <f t="shared" si="29"/>
        <v>10696  EARL MAY GARDEN CENTER 8  FORT DODGE, IA</v>
      </c>
      <c r="C903" s="79">
        <v>10696</v>
      </c>
      <c r="D903" s="81" t="s">
        <v>3230</v>
      </c>
      <c r="E903" s="81" t="s">
        <v>360</v>
      </c>
      <c r="F903" s="81" t="s">
        <v>47</v>
      </c>
      <c r="G903" t="b">
        <v>0</v>
      </c>
      <c r="I903" t="s">
        <v>2429</v>
      </c>
      <c r="J903">
        <v>76</v>
      </c>
    </row>
    <row r="904" spans="1:10" ht="15" customHeight="1" x14ac:dyDescent="0.25">
      <c r="A904">
        <f t="shared" si="28"/>
        <v>12394</v>
      </c>
      <c r="B904" t="str">
        <f t="shared" si="29"/>
        <v>12394  EARL MAY SEED &amp; NURSERY  SHENANDOAH, IA</v>
      </c>
      <c r="C904" s="79">
        <v>12394</v>
      </c>
      <c r="D904" s="81" t="s">
        <v>2496</v>
      </c>
      <c r="E904" s="81" t="s">
        <v>279</v>
      </c>
      <c r="F904" s="81" t="s">
        <v>47</v>
      </c>
      <c r="G904" t="b">
        <v>0</v>
      </c>
      <c r="I904" t="s">
        <v>2429</v>
      </c>
      <c r="J904">
        <v>21</v>
      </c>
    </row>
    <row r="905" spans="1:10" ht="15" customHeight="1" x14ac:dyDescent="0.25">
      <c r="A905">
        <f t="shared" si="28"/>
        <v>10693</v>
      </c>
      <c r="B905" t="str">
        <f t="shared" si="29"/>
        <v>10693  EARL MAY SEED &amp; NURSEY LC  SHENANDOAH, IA</v>
      </c>
      <c r="C905" s="79">
        <v>10693</v>
      </c>
      <c r="D905" s="81" t="s">
        <v>3231</v>
      </c>
      <c r="E905" s="81" t="s">
        <v>279</v>
      </c>
      <c r="F905" s="81" t="s">
        <v>47</v>
      </c>
      <c r="G905" t="b">
        <v>0</v>
      </c>
      <c r="I905" t="s">
        <v>2429</v>
      </c>
      <c r="J905">
        <v>11</v>
      </c>
    </row>
    <row r="906" spans="1:10" ht="15" customHeight="1" x14ac:dyDescent="0.25">
      <c r="A906">
        <f t="shared" si="28"/>
        <v>17260</v>
      </c>
      <c r="B906" t="str">
        <f t="shared" si="29"/>
        <v xml:space="preserve">17260  EARTH ALIVE CLEAN TECH  LASAUE, </v>
      </c>
      <c r="C906" s="79">
        <v>17260</v>
      </c>
      <c r="D906" s="81" t="s">
        <v>3232</v>
      </c>
      <c r="E906" s="81" t="s">
        <v>3233</v>
      </c>
      <c r="F906" s="81"/>
      <c r="G906" t="b">
        <v>0</v>
      </c>
      <c r="I906" t="s">
        <v>2429</v>
      </c>
      <c r="J906">
        <v>81</v>
      </c>
    </row>
    <row r="907" spans="1:10" ht="15" customHeight="1" x14ac:dyDescent="0.25">
      <c r="A907">
        <f t="shared" si="28"/>
        <v>15407</v>
      </c>
      <c r="B907" t="str">
        <f t="shared" si="29"/>
        <v>15407  EARTHGREEN PRODUCTS INC  DALLAS, TX</v>
      </c>
      <c r="C907" s="79">
        <v>15407</v>
      </c>
      <c r="D907" s="81" t="s">
        <v>1094</v>
      </c>
      <c r="E907" s="81" t="s">
        <v>950</v>
      </c>
      <c r="F907" s="81" t="s">
        <v>92</v>
      </c>
      <c r="G907" t="b">
        <v>0</v>
      </c>
      <c r="I907" t="s">
        <v>2429</v>
      </c>
      <c r="J907">
        <v>18</v>
      </c>
    </row>
    <row r="908" spans="1:10" ht="15" customHeight="1" x14ac:dyDescent="0.25">
      <c r="A908">
        <f t="shared" si="28"/>
        <v>15408</v>
      </c>
      <c r="B908" t="str">
        <f t="shared" si="29"/>
        <v>15408  EARTHGREEN PRODUCTS INC  DALLAS, TX</v>
      </c>
      <c r="C908" s="79">
        <v>15408</v>
      </c>
      <c r="D908" s="81" t="s">
        <v>1094</v>
      </c>
      <c r="E908" s="81" t="s">
        <v>950</v>
      </c>
      <c r="F908" s="81" t="s">
        <v>92</v>
      </c>
      <c r="G908" t="b">
        <v>0</v>
      </c>
      <c r="I908" t="s">
        <v>2429</v>
      </c>
      <c r="J908">
        <v>23</v>
      </c>
    </row>
    <row r="909" spans="1:10" ht="15" customHeight="1" x14ac:dyDescent="0.25">
      <c r="A909">
        <f t="shared" si="28"/>
        <v>14762</v>
      </c>
      <c r="B909" t="str">
        <f t="shared" si="29"/>
        <v>14762  EARTHSOILS INC  ELLENDALE, MN</v>
      </c>
      <c r="C909" s="79">
        <v>14762</v>
      </c>
      <c r="D909" s="81" t="s">
        <v>1258</v>
      </c>
      <c r="E909" s="81" t="s">
        <v>1259</v>
      </c>
      <c r="F909" s="81" t="s">
        <v>71</v>
      </c>
      <c r="G909" t="b">
        <v>0</v>
      </c>
      <c r="I909" t="s">
        <v>2429</v>
      </c>
      <c r="J909">
        <v>73</v>
      </c>
    </row>
    <row r="910" spans="1:10" ht="15" customHeight="1" x14ac:dyDescent="0.25">
      <c r="A910">
        <f t="shared" si="28"/>
        <v>16401</v>
      </c>
      <c r="B910" t="str">
        <f t="shared" si="29"/>
        <v>16401  EARTHWORM CASTINGS UNLIMITED LLC  ENGLEWOOD, FL</v>
      </c>
      <c r="C910" s="79">
        <v>16401</v>
      </c>
      <c r="D910" s="81" t="s">
        <v>3234</v>
      </c>
      <c r="E910" s="81" t="s">
        <v>201</v>
      </c>
      <c r="F910" s="81" t="s">
        <v>57</v>
      </c>
      <c r="G910" t="b">
        <v>0</v>
      </c>
      <c r="H910" s="77"/>
      <c r="I910" t="s">
        <v>2429</v>
      </c>
      <c r="J910">
        <v>51</v>
      </c>
    </row>
    <row r="911" spans="1:10" ht="15" customHeight="1" x14ac:dyDescent="0.25">
      <c r="A911">
        <f t="shared" si="28"/>
        <v>13253</v>
      </c>
      <c r="B911" t="str">
        <f t="shared" si="29"/>
        <v>13253  EAST CENTRAL IOWA COOPERATIVE  LAPORTE CITY, IA</v>
      </c>
      <c r="C911" s="79">
        <v>13253</v>
      </c>
      <c r="D911" s="81" t="s">
        <v>1165</v>
      </c>
      <c r="E911" s="81" t="s">
        <v>499</v>
      </c>
      <c r="F911" s="81" t="s">
        <v>47</v>
      </c>
      <c r="G911" t="b">
        <v>0</v>
      </c>
      <c r="I911" t="s">
        <v>2429</v>
      </c>
      <c r="J911">
        <v>89</v>
      </c>
    </row>
    <row r="912" spans="1:10" ht="15" customHeight="1" x14ac:dyDescent="0.25">
      <c r="A912">
        <f t="shared" si="28"/>
        <v>11825</v>
      </c>
      <c r="B912" t="str">
        <f t="shared" si="29"/>
        <v>11825  EAST CENTRAL IOWA COOPERATIVE  HUDSON, IA</v>
      </c>
      <c r="C912" s="79">
        <v>11825</v>
      </c>
      <c r="D912" s="81" t="s">
        <v>1165</v>
      </c>
      <c r="E912" s="81" t="s">
        <v>1166</v>
      </c>
      <c r="F912" s="81" t="s">
        <v>47</v>
      </c>
      <c r="G912" t="b">
        <v>0</v>
      </c>
      <c r="I912" t="s">
        <v>2429</v>
      </c>
      <c r="J912">
        <v>97</v>
      </c>
    </row>
    <row r="913" spans="1:10" ht="15" customHeight="1" x14ac:dyDescent="0.25">
      <c r="A913">
        <f t="shared" si="28"/>
        <v>11826</v>
      </c>
      <c r="B913" t="str">
        <f t="shared" si="29"/>
        <v>11826  EAST CENTRAL IOWA COOPERATIVE  HUDSON, IA</v>
      </c>
      <c r="C913" s="79">
        <v>11826</v>
      </c>
      <c r="D913" s="81" t="s">
        <v>1165</v>
      </c>
      <c r="E913" s="81" t="s">
        <v>1166</v>
      </c>
      <c r="F913" s="81" t="s">
        <v>47</v>
      </c>
      <c r="G913" t="b">
        <v>0</v>
      </c>
      <c r="I913" t="s">
        <v>2429</v>
      </c>
      <c r="J913">
        <v>77</v>
      </c>
    </row>
    <row r="914" spans="1:10" ht="15" customHeight="1" x14ac:dyDescent="0.25">
      <c r="A914">
        <f t="shared" si="28"/>
        <v>11827</v>
      </c>
      <c r="B914" t="str">
        <f t="shared" si="29"/>
        <v>11827  EAST CENTRAL IOWA COOPERATIVE  JESUP, IA</v>
      </c>
      <c r="C914" s="79">
        <v>11827</v>
      </c>
      <c r="D914" s="81" t="s">
        <v>1165</v>
      </c>
      <c r="E914" s="81" t="s">
        <v>1167</v>
      </c>
      <c r="F914" s="81" t="s">
        <v>47</v>
      </c>
      <c r="G914" t="b">
        <v>0</v>
      </c>
      <c r="I914" t="s">
        <v>2429</v>
      </c>
      <c r="J914">
        <v>0</v>
      </c>
    </row>
    <row r="915" spans="1:10" ht="15" customHeight="1" x14ac:dyDescent="0.25">
      <c r="A915">
        <f t="shared" si="28"/>
        <v>11828</v>
      </c>
      <c r="B915" t="str">
        <f t="shared" si="29"/>
        <v>11828  EAST CENTRAL IOWA COOPERATIVE  CEDAR FALLS, IA</v>
      </c>
      <c r="C915" s="79">
        <v>11828</v>
      </c>
      <c r="D915" s="81" t="s">
        <v>1165</v>
      </c>
      <c r="E915" s="81" t="s">
        <v>225</v>
      </c>
      <c r="F915" s="81" t="s">
        <v>47</v>
      </c>
      <c r="G915" t="b">
        <v>0</v>
      </c>
      <c r="I915" t="s">
        <v>2429</v>
      </c>
      <c r="J915">
        <v>57</v>
      </c>
    </row>
    <row r="916" spans="1:10" ht="15" customHeight="1" x14ac:dyDescent="0.25">
      <c r="A916">
        <f t="shared" si="28"/>
        <v>16762</v>
      </c>
      <c r="B916" t="str">
        <f t="shared" si="29"/>
        <v>16762  EAST DUBUQUE NITROGEN FERTILIZER &amp; LLC  EAST DUBUQUE, IL</v>
      </c>
      <c r="C916" s="79">
        <v>16762</v>
      </c>
      <c r="D916" s="81" t="s">
        <v>3235</v>
      </c>
      <c r="E916" s="81" t="s">
        <v>2452</v>
      </c>
      <c r="F916" s="81" t="s">
        <v>62</v>
      </c>
      <c r="G916" t="b">
        <v>0</v>
      </c>
      <c r="I916" t="s">
        <v>2429</v>
      </c>
      <c r="J916">
        <v>71</v>
      </c>
    </row>
    <row r="917" spans="1:10" ht="15" customHeight="1" x14ac:dyDescent="0.25">
      <c r="A917">
        <f t="shared" si="28"/>
        <v>12939</v>
      </c>
      <c r="B917" t="str">
        <f t="shared" si="29"/>
        <v>12939  EASTERS TRUE VALUE  CLARINDA, IA</v>
      </c>
      <c r="C917" s="79">
        <v>12939</v>
      </c>
      <c r="D917" s="81" t="s">
        <v>3236</v>
      </c>
      <c r="E917" s="81" t="s">
        <v>712</v>
      </c>
      <c r="F917" s="81" t="s">
        <v>47</v>
      </c>
      <c r="G917" t="b">
        <v>0</v>
      </c>
      <c r="I917" t="s">
        <v>2429</v>
      </c>
      <c r="J917">
        <v>84</v>
      </c>
    </row>
    <row r="918" spans="1:10" ht="15" customHeight="1" x14ac:dyDescent="0.25">
      <c r="A918">
        <f t="shared" si="28"/>
        <v>12660</v>
      </c>
      <c r="B918" t="str">
        <f t="shared" si="29"/>
        <v>12660  EASY GARDENER INC  WACO, TX</v>
      </c>
      <c r="C918" s="79">
        <v>12660</v>
      </c>
      <c r="D918" s="81" t="s">
        <v>2474</v>
      </c>
      <c r="E918" s="81" t="s">
        <v>2475</v>
      </c>
      <c r="F918" s="81" t="s">
        <v>92</v>
      </c>
      <c r="G918" t="b">
        <v>0</v>
      </c>
      <c r="I918" t="s">
        <v>2429</v>
      </c>
      <c r="J918">
        <v>71</v>
      </c>
    </row>
    <row r="919" spans="1:10" ht="15" customHeight="1" x14ac:dyDescent="0.25">
      <c r="A919">
        <f t="shared" si="28"/>
        <v>17126</v>
      </c>
      <c r="B919" t="str">
        <f t="shared" si="29"/>
        <v>17126  EASY GARDENER INC  PARIS, KY</v>
      </c>
      <c r="C919" s="79">
        <v>17126</v>
      </c>
      <c r="D919" s="81" t="s">
        <v>2474</v>
      </c>
      <c r="E919" s="81" t="s">
        <v>1375</v>
      </c>
      <c r="F919" s="81" t="s">
        <v>65</v>
      </c>
      <c r="G919" t="b">
        <v>0</v>
      </c>
      <c r="H919" s="77"/>
      <c r="I919" t="s">
        <v>2429</v>
      </c>
      <c r="J919">
        <v>71</v>
      </c>
    </row>
    <row r="920" spans="1:10" ht="15" customHeight="1" x14ac:dyDescent="0.25">
      <c r="A920">
        <f t="shared" si="28"/>
        <v>10577</v>
      </c>
      <c r="B920" t="str">
        <f t="shared" si="29"/>
        <v>10577  EAU CLAIRE COOPERATIVE OIL CO  EAU CLAIRE, WI</v>
      </c>
      <c r="C920" s="79">
        <v>10577</v>
      </c>
      <c r="D920" s="81" t="s">
        <v>761</v>
      </c>
      <c r="E920" s="81" t="s">
        <v>762</v>
      </c>
      <c r="F920" s="81" t="s">
        <v>99</v>
      </c>
      <c r="G920" t="b">
        <v>0</v>
      </c>
      <c r="I920" t="s">
        <v>2429</v>
      </c>
      <c r="J920">
        <v>24</v>
      </c>
    </row>
    <row r="921" spans="1:10" ht="15" customHeight="1" x14ac:dyDescent="0.25">
      <c r="A921">
        <f t="shared" si="28"/>
        <v>10546</v>
      </c>
      <c r="B921" t="str">
        <f t="shared" si="29"/>
        <v>10546  EBERHART FARM CENTER INC  PRESTON, IA</v>
      </c>
      <c r="C921" s="79">
        <v>10546</v>
      </c>
      <c r="D921" s="81" t="s">
        <v>742</v>
      </c>
      <c r="E921" s="81" t="s">
        <v>345</v>
      </c>
      <c r="F921" s="81" t="s">
        <v>47</v>
      </c>
      <c r="G921" t="b">
        <v>0</v>
      </c>
      <c r="I921" t="s">
        <v>2429</v>
      </c>
      <c r="J921">
        <v>81</v>
      </c>
    </row>
    <row r="922" spans="1:10" ht="15" customHeight="1" x14ac:dyDescent="0.25">
      <c r="A922">
        <f t="shared" si="28"/>
        <v>11795</v>
      </c>
      <c r="B922" t="str">
        <f t="shared" si="29"/>
        <v>11795  EBERHART FARM CENTER INC  MAQUOKETA, IA</v>
      </c>
      <c r="C922" s="79">
        <v>11795</v>
      </c>
      <c r="D922" s="81" t="s">
        <v>742</v>
      </c>
      <c r="E922" s="81" t="s">
        <v>1155</v>
      </c>
      <c r="F922" s="81" t="s">
        <v>47</v>
      </c>
      <c r="G922" t="b">
        <v>0</v>
      </c>
      <c r="I922" t="s">
        <v>2429</v>
      </c>
      <c r="J922">
        <v>69</v>
      </c>
    </row>
    <row r="923" spans="1:10" ht="15" customHeight="1" x14ac:dyDescent="0.25">
      <c r="A923">
        <f t="shared" si="28"/>
        <v>12547</v>
      </c>
      <c r="B923" t="str">
        <f t="shared" si="29"/>
        <v>12547  ECKERS FLOWERS &amp; GREENHOUSE  WAVERLY, IA</v>
      </c>
      <c r="C923" s="79">
        <v>12547</v>
      </c>
      <c r="D923" s="81" t="s">
        <v>3237</v>
      </c>
      <c r="E923" s="81" t="s">
        <v>664</v>
      </c>
      <c r="F923" s="81" t="s">
        <v>47</v>
      </c>
      <c r="G923" t="b">
        <v>0</v>
      </c>
      <c r="I923" t="s">
        <v>2429</v>
      </c>
      <c r="J923">
        <v>69</v>
      </c>
    </row>
    <row r="924" spans="1:10" ht="15" customHeight="1" x14ac:dyDescent="0.25">
      <c r="A924">
        <f t="shared" si="28"/>
        <v>15765</v>
      </c>
      <c r="B924" t="str">
        <f t="shared" si="29"/>
        <v>15765  ECOLOGICAL LABORATORIES INC  CAPE COLRAL, FL</v>
      </c>
      <c r="C924" s="79">
        <v>15765</v>
      </c>
      <c r="D924" s="81" t="s">
        <v>2565</v>
      </c>
      <c r="E924" s="81" t="s">
        <v>2566</v>
      </c>
      <c r="F924" s="81" t="s">
        <v>57</v>
      </c>
      <c r="G924" t="b">
        <v>0</v>
      </c>
      <c r="H924" s="77"/>
      <c r="I924" t="s">
        <v>2429</v>
      </c>
      <c r="J924">
        <v>69</v>
      </c>
    </row>
    <row r="925" spans="1:10" ht="15" customHeight="1" x14ac:dyDescent="0.25">
      <c r="A925">
        <f t="shared" si="28"/>
        <v>15766</v>
      </c>
      <c r="B925" t="str">
        <f t="shared" si="29"/>
        <v>15766  ECOLOGICAL LABORATORIES INC  MALVERNE, NY</v>
      </c>
      <c r="C925" s="79">
        <v>15766</v>
      </c>
      <c r="D925" s="81" t="s">
        <v>2565</v>
      </c>
      <c r="E925" s="81" t="s">
        <v>3238</v>
      </c>
      <c r="F925" s="81" t="s">
        <v>80</v>
      </c>
      <c r="G925" t="b">
        <v>0</v>
      </c>
      <c r="H925" s="77"/>
      <c r="I925" t="s">
        <v>2429</v>
      </c>
      <c r="J925">
        <v>85</v>
      </c>
    </row>
    <row r="926" spans="1:10" ht="15" customHeight="1" x14ac:dyDescent="0.25">
      <c r="A926">
        <f t="shared" si="28"/>
        <v>16023</v>
      </c>
      <c r="B926" t="str">
        <f t="shared" si="29"/>
        <v>16023  ECOSCRAPS INC  MARYSVILLE, OH</v>
      </c>
      <c r="C926" s="79">
        <v>16023</v>
      </c>
      <c r="D926" s="81" t="s">
        <v>3239</v>
      </c>
      <c r="E926" s="81" t="s">
        <v>444</v>
      </c>
      <c r="F926" s="81" t="s">
        <v>83</v>
      </c>
      <c r="G926" t="b">
        <v>0</v>
      </c>
      <c r="I926" t="s">
        <v>2429</v>
      </c>
      <c r="J926">
        <v>11</v>
      </c>
    </row>
    <row r="927" spans="1:10" ht="15" customHeight="1" x14ac:dyDescent="0.25">
      <c r="A927">
        <f t="shared" si="28"/>
        <v>17412</v>
      </c>
      <c r="B927" t="str">
        <f t="shared" si="29"/>
        <v>17412  EDGE AG SOLUTIONS  CORNING, IA</v>
      </c>
      <c r="C927" s="79">
        <v>17412</v>
      </c>
      <c r="D927" s="81" t="s">
        <v>3240</v>
      </c>
      <c r="E927" s="81" t="s">
        <v>149</v>
      </c>
      <c r="F927" s="81" t="s">
        <v>47</v>
      </c>
      <c r="G927" t="b">
        <v>0</v>
      </c>
      <c r="I927" t="s">
        <v>2429</v>
      </c>
      <c r="J927">
        <v>71</v>
      </c>
    </row>
    <row r="928" spans="1:10" ht="15" customHeight="1" x14ac:dyDescent="0.25">
      <c r="A928">
        <f t="shared" si="28"/>
        <v>12967</v>
      </c>
      <c r="B928" t="str">
        <f t="shared" si="29"/>
        <v>12967  EDGEWOOD FARM &amp; HOME SUPPLY  EDGEWOOD, IA</v>
      </c>
      <c r="C928" s="79">
        <v>12967</v>
      </c>
      <c r="D928" s="81" t="s">
        <v>3241</v>
      </c>
      <c r="E928" s="81" t="s">
        <v>378</v>
      </c>
      <c r="F928" s="81" t="s">
        <v>47</v>
      </c>
      <c r="G928" t="b">
        <v>0</v>
      </c>
      <c r="H928" s="77"/>
      <c r="I928" t="s">
        <v>2429</v>
      </c>
      <c r="J928">
        <v>76</v>
      </c>
    </row>
    <row r="929" spans="1:10" ht="15" customHeight="1" x14ac:dyDescent="0.25">
      <c r="A929">
        <f t="shared" si="28"/>
        <v>11549</v>
      </c>
      <c r="B929" t="str">
        <f t="shared" si="29"/>
        <v>11549  EDLER - EGGERS FERTILIZER  STATE CENTER, IA</v>
      </c>
      <c r="C929" s="79">
        <v>11549</v>
      </c>
      <c r="D929" s="81" t="s">
        <v>1452</v>
      </c>
      <c r="E929" s="81" t="s">
        <v>131</v>
      </c>
      <c r="F929" s="81" t="s">
        <v>47</v>
      </c>
      <c r="G929" t="b">
        <v>0</v>
      </c>
      <c r="H929" s="77"/>
      <c r="I929" t="s">
        <v>2429</v>
      </c>
      <c r="J929">
        <v>76</v>
      </c>
    </row>
    <row r="930" spans="1:10" ht="15" customHeight="1" x14ac:dyDescent="0.25">
      <c r="A930">
        <f t="shared" si="28"/>
        <v>17298</v>
      </c>
      <c r="B930" t="str">
        <f t="shared" si="29"/>
        <v>17298  EHLER BROTHERS COMPANY  THOMASBORO, IL</v>
      </c>
      <c r="C930" s="79">
        <v>17298</v>
      </c>
      <c r="D930" s="81" t="s">
        <v>3242</v>
      </c>
      <c r="E930" s="81" t="s">
        <v>3243</v>
      </c>
      <c r="F930" s="81" t="s">
        <v>62</v>
      </c>
      <c r="G930" t="b">
        <v>0</v>
      </c>
      <c r="I930" t="s">
        <v>2429</v>
      </c>
      <c r="J930">
        <v>21</v>
      </c>
    </row>
    <row r="931" spans="1:10" ht="15" customHeight="1" x14ac:dyDescent="0.25">
      <c r="A931">
        <f t="shared" si="28"/>
        <v>13391</v>
      </c>
      <c r="B931" t="str">
        <f t="shared" si="29"/>
        <v>13391  EICKERT FERTILIZER &amp; SEED  ANDOVER, IA</v>
      </c>
      <c r="C931" s="79">
        <v>13391</v>
      </c>
      <c r="D931" s="81" t="s">
        <v>234</v>
      </c>
      <c r="E931" s="81" t="s">
        <v>235</v>
      </c>
      <c r="F931" s="81" t="s">
        <v>47</v>
      </c>
      <c r="G931" t="b">
        <v>0</v>
      </c>
      <c r="I931" t="s">
        <v>2429</v>
      </c>
      <c r="J931">
        <v>74</v>
      </c>
    </row>
    <row r="932" spans="1:10" ht="15" customHeight="1" x14ac:dyDescent="0.25">
      <c r="A932">
        <f t="shared" si="28"/>
        <v>15172</v>
      </c>
      <c r="B932" t="str">
        <f t="shared" si="29"/>
        <v>15172  EICKHOFF FERTILIZER INC  FOUNTAIN, MN</v>
      </c>
      <c r="C932" s="79">
        <v>15172</v>
      </c>
      <c r="D932" s="81" t="s">
        <v>1013</v>
      </c>
      <c r="E932" s="81" t="s">
        <v>1014</v>
      </c>
      <c r="F932" s="81" t="s">
        <v>71</v>
      </c>
      <c r="G932" t="b">
        <v>0</v>
      </c>
      <c r="I932" t="s">
        <v>2429</v>
      </c>
      <c r="J932">
        <v>11</v>
      </c>
    </row>
    <row r="933" spans="1:10" ht="15" customHeight="1" x14ac:dyDescent="0.25">
      <c r="A933">
        <f t="shared" si="28"/>
        <v>17235</v>
      </c>
      <c r="B933" t="str">
        <f t="shared" si="29"/>
        <v>17235  EL DORADO CHEMICAL COMPANY  EL DORADO, AR</v>
      </c>
      <c r="C933" s="79">
        <v>17235</v>
      </c>
      <c r="D933" s="81" t="s">
        <v>3244</v>
      </c>
      <c r="E933" s="81" t="s">
        <v>1241</v>
      </c>
      <c r="F933" s="81" t="s">
        <v>51</v>
      </c>
      <c r="G933" t="b">
        <v>0</v>
      </c>
      <c r="I933" t="s">
        <v>2429</v>
      </c>
      <c r="J933">
        <v>0</v>
      </c>
    </row>
    <row r="934" spans="1:10" ht="15" customHeight="1" x14ac:dyDescent="0.25">
      <c r="A934">
        <f t="shared" si="28"/>
        <v>17236</v>
      </c>
      <c r="B934" t="str">
        <f t="shared" si="29"/>
        <v>17236  EL DORADO CHEMICAL COMPANY  ROCKWALL, TX</v>
      </c>
      <c r="C934" s="79">
        <v>17236</v>
      </c>
      <c r="D934" s="81" t="s">
        <v>3244</v>
      </c>
      <c r="E934" s="81" t="s">
        <v>1096</v>
      </c>
      <c r="F934" s="81" t="s">
        <v>92</v>
      </c>
      <c r="G934" t="b">
        <v>0</v>
      </c>
      <c r="I934" t="s">
        <v>2429</v>
      </c>
      <c r="J934">
        <v>0</v>
      </c>
    </row>
    <row r="935" spans="1:10" ht="15" customHeight="1" x14ac:dyDescent="0.25">
      <c r="A935">
        <f t="shared" si="28"/>
        <v>10330</v>
      </c>
      <c r="B935" t="str">
        <f t="shared" si="29"/>
        <v>10330  ELDON C STUTSMAN INC  HILLS, IA</v>
      </c>
      <c r="C935" s="79">
        <v>10330</v>
      </c>
      <c r="D935" s="81" t="s">
        <v>603</v>
      </c>
      <c r="E935" s="81" t="s">
        <v>604</v>
      </c>
      <c r="F935" s="81" t="s">
        <v>47</v>
      </c>
      <c r="G935" t="b">
        <v>0</v>
      </c>
      <c r="I935" t="s">
        <v>2429</v>
      </c>
      <c r="J935">
        <v>22</v>
      </c>
    </row>
    <row r="936" spans="1:10" ht="15" customHeight="1" x14ac:dyDescent="0.25">
      <c r="A936">
        <f t="shared" si="28"/>
        <v>10331</v>
      </c>
      <c r="B936" t="str">
        <f t="shared" si="29"/>
        <v>10331  ELDON C STUTSMAN INC  RIVERSIDE, IA</v>
      </c>
      <c r="C936" s="79">
        <v>10331</v>
      </c>
      <c r="D936" s="81" t="s">
        <v>603</v>
      </c>
      <c r="E936" s="81" t="s">
        <v>605</v>
      </c>
      <c r="F936" s="81" t="s">
        <v>47</v>
      </c>
      <c r="G936" t="b">
        <v>0</v>
      </c>
      <c r="I936" t="s">
        <v>2429</v>
      </c>
      <c r="J936">
        <v>28</v>
      </c>
    </row>
    <row r="937" spans="1:10" ht="15" customHeight="1" x14ac:dyDescent="0.25">
      <c r="A937">
        <f t="shared" si="28"/>
        <v>10401</v>
      </c>
      <c r="B937" t="str">
        <f t="shared" si="29"/>
        <v>10401  ELDON C STUTSMAN INC. dba WELLMAN FARM CENTER  WELLMAN, IA</v>
      </c>
      <c r="C937" s="79">
        <v>10401</v>
      </c>
      <c r="D937" s="81" t="s">
        <v>3245</v>
      </c>
      <c r="E937" s="81" t="s">
        <v>650</v>
      </c>
      <c r="F937" s="81" t="s">
        <v>47</v>
      </c>
      <c r="G937" t="b">
        <v>0</v>
      </c>
      <c r="I937" t="s">
        <v>2429</v>
      </c>
      <c r="J937">
        <v>28</v>
      </c>
    </row>
    <row r="938" spans="1:10" ht="15" customHeight="1" x14ac:dyDescent="0.25">
      <c r="A938">
        <f t="shared" si="28"/>
        <v>16645</v>
      </c>
      <c r="B938" t="str">
        <f t="shared" si="29"/>
        <v>16645  ELITE GARDEN WHOLESALE C/O TOMLIN SCIENTIFIC INC  BUENA PARK, CA</v>
      </c>
      <c r="C938" s="79">
        <v>16645</v>
      </c>
      <c r="D938" s="81" t="s">
        <v>3246</v>
      </c>
      <c r="E938" s="81" t="s">
        <v>3247</v>
      </c>
      <c r="F938" s="81" t="s">
        <v>52</v>
      </c>
      <c r="G938" t="b">
        <v>0</v>
      </c>
      <c r="I938" t="s">
        <v>2429</v>
      </c>
      <c r="J938">
        <v>93</v>
      </c>
    </row>
    <row r="939" spans="1:10" ht="15" customHeight="1" x14ac:dyDescent="0.25">
      <c r="A939">
        <f t="shared" si="28"/>
        <v>10598</v>
      </c>
      <c r="B939" t="str">
        <f t="shared" si="29"/>
        <v>10598  ELKADER GREENHOUSE  ELKADER, IA</v>
      </c>
      <c r="C939" s="79">
        <v>10598</v>
      </c>
      <c r="D939" s="81" t="s">
        <v>3248</v>
      </c>
      <c r="E939" s="81" t="s">
        <v>497</v>
      </c>
      <c r="F939" s="81" t="s">
        <v>47</v>
      </c>
      <c r="G939" t="b">
        <v>0</v>
      </c>
      <c r="I939" t="s">
        <v>2429</v>
      </c>
      <c r="J939">
        <v>84</v>
      </c>
    </row>
    <row r="940" spans="1:10" ht="15" customHeight="1" x14ac:dyDescent="0.25">
      <c r="A940">
        <f t="shared" si="28"/>
        <v>17138</v>
      </c>
      <c r="B940" t="str">
        <f t="shared" si="29"/>
        <v>17138  ELLIOT HENDERSON  INDEPENDENCE, IA</v>
      </c>
      <c r="C940" s="79">
        <v>17138</v>
      </c>
      <c r="D940" s="81" t="s">
        <v>3249</v>
      </c>
      <c r="E940" s="81" t="s">
        <v>339</v>
      </c>
      <c r="F940" s="81" t="s">
        <v>47</v>
      </c>
      <c r="G940" t="b">
        <v>0</v>
      </c>
      <c r="I940" t="s">
        <v>2429</v>
      </c>
      <c r="J940">
        <v>12</v>
      </c>
    </row>
    <row r="941" spans="1:10" ht="15" customHeight="1" x14ac:dyDescent="0.25">
      <c r="A941">
        <f t="shared" si="28"/>
        <v>11129</v>
      </c>
      <c r="B941" t="str">
        <f t="shared" si="29"/>
        <v>11129  ELLIS GREENHOUSE  LUCAS, IA</v>
      </c>
      <c r="C941" s="79">
        <v>11129</v>
      </c>
      <c r="D941" s="81" t="s">
        <v>3250</v>
      </c>
      <c r="E941" s="81" t="s">
        <v>3251</v>
      </c>
      <c r="F941" s="81" t="s">
        <v>47</v>
      </c>
      <c r="G941" t="b">
        <v>0</v>
      </c>
      <c r="I941" t="s">
        <v>2429</v>
      </c>
      <c r="J941">
        <v>34</v>
      </c>
    </row>
    <row r="942" spans="1:10" ht="15" customHeight="1" x14ac:dyDescent="0.25">
      <c r="A942">
        <f t="shared" si="28"/>
        <v>17100</v>
      </c>
      <c r="B942" t="str">
        <f t="shared" si="29"/>
        <v>17100  EMERALD HARVEST  SANTA ROSA, CA</v>
      </c>
      <c r="C942" s="79">
        <v>17100</v>
      </c>
      <c r="D942" s="81" t="s">
        <v>3252</v>
      </c>
      <c r="E942" s="81" t="s">
        <v>158</v>
      </c>
      <c r="F942" s="81" t="s">
        <v>52</v>
      </c>
      <c r="G942" t="b">
        <v>0</v>
      </c>
      <c r="I942" t="s">
        <v>2429</v>
      </c>
      <c r="J942">
        <v>92</v>
      </c>
    </row>
    <row r="943" spans="1:10" ht="15" customHeight="1" x14ac:dyDescent="0.25">
      <c r="A943">
        <f t="shared" si="28"/>
        <v>17101</v>
      </c>
      <c r="B943" t="str">
        <f t="shared" si="29"/>
        <v xml:space="preserve">17101  EMERALD HARVEST  CHILLIWACK, BC, </v>
      </c>
      <c r="C943" s="79">
        <v>17101</v>
      </c>
      <c r="D943" s="81" t="s">
        <v>3252</v>
      </c>
      <c r="E943" s="81" t="s">
        <v>3253</v>
      </c>
      <c r="F943" s="81"/>
      <c r="G943" t="b">
        <v>0</v>
      </c>
      <c r="I943" t="s">
        <v>2429</v>
      </c>
      <c r="J943">
        <v>97</v>
      </c>
    </row>
    <row r="944" spans="1:10" ht="15" customHeight="1" x14ac:dyDescent="0.25">
      <c r="A944">
        <f t="shared" si="28"/>
        <v>11202</v>
      </c>
      <c r="B944" t="str">
        <f t="shared" si="29"/>
        <v>11202  EMMETSBURG HARDWARE  EMMETSBURG, IA</v>
      </c>
      <c r="C944" s="79">
        <v>11202</v>
      </c>
      <c r="D944" s="81" t="s">
        <v>3254</v>
      </c>
      <c r="E944" s="81" t="s">
        <v>902</v>
      </c>
      <c r="F944" s="81" t="s">
        <v>47</v>
      </c>
      <c r="G944" t="b">
        <v>0</v>
      </c>
      <c r="I944" t="s">
        <v>2429</v>
      </c>
      <c r="J944">
        <v>97</v>
      </c>
    </row>
    <row r="945" spans="1:10" ht="15" customHeight="1" x14ac:dyDescent="0.25">
      <c r="A945">
        <f t="shared" si="28"/>
        <v>15996</v>
      </c>
      <c r="B945" t="str">
        <f t="shared" si="29"/>
        <v>15996  EMPIRE ENTERPRISES OF SOUTH DAKOTA  DAKOTA DUNES, SD</v>
      </c>
      <c r="C945" s="79">
        <v>15996</v>
      </c>
      <c r="D945" s="81" t="s">
        <v>3255</v>
      </c>
      <c r="E945" s="81" t="s">
        <v>3256</v>
      </c>
      <c r="F945" s="81" t="s">
        <v>90</v>
      </c>
      <c r="G945" t="b">
        <v>0</v>
      </c>
      <c r="I945" t="s">
        <v>2429</v>
      </c>
      <c r="J945">
        <v>42</v>
      </c>
    </row>
    <row r="946" spans="1:10" ht="15" customHeight="1" x14ac:dyDescent="0.25">
      <c r="A946">
        <f t="shared" si="28"/>
        <v>13020</v>
      </c>
      <c r="B946" t="str">
        <f t="shared" si="29"/>
        <v>13020  ENCAP LLC  GREEN BAY, WI</v>
      </c>
      <c r="C946" s="79">
        <v>13020</v>
      </c>
      <c r="D946" s="81" t="s">
        <v>3257</v>
      </c>
      <c r="E946" s="81" t="s">
        <v>890</v>
      </c>
      <c r="F946" s="81" t="s">
        <v>99</v>
      </c>
      <c r="G946" t="b">
        <v>0</v>
      </c>
      <c r="I946" t="s">
        <v>2429</v>
      </c>
      <c r="J946">
        <v>0</v>
      </c>
    </row>
    <row r="947" spans="1:10" ht="15" customHeight="1" x14ac:dyDescent="0.25">
      <c r="A947">
        <f t="shared" si="28"/>
        <v>11112</v>
      </c>
      <c r="B947" t="str">
        <f t="shared" si="29"/>
        <v>11112  ENP INVESTMENTS LLC  MENDOTA, IL</v>
      </c>
      <c r="C947" s="79">
        <v>11112</v>
      </c>
      <c r="D947" s="81" t="s">
        <v>3258</v>
      </c>
      <c r="E947" s="81" t="s">
        <v>2488</v>
      </c>
      <c r="F947" s="81" t="s">
        <v>62</v>
      </c>
      <c r="G947" t="b">
        <v>0</v>
      </c>
      <c r="I947" t="s">
        <v>2429</v>
      </c>
      <c r="J947">
        <v>0</v>
      </c>
    </row>
    <row r="948" spans="1:10" ht="15" customHeight="1" x14ac:dyDescent="0.25">
      <c r="A948">
        <f t="shared" si="28"/>
        <v>17300</v>
      </c>
      <c r="B948" t="str">
        <f t="shared" si="29"/>
        <v>17300  ENVIRO FLIGHT, LLC  YELLOW SPRINGS, OH</v>
      </c>
      <c r="C948" s="79">
        <v>17300</v>
      </c>
      <c r="D948" s="81" t="s">
        <v>3259</v>
      </c>
      <c r="E948" s="81" t="s">
        <v>3260</v>
      </c>
      <c r="F948" s="81" t="s">
        <v>83</v>
      </c>
      <c r="G948" t="b">
        <v>0</v>
      </c>
      <c r="I948" t="s">
        <v>2429</v>
      </c>
      <c r="J948">
        <v>55</v>
      </c>
    </row>
    <row r="949" spans="1:10" ht="15" customHeight="1" x14ac:dyDescent="0.25">
      <c r="A949">
        <f t="shared" si="28"/>
        <v>16852</v>
      </c>
      <c r="B949" t="str">
        <f t="shared" si="29"/>
        <v>16852  ENVIROKURE INC  PHILADELPHIA, PA</v>
      </c>
      <c r="C949" s="79">
        <v>16852</v>
      </c>
      <c r="D949" s="81" t="s">
        <v>3261</v>
      </c>
      <c r="E949" s="81" t="s">
        <v>3262</v>
      </c>
      <c r="F949" s="81" t="s">
        <v>86</v>
      </c>
      <c r="G949" t="b">
        <v>0</v>
      </c>
      <c r="I949" t="s">
        <v>2429</v>
      </c>
      <c r="J949">
        <v>55</v>
      </c>
    </row>
    <row r="950" spans="1:10" ht="15" customHeight="1" x14ac:dyDescent="0.25">
      <c r="A950">
        <f t="shared" si="28"/>
        <v>13824</v>
      </c>
      <c r="B950" t="str">
        <f t="shared" si="29"/>
        <v>13824  ENVIRONMENTAL LAND MANAGEMENT LLC  MINNEAPOLIS, MN</v>
      </c>
      <c r="C950" s="79">
        <v>13824</v>
      </c>
      <c r="D950" s="81" t="s">
        <v>738</v>
      </c>
      <c r="E950" s="81" t="s">
        <v>403</v>
      </c>
      <c r="F950" s="81" t="s">
        <v>71</v>
      </c>
      <c r="G950" t="b">
        <v>0</v>
      </c>
      <c r="I950" t="s">
        <v>2429</v>
      </c>
      <c r="J950">
        <v>86</v>
      </c>
    </row>
    <row r="951" spans="1:10" ht="15" customHeight="1" x14ac:dyDescent="0.25">
      <c r="A951">
        <f t="shared" si="28"/>
        <v>15498</v>
      </c>
      <c r="B951" t="str">
        <f t="shared" si="29"/>
        <v>15498  ENVIRONMENTAL MANUFACTURING SOLUTIONS LLC  DRAPER, UT</v>
      </c>
      <c r="C951" s="79">
        <v>15498</v>
      </c>
      <c r="D951" s="81" t="s">
        <v>3263</v>
      </c>
      <c r="E951" s="81" t="s">
        <v>3264</v>
      </c>
      <c r="F951" s="81" t="s">
        <v>93</v>
      </c>
      <c r="G951" t="b">
        <v>0</v>
      </c>
      <c r="H951" s="77"/>
      <c r="I951" t="s">
        <v>2429</v>
      </c>
      <c r="J951">
        <v>99</v>
      </c>
    </row>
    <row r="952" spans="1:10" ht="15" customHeight="1" x14ac:dyDescent="0.25">
      <c r="A952">
        <f t="shared" si="28"/>
        <v>17310</v>
      </c>
      <c r="B952" t="str">
        <f t="shared" si="29"/>
        <v>17310  ENVY BIOSCIENCE  COTTONWOOD HEIGHTS, UT</v>
      </c>
      <c r="C952" s="79">
        <v>17310</v>
      </c>
      <c r="D952" s="81" t="s">
        <v>3265</v>
      </c>
      <c r="E952" s="81" t="s">
        <v>3266</v>
      </c>
      <c r="F952" s="81" t="s">
        <v>93</v>
      </c>
      <c r="G952" t="b">
        <v>0</v>
      </c>
      <c r="I952" t="s">
        <v>2429</v>
      </c>
      <c r="J952">
        <v>7</v>
      </c>
    </row>
    <row r="953" spans="1:10" ht="15" customHeight="1" x14ac:dyDescent="0.25">
      <c r="A953">
        <f t="shared" si="28"/>
        <v>16643</v>
      </c>
      <c r="B953" t="str">
        <f t="shared" si="29"/>
        <v>16643  EP MINERALS LLC  RENO, NV</v>
      </c>
      <c r="C953" s="79">
        <v>16643</v>
      </c>
      <c r="D953" s="81" t="s">
        <v>3267</v>
      </c>
      <c r="E953" s="81" t="s">
        <v>3268</v>
      </c>
      <c r="F953" s="81" t="s">
        <v>76</v>
      </c>
      <c r="G953" t="b">
        <v>0</v>
      </c>
      <c r="I953" t="s">
        <v>2429</v>
      </c>
      <c r="J953">
        <v>15</v>
      </c>
    </row>
    <row r="954" spans="1:10" ht="15" customHeight="1" x14ac:dyDescent="0.25">
      <c r="A954">
        <f t="shared" si="28"/>
        <v>16644</v>
      </c>
      <c r="B954" t="str">
        <f t="shared" si="29"/>
        <v>16644  EP MINERALS LLC C/O SCIREG INC  MIDDLETON, TN</v>
      </c>
      <c r="C954" s="79">
        <v>16644</v>
      </c>
      <c r="D954" s="81" t="s">
        <v>3269</v>
      </c>
      <c r="E954" s="81" t="s">
        <v>1447</v>
      </c>
      <c r="F954" s="81" t="s">
        <v>91</v>
      </c>
      <c r="G954" t="b">
        <v>0</v>
      </c>
      <c r="I954" t="s">
        <v>2429</v>
      </c>
      <c r="J954">
        <v>15</v>
      </c>
    </row>
    <row r="955" spans="1:10" ht="15" customHeight="1" x14ac:dyDescent="0.25">
      <c r="A955">
        <f t="shared" si="28"/>
        <v>16544</v>
      </c>
      <c r="B955" t="str">
        <f t="shared" si="29"/>
        <v>16544  ETIMINE USA INC  PITTSBURGH, PA</v>
      </c>
      <c r="C955" s="79">
        <v>16544</v>
      </c>
      <c r="D955" s="81" t="s">
        <v>3270</v>
      </c>
      <c r="E955" s="81" t="s">
        <v>3271</v>
      </c>
      <c r="F955" s="81" t="s">
        <v>86</v>
      </c>
      <c r="G955" t="b">
        <v>0</v>
      </c>
      <c r="H955" s="77"/>
      <c r="I955" t="s">
        <v>2429</v>
      </c>
      <c r="J955">
        <v>10</v>
      </c>
    </row>
    <row r="956" spans="1:10" ht="15" customHeight="1" x14ac:dyDescent="0.25">
      <c r="A956">
        <f t="shared" si="28"/>
        <v>17115</v>
      </c>
      <c r="B956" t="str">
        <f t="shared" si="29"/>
        <v>17115  EUROCHEM TRADING USA CORP C/O TSA  DAVIS, CA</v>
      </c>
      <c r="C956" s="79">
        <v>17115</v>
      </c>
      <c r="D956" s="81" t="s">
        <v>3272</v>
      </c>
      <c r="E956" s="81" t="s">
        <v>1092</v>
      </c>
      <c r="F956" s="81" t="s">
        <v>52</v>
      </c>
      <c r="G956" t="b">
        <v>0</v>
      </c>
      <c r="H956" s="77"/>
      <c r="I956" t="s">
        <v>2429</v>
      </c>
      <c r="J956">
        <v>0</v>
      </c>
    </row>
    <row r="957" spans="1:10" ht="15" customHeight="1" x14ac:dyDescent="0.25">
      <c r="A957">
        <f t="shared" si="28"/>
        <v>16966</v>
      </c>
      <c r="B957" t="str">
        <f t="shared" si="29"/>
        <v>16966  EUROCHEM TRADING USA CORPORATION  TAMPA, FL</v>
      </c>
      <c r="C957" s="79">
        <v>16966</v>
      </c>
      <c r="D957" s="81" t="s">
        <v>3273</v>
      </c>
      <c r="E957" s="81" t="s">
        <v>172</v>
      </c>
      <c r="F957" s="81" t="s">
        <v>57</v>
      </c>
      <c r="G957" t="b">
        <v>0</v>
      </c>
      <c r="I957" t="s">
        <v>2429</v>
      </c>
      <c r="J957">
        <v>3</v>
      </c>
    </row>
    <row r="958" spans="1:10" ht="15" customHeight="1" x14ac:dyDescent="0.25">
      <c r="A958">
        <f t="shared" si="28"/>
        <v>15635</v>
      </c>
      <c r="B958" t="str">
        <f t="shared" si="29"/>
        <v>15635  EVERRIS NA INC  DUBLIN, OH</v>
      </c>
      <c r="C958" s="79">
        <v>15635</v>
      </c>
      <c r="D958" s="81" t="s">
        <v>1524</v>
      </c>
      <c r="E958" s="81" t="s">
        <v>1525</v>
      </c>
      <c r="F958" s="81" t="s">
        <v>83</v>
      </c>
      <c r="G958" t="b">
        <v>0</v>
      </c>
      <c r="I958" t="s">
        <v>2429</v>
      </c>
      <c r="J958">
        <v>0</v>
      </c>
    </row>
    <row r="959" spans="1:10" ht="15" customHeight="1" x14ac:dyDescent="0.25">
      <c r="A959">
        <f t="shared" si="28"/>
        <v>11419</v>
      </c>
      <c r="B959" t="str">
        <f t="shared" si="29"/>
        <v>11419  EWING ENTERPRISES INC  CLIO, IA</v>
      </c>
      <c r="C959" s="79">
        <v>11419</v>
      </c>
      <c r="D959" s="81" t="s">
        <v>1432</v>
      </c>
      <c r="E959" s="81" t="s">
        <v>1433</v>
      </c>
      <c r="F959" s="81" t="s">
        <v>47</v>
      </c>
      <c r="G959" t="b">
        <v>0</v>
      </c>
      <c r="I959" t="s">
        <v>2429</v>
      </c>
      <c r="J959">
        <v>50</v>
      </c>
    </row>
    <row r="960" spans="1:10" ht="15" customHeight="1" x14ac:dyDescent="0.25">
      <c r="A960">
        <f t="shared" si="28"/>
        <v>17159</v>
      </c>
      <c r="B960" t="str">
        <f t="shared" si="29"/>
        <v>17159  EXACTO, INC.  SHARON, WI</v>
      </c>
      <c r="C960" s="79">
        <v>17159</v>
      </c>
      <c r="D960" s="81" t="s">
        <v>3274</v>
      </c>
      <c r="E960" s="81" t="s">
        <v>3275</v>
      </c>
      <c r="F960" s="81" t="s">
        <v>99</v>
      </c>
      <c r="G960" t="b">
        <v>0</v>
      </c>
      <c r="I960" t="s">
        <v>2429</v>
      </c>
      <c r="J960">
        <v>38</v>
      </c>
    </row>
    <row r="961" spans="1:10" ht="15" customHeight="1" x14ac:dyDescent="0.25">
      <c r="A961">
        <f t="shared" si="28"/>
        <v>16182</v>
      </c>
      <c r="B961" t="str">
        <f t="shared" si="29"/>
        <v>16182  EXCELL AG  GUTHRIE CENTER, IA</v>
      </c>
      <c r="C961" s="79">
        <v>16182</v>
      </c>
      <c r="D961" s="81" t="s">
        <v>3276</v>
      </c>
      <c r="E961" s="81" t="s">
        <v>515</v>
      </c>
      <c r="F961" s="81" t="s">
        <v>47</v>
      </c>
      <c r="G961" t="b">
        <v>0</v>
      </c>
      <c r="I961" t="s">
        <v>2429</v>
      </c>
      <c r="J961">
        <v>26</v>
      </c>
    </row>
    <row r="962" spans="1:10" ht="15" customHeight="1" x14ac:dyDescent="0.25">
      <c r="A962">
        <f t="shared" si="28"/>
        <v>16183</v>
      </c>
      <c r="B962" t="str">
        <f t="shared" si="29"/>
        <v>16183  EXCELL AG  GUTHRIE CENTER, IA</v>
      </c>
      <c r="C962" s="79">
        <v>16183</v>
      </c>
      <c r="D962" s="81" t="s">
        <v>3276</v>
      </c>
      <c r="E962" s="81" t="s">
        <v>515</v>
      </c>
      <c r="F962" s="81" t="s">
        <v>47</v>
      </c>
      <c r="G962" t="b">
        <v>0</v>
      </c>
      <c r="I962" t="s">
        <v>2429</v>
      </c>
      <c r="J962">
        <v>40</v>
      </c>
    </row>
    <row r="963" spans="1:10" ht="15" customHeight="1" x14ac:dyDescent="0.25">
      <c r="A963">
        <f t="shared" ref="A963:A1026" si="30">C963</f>
        <v>16648</v>
      </c>
      <c r="B963" t="str">
        <f t="shared" ref="B963:B1026" si="31">C963&amp;"  "&amp;D963&amp;"  "&amp;E963&amp;", "&amp;F963</f>
        <v>16648  EXPRESS AG LLC  LUVERNE, MN</v>
      </c>
      <c r="C963" s="79">
        <v>16648</v>
      </c>
      <c r="D963" s="81" t="s">
        <v>3277</v>
      </c>
      <c r="E963" s="81" t="s">
        <v>359</v>
      </c>
      <c r="F963" s="81" t="s">
        <v>71</v>
      </c>
      <c r="G963" t="b">
        <v>0</v>
      </c>
      <c r="I963" t="s">
        <v>2429</v>
      </c>
      <c r="J963">
        <v>40</v>
      </c>
    </row>
    <row r="964" spans="1:10" ht="15" customHeight="1" x14ac:dyDescent="0.25">
      <c r="A964">
        <f t="shared" si="30"/>
        <v>10270</v>
      </c>
      <c r="B964" t="str">
        <f t="shared" si="31"/>
        <v>10270  F J KROB &amp; CO  WALKER, IA</v>
      </c>
      <c r="C964" s="79">
        <v>10270</v>
      </c>
      <c r="D964" s="81" t="s">
        <v>556</v>
      </c>
      <c r="E964" s="81" t="s">
        <v>557</v>
      </c>
      <c r="F964" s="81" t="s">
        <v>47</v>
      </c>
      <c r="G964" t="b">
        <v>0</v>
      </c>
      <c r="I964" t="s">
        <v>2429</v>
      </c>
      <c r="J964">
        <v>64</v>
      </c>
    </row>
    <row r="965" spans="1:10" ht="15" customHeight="1" x14ac:dyDescent="0.25">
      <c r="A965">
        <f t="shared" si="30"/>
        <v>10271</v>
      </c>
      <c r="B965" t="str">
        <f t="shared" si="31"/>
        <v>10271  F J KROB &amp; CO  ELY, IA</v>
      </c>
      <c r="C965" s="79">
        <v>10271</v>
      </c>
      <c r="D965" s="81" t="s">
        <v>556</v>
      </c>
      <c r="E965" s="81" t="s">
        <v>558</v>
      </c>
      <c r="F965" s="81" t="s">
        <v>47</v>
      </c>
      <c r="G965" t="b">
        <v>0</v>
      </c>
      <c r="I965" t="s">
        <v>2429</v>
      </c>
      <c r="J965">
        <v>75</v>
      </c>
    </row>
    <row r="966" spans="1:10" ht="15" customHeight="1" x14ac:dyDescent="0.25">
      <c r="A966">
        <f t="shared" si="30"/>
        <v>10272</v>
      </c>
      <c r="B966" t="str">
        <f t="shared" si="31"/>
        <v>10272  F J KROB &amp; CO  ROWLEY, IA</v>
      </c>
      <c r="C966" s="79">
        <v>10272</v>
      </c>
      <c r="D966" s="81" t="s">
        <v>556</v>
      </c>
      <c r="E966" s="81" t="s">
        <v>559</v>
      </c>
      <c r="F966" s="81" t="s">
        <v>47</v>
      </c>
      <c r="G966" t="b">
        <v>0</v>
      </c>
      <c r="I966" t="s">
        <v>2429</v>
      </c>
      <c r="J966">
        <v>41</v>
      </c>
    </row>
    <row r="967" spans="1:10" ht="15" customHeight="1" x14ac:dyDescent="0.25">
      <c r="A967">
        <f t="shared" si="30"/>
        <v>10273</v>
      </c>
      <c r="B967" t="str">
        <f t="shared" si="31"/>
        <v>10273  F J KROB &amp; CO  SOLON, IA</v>
      </c>
      <c r="C967" s="79">
        <v>10273</v>
      </c>
      <c r="D967" s="81" t="s">
        <v>556</v>
      </c>
      <c r="E967" s="81" t="s">
        <v>560</v>
      </c>
      <c r="F967" s="81" t="s">
        <v>47</v>
      </c>
      <c r="G967" t="b">
        <v>0</v>
      </c>
      <c r="I967" t="s">
        <v>2429</v>
      </c>
      <c r="J967">
        <v>41</v>
      </c>
    </row>
    <row r="968" spans="1:10" ht="15" customHeight="1" x14ac:dyDescent="0.25">
      <c r="A968">
        <f t="shared" si="30"/>
        <v>15928</v>
      </c>
      <c r="B968" t="str">
        <f t="shared" si="31"/>
        <v>15928  FABRICA DE SULFOTO EL AGUILA SA DE CV  VALDOSTA, GA</v>
      </c>
      <c r="C968" s="79">
        <v>15928</v>
      </c>
      <c r="D968" s="81" t="s">
        <v>3278</v>
      </c>
      <c r="E968" s="81" t="s">
        <v>166</v>
      </c>
      <c r="F968" s="81" t="s">
        <v>58</v>
      </c>
      <c r="G968" t="b">
        <v>0</v>
      </c>
      <c r="H968" s="77"/>
      <c r="I968" t="s">
        <v>2429</v>
      </c>
      <c r="J968">
        <v>10</v>
      </c>
    </row>
    <row r="969" spans="1:10" ht="15" customHeight="1" x14ac:dyDescent="0.25">
      <c r="A969">
        <f t="shared" si="30"/>
        <v>10394</v>
      </c>
      <c r="B969" t="str">
        <f t="shared" si="31"/>
        <v>10394  FAIRCHILD FEED &amp; SUPPLY  WINTHROP, IA</v>
      </c>
      <c r="C969" s="79">
        <v>10394</v>
      </c>
      <c r="D969" s="81" t="s">
        <v>645</v>
      </c>
      <c r="E969" s="81" t="s">
        <v>377</v>
      </c>
      <c r="F969" s="81" t="s">
        <v>47</v>
      </c>
      <c r="G969" t="b">
        <v>0</v>
      </c>
      <c r="H969" s="77"/>
      <c r="I969" t="s">
        <v>2429</v>
      </c>
      <c r="J969">
        <v>10</v>
      </c>
    </row>
    <row r="970" spans="1:10" ht="15" customHeight="1" x14ac:dyDescent="0.25">
      <c r="A970">
        <f t="shared" si="30"/>
        <v>15799</v>
      </c>
      <c r="B970" t="str">
        <f t="shared" si="31"/>
        <v>15799  FAMILY DOLLAR STORES OF IA INC  BURLINGTON, IA</v>
      </c>
      <c r="C970" s="79">
        <v>15799</v>
      </c>
      <c r="D970" s="81" t="s">
        <v>3279</v>
      </c>
      <c r="E970" s="81" t="s">
        <v>693</v>
      </c>
      <c r="F970" s="81" t="s">
        <v>47</v>
      </c>
      <c r="G970" t="b">
        <v>0</v>
      </c>
      <c r="I970" t="s">
        <v>2429</v>
      </c>
      <c r="J970">
        <v>99</v>
      </c>
    </row>
    <row r="971" spans="1:10" ht="15" customHeight="1" x14ac:dyDescent="0.25">
      <c r="A971">
        <f t="shared" si="30"/>
        <v>15756</v>
      </c>
      <c r="B971" t="str">
        <f t="shared" si="31"/>
        <v>15756  FAMILY DOLLAR STORES OF IA INC  CHARITON, IA</v>
      </c>
      <c r="C971" s="79">
        <v>15756</v>
      </c>
      <c r="D971" s="81" t="s">
        <v>3279</v>
      </c>
      <c r="E971" s="81" t="s">
        <v>479</v>
      </c>
      <c r="F971" s="81" t="s">
        <v>47</v>
      </c>
      <c r="G971" t="b">
        <v>0</v>
      </c>
      <c r="I971" t="s">
        <v>2429</v>
      </c>
      <c r="J971">
        <v>0</v>
      </c>
    </row>
    <row r="972" spans="1:10" ht="15" customHeight="1" x14ac:dyDescent="0.25">
      <c r="A972">
        <f t="shared" si="30"/>
        <v>16111</v>
      </c>
      <c r="B972" t="str">
        <f t="shared" si="31"/>
        <v>16111  FAMILY DOLLAR STORES OF IA INC  WATERLOO, IA</v>
      </c>
      <c r="C972" s="79">
        <v>16111</v>
      </c>
      <c r="D972" s="81" t="s">
        <v>3279</v>
      </c>
      <c r="E972" s="81" t="s">
        <v>916</v>
      </c>
      <c r="F972" s="81" t="s">
        <v>47</v>
      </c>
      <c r="G972" t="b">
        <v>0</v>
      </c>
      <c r="I972" t="s">
        <v>2429</v>
      </c>
      <c r="J972">
        <v>85</v>
      </c>
    </row>
    <row r="973" spans="1:10" ht="15" customHeight="1" x14ac:dyDescent="0.25">
      <c r="A973">
        <f t="shared" si="30"/>
        <v>16287</v>
      </c>
      <c r="B973" t="str">
        <f t="shared" si="31"/>
        <v>16287  FAMILY DOLLAR STORES OF IA INC  DES MOINES, IA</v>
      </c>
      <c r="C973" s="79">
        <v>16287</v>
      </c>
      <c r="D973" s="81" t="s">
        <v>3279</v>
      </c>
      <c r="E973" s="81" t="s">
        <v>930</v>
      </c>
      <c r="F973" s="81" t="s">
        <v>47</v>
      </c>
      <c r="G973" t="b">
        <v>0</v>
      </c>
      <c r="I973" t="s">
        <v>2429</v>
      </c>
      <c r="J973">
        <v>79</v>
      </c>
    </row>
    <row r="974" spans="1:10" ht="15" customHeight="1" x14ac:dyDescent="0.25">
      <c r="A974">
        <f t="shared" si="30"/>
        <v>16281</v>
      </c>
      <c r="B974" t="str">
        <f t="shared" si="31"/>
        <v>16281  FAMILY DOLLAR STORES OF IA INC  DAVENPORT, IA</v>
      </c>
      <c r="C974" s="79">
        <v>16281</v>
      </c>
      <c r="D974" s="81" t="s">
        <v>3279</v>
      </c>
      <c r="E974" s="81" t="s">
        <v>1097</v>
      </c>
      <c r="F974" s="81" t="s">
        <v>47</v>
      </c>
      <c r="G974" t="b">
        <v>0</v>
      </c>
      <c r="H974" s="77"/>
      <c r="I974" t="s">
        <v>2429</v>
      </c>
      <c r="J974">
        <v>0</v>
      </c>
    </row>
    <row r="975" spans="1:10" ht="15" customHeight="1" x14ac:dyDescent="0.25">
      <c r="A975">
        <f t="shared" si="30"/>
        <v>16592</v>
      </c>
      <c r="B975" t="str">
        <f t="shared" si="31"/>
        <v>16592  FAMILY DOLLAR STORES OF IA INC  SIOUX CITY, IA</v>
      </c>
      <c r="C975" s="79">
        <v>16592</v>
      </c>
      <c r="D975" s="81" t="s">
        <v>3279</v>
      </c>
      <c r="E975" s="81" t="s">
        <v>220</v>
      </c>
      <c r="F975" s="81" t="s">
        <v>47</v>
      </c>
      <c r="G975" t="b">
        <v>0</v>
      </c>
      <c r="I975" t="s">
        <v>2429</v>
      </c>
      <c r="J975">
        <v>0</v>
      </c>
    </row>
    <row r="976" spans="1:10" ht="15" customHeight="1" x14ac:dyDescent="0.25">
      <c r="A976">
        <f t="shared" si="30"/>
        <v>16282</v>
      </c>
      <c r="B976" t="str">
        <f t="shared" si="31"/>
        <v>16282  FAMILY DOLLAR STORES OF IA INC #10481  DES MOINES, IA</v>
      </c>
      <c r="C976" s="79">
        <v>16282</v>
      </c>
      <c r="D976" s="81" t="s">
        <v>3280</v>
      </c>
      <c r="E976" s="81" t="s">
        <v>930</v>
      </c>
      <c r="F976" s="81" t="s">
        <v>47</v>
      </c>
      <c r="G976" t="b">
        <v>0</v>
      </c>
      <c r="I976" t="s">
        <v>2429</v>
      </c>
      <c r="J976">
        <v>60</v>
      </c>
    </row>
    <row r="977" spans="1:10" ht="15" customHeight="1" x14ac:dyDescent="0.25">
      <c r="A977">
        <f t="shared" si="30"/>
        <v>15720</v>
      </c>
      <c r="B977" t="str">
        <f t="shared" si="31"/>
        <v>15720  FAMILY DOLLAR STORES OF IOWA  MUSCATINE, IA</v>
      </c>
      <c r="C977" s="79">
        <v>15720</v>
      </c>
      <c r="D977" s="81" t="s">
        <v>3281</v>
      </c>
      <c r="E977" s="81" t="s">
        <v>860</v>
      </c>
      <c r="F977" s="81" t="s">
        <v>47</v>
      </c>
      <c r="G977" t="b">
        <v>0</v>
      </c>
      <c r="I977" t="s">
        <v>2429</v>
      </c>
      <c r="J977">
        <v>72</v>
      </c>
    </row>
    <row r="978" spans="1:10" ht="15" customHeight="1" x14ac:dyDescent="0.25">
      <c r="A978">
        <f t="shared" si="30"/>
        <v>15721</v>
      </c>
      <c r="B978" t="str">
        <f t="shared" si="31"/>
        <v>15721  FAMILY DOLLAR STORES OF IOWA INC  DES MOINES, IA</v>
      </c>
      <c r="C978" s="79">
        <v>15721</v>
      </c>
      <c r="D978" s="81" t="s">
        <v>3282</v>
      </c>
      <c r="E978" s="81" t="s">
        <v>930</v>
      </c>
      <c r="F978" s="81" t="s">
        <v>47</v>
      </c>
      <c r="G978" t="b">
        <v>0</v>
      </c>
      <c r="I978" t="s">
        <v>2429</v>
      </c>
      <c r="J978">
        <v>72</v>
      </c>
    </row>
    <row r="979" spans="1:10" ht="15" customHeight="1" x14ac:dyDescent="0.25">
      <c r="A979">
        <f t="shared" si="30"/>
        <v>15722</v>
      </c>
      <c r="B979" t="str">
        <f t="shared" si="31"/>
        <v>15722  FAMILY DOLLAR STORES OF IOWA INC  DES MOINES, IA</v>
      </c>
      <c r="C979" s="79">
        <v>15722</v>
      </c>
      <c r="D979" s="81" t="s">
        <v>3282</v>
      </c>
      <c r="E979" s="81" t="s">
        <v>930</v>
      </c>
      <c r="F979" s="81" t="s">
        <v>47</v>
      </c>
      <c r="G979" t="b">
        <v>0</v>
      </c>
      <c r="I979" t="s">
        <v>2429</v>
      </c>
      <c r="J979">
        <v>0</v>
      </c>
    </row>
    <row r="980" spans="1:10" ht="15" customHeight="1" x14ac:dyDescent="0.25">
      <c r="A980">
        <f t="shared" si="30"/>
        <v>15724</v>
      </c>
      <c r="B980" t="str">
        <f t="shared" si="31"/>
        <v>15724  FAMILY DOLLAR STORES OF IOWA INC  DAVENPORT, IA</v>
      </c>
      <c r="C980" s="79">
        <v>15724</v>
      </c>
      <c r="D980" s="81" t="s">
        <v>3282</v>
      </c>
      <c r="E980" s="81" t="s">
        <v>1097</v>
      </c>
      <c r="F980" s="81" t="s">
        <v>47</v>
      </c>
      <c r="G980" t="b">
        <v>0</v>
      </c>
      <c r="I980" t="s">
        <v>2429</v>
      </c>
      <c r="J980">
        <v>0</v>
      </c>
    </row>
    <row r="981" spans="1:10" ht="15" customHeight="1" x14ac:dyDescent="0.25">
      <c r="A981">
        <f t="shared" si="30"/>
        <v>15725</v>
      </c>
      <c r="B981" t="str">
        <f t="shared" si="31"/>
        <v>15725  FAMILY DOLLAR STORES OF IOWA INC  MARSHALLTOWN, IA</v>
      </c>
      <c r="C981" s="79">
        <v>15725</v>
      </c>
      <c r="D981" s="81" t="s">
        <v>3282</v>
      </c>
      <c r="E981" s="81" t="s">
        <v>782</v>
      </c>
      <c r="F981" s="81" t="s">
        <v>47</v>
      </c>
      <c r="G981" t="b">
        <v>0</v>
      </c>
      <c r="I981" t="s">
        <v>2429</v>
      </c>
      <c r="J981">
        <v>56</v>
      </c>
    </row>
    <row r="982" spans="1:10" ht="15" customHeight="1" x14ac:dyDescent="0.25">
      <c r="A982">
        <f t="shared" si="30"/>
        <v>15726</v>
      </c>
      <c r="B982" t="str">
        <f t="shared" si="31"/>
        <v>15726  FAMILY DOLLAR STORES OF IOWA INC  COUNCIL BLUFFS, IA</v>
      </c>
      <c r="C982" s="79">
        <v>15726</v>
      </c>
      <c r="D982" s="81" t="s">
        <v>3282</v>
      </c>
      <c r="E982" s="81" t="s">
        <v>321</v>
      </c>
      <c r="F982" s="81" t="s">
        <v>47</v>
      </c>
      <c r="G982" t="b">
        <v>0</v>
      </c>
      <c r="I982" t="s">
        <v>2429</v>
      </c>
      <c r="J982">
        <v>56</v>
      </c>
    </row>
    <row r="983" spans="1:10" ht="15" customHeight="1" x14ac:dyDescent="0.25">
      <c r="A983">
        <f t="shared" si="30"/>
        <v>15727</v>
      </c>
      <c r="B983" t="str">
        <f t="shared" si="31"/>
        <v>15727  FAMILY DOLLAR STORES OF IOWA INC  RED OAK, IA</v>
      </c>
      <c r="C983" s="79">
        <v>15727</v>
      </c>
      <c r="D983" s="81" t="s">
        <v>3282</v>
      </c>
      <c r="E983" s="81" t="s">
        <v>647</v>
      </c>
      <c r="F983" s="81" t="s">
        <v>47</v>
      </c>
      <c r="G983" t="b">
        <v>0</v>
      </c>
      <c r="H983" s="77"/>
      <c r="I983" t="s">
        <v>2429</v>
      </c>
      <c r="J983">
        <v>29</v>
      </c>
    </row>
    <row r="984" spans="1:10" ht="15" customHeight="1" x14ac:dyDescent="0.25">
      <c r="A984">
        <f t="shared" si="30"/>
        <v>15728</v>
      </c>
      <c r="B984" t="str">
        <f t="shared" si="31"/>
        <v>15728  FAMILY DOLLAR STORES OF IOWA INC  MISSOURI VALLEY, IA</v>
      </c>
      <c r="C984" s="79">
        <v>15728</v>
      </c>
      <c r="D984" s="81" t="s">
        <v>3282</v>
      </c>
      <c r="E984" s="81" t="s">
        <v>268</v>
      </c>
      <c r="F984" s="81" t="s">
        <v>47</v>
      </c>
      <c r="G984" t="b">
        <v>0</v>
      </c>
      <c r="I984" t="s">
        <v>2429</v>
      </c>
      <c r="J984">
        <v>56</v>
      </c>
    </row>
    <row r="985" spans="1:10" ht="15" customHeight="1" x14ac:dyDescent="0.25">
      <c r="A985">
        <f t="shared" si="30"/>
        <v>15731</v>
      </c>
      <c r="B985" t="str">
        <f t="shared" si="31"/>
        <v>15731  FAMILY DOLLAR STORES OF IOWA INC  COUNCIL BLUFFS, IA</v>
      </c>
      <c r="C985" s="79">
        <v>15731</v>
      </c>
      <c r="D985" s="81" t="s">
        <v>3282</v>
      </c>
      <c r="E985" s="81" t="s">
        <v>321</v>
      </c>
      <c r="F985" s="81" t="s">
        <v>47</v>
      </c>
      <c r="G985" t="b">
        <v>0</v>
      </c>
      <c r="I985" t="s">
        <v>2429</v>
      </c>
      <c r="J985">
        <v>83</v>
      </c>
    </row>
    <row r="986" spans="1:10" ht="15" customHeight="1" x14ac:dyDescent="0.25">
      <c r="A986">
        <f t="shared" si="30"/>
        <v>15732</v>
      </c>
      <c r="B986" t="str">
        <f t="shared" si="31"/>
        <v>15732  FAMILY DOLLAR STORES OF IOWA INC  CEDAR RAPIDS, IA</v>
      </c>
      <c r="C986" s="79">
        <v>15732</v>
      </c>
      <c r="D986" s="81" t="s">
        <v>3282</v>
      </c>
      <c r="E986" s="81" t="s">
        <v>286</v>
      </c>
      <c r="F986" s="81" t="s">
        <v>47</v>
      </c>
      <c r="G986" t="b">
        <v>0</v>
      </c>
      <c r="I986" t="s">
        <v>2429</v>
      </c>
      <c r="J986">
        <v>8</v>
      </c>
    </row>
    <row r="987" spans="1:10" ht="15" customHeight="1" x14ac:dyDescent="0.25">
      <c r="A987">
        <f t="shared" si="30"/>
        <v>15733</v>
      </c>
      <c r="B987" t="str">
        <f t="shared" si="31"/>
        <v>15733  FAMILY DOLLAR STORES OF IOWA INC  CEDAR RAPIDS, IA</v>
      </c>
      <c r="C987" s="79">
        <v>15733</v>
      </c>
      <c r="D987" s="81" t="s">
        <v>3282</v>
      </c>
      <c r="E987" s="81" t="s">
        <v>286</v>
      </c>
      <c r="F987" s="81" t="s">
        <v>47</v>
      </c>
      <c r="G987" t="b">
        <v>0</v>
      </c>
      <c r="I987" t="s">
        <v>2429</v>
      </c>
      <c r="J987">
        <v>0</v>
      </c>
    </row>
    <row r="988" spans="1:10" ht="15" customHeight="1" x14ac:dyDescent="0.25">
      <c r="A988">
        <f t="shared" si="30"/>
        <v>15734</v>
      </c>
      <c r="B988" t="str">
        <f t="shared" si="31"/>
        <v>15734  FAMILY DOLLAR STORES OF IOWA INC  MASON CITY, IA</v>
      </c>
      <c r="C988" s="79">
        <v>15734</v>
      </c>
      <c r="D988" s="81" t="s">
        <v>3282</v>
      </c>
      <c r="E988" s="81" t="s">
        <v>629</v>
      </c>
      <c r="F988" s="81" t="s">
        <v>47</v>
      </c>
      <c r="G988" t="b">
        <v>0</v>
      </c>
      <c r="I988" t="s">
        <v>2429</v>
      </c>
      <c r="J988">
        <v>0</v>
      </c>
    </row>
    <row r="989" spans="1:10" ht="15" customHeight="1" x14ac:dyDescent="0.25">
      <c r="A989">
        <f t="shared" si="30"/>
        <v>15736</v>
      </c>
      <c r="B989" t="str">
        <f t="shared" si="31"/>
        <v>15736  FAMILY DOLLAR STORES OF IOWA INC  FORT DODGE, IA</v>
      </c>
      <c r="C989" s="79">
        <v>15736</v>
      </c>
      <c r="D989" s="81" t="s">
        <v>3282</v>
      </c>
      <c r="E989" s="81" t="s">
        <v>360</v>
      </c>
      <c r="F989" s="81" t="s">
        <v>47</v>
      </c>
      <c r="G989" t="b">
        <v>0</v>
      </c>
      <c r="I989" t="s">
        <v>2429</v>
      </c>
      <c r="J989">
        <v>0</v>
      </c>
    </row>
    <row r="990" spans="1:10" ht="15" customHeight="1" x14ac:dyDescent="0.25">
      <c r="A990">
        <f t="shared" si="30"/>
        <v>15737</v>
      </c>
      <c r="B990" t="str">
        <f t="shared" si="31"/>
        <v>15737  FAMILY DOLLAR STORES OF IOWA INC  ADEL, IA</v>
      </c>
      <c r="C990" s="79">
        <v>15737</v>
      </c>
      <c r="D990" s="81" t="s">
        <v>3282</v>
      </c>
      <c r="E990" s="81" t="s">
        <v>955</v>
      </c>
      <c r="F990" s="81" t="s">
        <v>47</v>
      </c>
      <c r="G990" t="b">
        <v>0</v>
      </c>
      <c r="I990" t="s">
        <v>2429</v>
      </c>
      <c r="J990">
        <v>0</v>
      </c>
    </row>
    <row r="991" spans="1:10" ht="15" customHeight="1" x14ac:dyDescent="0.25">
      <c r="A991">
        <f t="shared" si="30"/>
        <v>15740</v>
      </c>
      <c r="B991" t="str">
        <f t="shared" si="31"/>
        <v>15740  FAMILY DOLLAR STORES OF IOWA INC  WATERLOO, IA</v>
      </c>
      <c r="C991" s="79">
        <v>15740</v>
      </c>
      <c r="D991" s="81" t="s">
        <v>3282</v>
      </c>
      <c r="E991" s="81" t="s">
        <v>916</v>
      </c>
      <c r="F991" s="81" t="s">
        <v>47</v>
      </c>
      <c r="G991" t="b">
        <v>0</v>
      </c>
      <c r="I991" t="s">
        <v>2429</v>
      </c>
      <c r="J991">
        <v>0</v>
      </c>
    </row>
    <row r="992" spans="1:10" ht="15" customHeight="1" x14ac:dyDescent="0.25">
      <c r="A992">
        <f t="shared" si="30"/>
        <v>15741</v>
      </c>
      <c r="B992" t="str">
        <f t="shared" si="31"/>
        <v>15741  FAMILY DOLLAR STORES OF IOWA INC  SIOUX CITY, IA</v>
      </c>
      <c r="C992" s="79">
        <v>15741</v>
      </c>
      <c r="D992" s="81" t="s">
        <v>3282</v>
      </c>
      <c r="E992" s="81" t="s">
        <v>220</v>
      </c>
      <c r="F992" s="81" t="s">
        <v>47</v>
      </c>
      <c r="G992" t="b">
        <v>0</v>
      </c>
      <c r="I992" t="s">
        <v>2429</v>
      </c>
      <c r="J992">
        <v>86</v>
      </c>
    </row>
    <row r="993" spans="1:10" ht="15" customHeight="1" x14ac:dyDescent="0.25">
      <c r="A993">
        <f t="shared" si="30"/>
        <v>15743</v>
      </c>
      <c r="B993" t="str">
        <f t="shared" si="31"/>
        <v>15743  FAMILY DOLLAR STORES OF IOWA INC  DES MOINES, IA</v>
      </c>
      <c r="C993" s="79">
        <v>15743</v>
      </c>
      <c r="D993" s="81" t="s">
        <v>3282</v>
      </c>
      <c r="E993" s="81" t="s">
        <v>930</v>
      </c>
      <c r="F993" s="81" t="s">
        <v>47</v>
      </c>
      <c r="G993" t="b">
        <v>0</v>
      </c>
      <c r="I993" t="s">
        <v>2429</v>
      </c>
      <c r="J993">
        <v>23</v>
      </c>
    </row>
    <row r="994" spans="1:10" ht="15" customHeight="1" x14ac:dyDescent="0.25">
      <c r="A994">
        <f t="shared" si="30"/>
        <v>15745</v>
      </c>
      <c r="B994" t="str">
        <f t="shared" si="31"/>
        <v>15745  FAMILY DOLLAR STORES OF IOWA INC  DES MOINES, IA</v>
      </c>
      <c r="C994" s="79">
        <v>15745</v>
      </c>
      <c r="D994" s="81" t="s">
        <v>3282</v>
      </c>
      <c r="E994" s="81" t="s">
        <v>930</v>
      </c>
      <c r="F994" s="81" t="s">
        <v>47</v>
      </c>
      <c r="G994" t="b">
        <v>0</v>
      </c>
      <c r="I994" t="s">
        <v>2429</v>
      </c>
      <c r="J994">
        <v>23</v>
      </c>
    </row>
    <row r="995" spans="1:10" ht="15" customHeight="1" x14ac:dyDescent="0.25">
      <c r="A995">
        <f t="shared" si="30"/>
        <v>15746</v>
      </c>
      <c r="B995" t="str">
        <f t="shared" si="31"/>
        <v>15746  FAMILY DOLLAR STORES OF IOWA INC  DE WITT, IA</v>
      </c>
      <c r="C995" s="79">
        <v>15746</v>
      </c>
      <c r="D995" s="81" t="s">
        <v>3282</v>
      </c>
      <c r="E995" s="81" t="s">
        <v>3283</v>
      </c>
      <c r="F995" s="81" t="s">
        <v>47</v>
      </c>
      <c r="G995" t="b">
        <v>0</v>
      </c>
      <c r="I995" t="s">
        <v>2429</v>
      </c>
      <c r="J995">
        <v>23</v>
      </c>
    </row>
    <row r="996" spans="1:10" ht="15" customHeight="1" x14ac:dyDescent="0.25">
      <c r="A996">
        <f t="shared" si="30"/>
        <v>15749</v>
      </c>
      <c r="B996" t="str">
        <f t="shared" si="31"/>
        <v>15749  FAMILY DOLLAR STORES OF IOWA INC  DES MOINES, IA</v>
      </c>
      <c r="C996" s="79">
        <v>15749</v>
      </c>
      <c r="D996" s="81" t="s">
        <v>3282</v>
      </c>
      <c r="E996" s="81" t="s">
        <v>930</v>
      </c>
      <c r="F996" s="81" t="s">
        <v>47</v>
      </c>
      <c r="G996" t="b">
        <v>0</v>
      </c>
      <c r="I996" t="s">
        <v>2429</v>
      </c>
      <c r="J996">
        <v>49</v>
      </c>
    </row>
    <row r="997" spans="1:10" ht="15" customHeight="1" x14ac:dyDescent="0.25">
      <c r="A997">
        <f t="shared" si="30"/>
        <v>15715</v>
      </c>
      <c r="B997" t="str">
        <f t="shared" si="31"/>
        <v>15715  FAMILY DOLLAR STORES OF IOWA INC  CHESAPEAKE, VA</v>
      </c>
      <c r="C997" s="79">
        <v>15715</v>
      </c>
      <c r="D997" s="81" t="s">
        <v>3282</v>
      </c>
      <c r="E997" s="81" t="s">
        <v>3284</v>
      </c>
      <c r="F997" s="81" t="s">
        <v>95</v>
      </c>
      <c r="G997" t="b">
        <v>0</v>
      </c>
      <c r="I997" t="s">
        <v>2429</v>
      </c>
      <c r="J997">
        <v>23</v>
      </c>
    </row>
    <row r="998" spans="1:10" ht="15" customHeight="1" x14ac:dyDescent="0.25">
      <c r="A998">
        <f t="shared" si="30"/>
        <v>15716</v>
      </c>
      <c r="B998" t="str">
        <f t="shared" si="31"/>
        <v>15716  FAMILY DOLLAR STORES OF IOWA INC  WATERLOO, IA</v>
      </c>
      <c r="C998" s="79">
        <v>15716</v>
      </c>
      <c r="D998" s="81" t="s">
        <v>3282</v>
      </c>
      <c r="E998" s="81" t="s">
        <v>916</v>
      </c>
      <c r="F998" s="81" t="s">
        <v>47</v>
      </c>
      <c r="G998" t="b">
        <v>0</v>
      </c>
      <c r="I998" t="s">
        <v>2429</v>
      </c>
      <c r="J998">
        <v>23</v>
      </c>
    </row>
    <row r="999" spans="1:10" ht="15" customHeight="1" x14ac:dyDescent="0.25">
      <c r="A999">
        <f t="shared" si="30"/>
        <v>15719</v>
      </c>
      <c r="B999" t="str">
        <f t="shared" si="31"/>
        <v>15719  FAMILY DOLLAR STORES OF IOWA INC  DES MOINES, IA</v>
      </c>
      <c r="C999" s="79">
        <v>15719</v>
      </c>
      <c r="D999" s="81" t="s">
        <v>3282</v>
      </c>
      <c r="E999" s="81" t="s">
        <v>930</v>
      </c>
      <c r="F999" s="81" t="s">
        <v>47</v>
      </c>
      <c r="G999" t="b">
        <v>0</v>
      </c>
      <c r="I999" t="s">
        <v>2429</v>
      </c>
      <c r="J999">
        <v>49</v>
      </c>
    </row>
    <row r="1000" spans="1:10" ht="15" customHeight="1" x14ac:dyDescent="0.25">
      <c r="A1000">
        <f t="shared" si="30"/>
        <v>15718</v>
      </c>
      <c r="B1000" t="str">
        <f t="shared" si="31"/>
        <v>15718  FAMILY DOLLAR STORES OF IOWA INC #21735  DES MOINES, IA</v>
      </c>
      <c r="C1000" s="79">
        <v>15718</v>
      </c>
      <c r="D1000" s="81" t="s">
        <v>3285</v>
      </c>
      <c r="E1000" s="81" t="s">
        <v>930</v>
      </c>
      <c r="F1000" s="81" t="s">
        <v>47</v>
      </c>
      <c r="G1000" t="b">
        <v>0</v>
      </c>
      <c r="I1000" t="s">
        <v>2429</v>
      </c>
      <c r="J1000">
        <v>23</v>
      </c>
    </row>
    <row r="1001" spans="1:10" ht="15" customHeight="1" x14ac:dyDescent="0.25">
      <c r="A1001">
        <f t="shared" si="30"/>
        <v>15717</v>
      </c>
      <c r="B1001" t="str">
        <f t="shared" si="31"/>
        <v>15717  FAMILY DOLLAR STORES OF IOWA INC #4  DUBUQUE, IA</v>
      </c>
      <c r="C1001" s="79">
        <v>15717</v>
      </c>
      <c r="D1001" s="81" t="s">
        <v>3286</v>
      </c>
      <c r="E1001" s="81" t="s">
        <v>679</v>
      </c>
      <c r="F1001" s="81" t="s">
        <v>47</v>
      </c>
      <c r="G1001" t="b">
        <v>0</v>
      </c>
      <c r="I1001" t="s">
        <v>2429</v>
      </c>
      <c r="J1001">
        <v>49</v>
      </c>
    </row>
    <row r="1002" spans="1:10" ht="15" customHeight="1" x14ac:dyDescent="0.25">
      <c r="A1002">
        <f t="shared" si="30"/>
        <v>16493</v>
      </c>
      <c r="B1002" t="str">
        <f t="shared" si="31"/>
        <v>16493  FAREWAY STORES #151  CEDAR RAPIDS, IA</v>
      </c>
      <c r="C1002" s="79">
        <v>16493</v>
      </c>
      <c r="D1002" s="81" t="s">
        <v>3287</v>
      </c>
      <c r="E1002" s="81" t="s">
        <v>286</v>
      </c>
      <c r="F1002" s="81" t="s">
        <v>47</v>
      </c>
      <c r="G1002" t="b">
        <v>0</v>
      </c>
      <c r="I1002" t="s">
        <v>2429</v>
      </c>
      <c r="J1002">
        <v>0</v>
      </c>
    </row>
    <row r="1003" spans="1:10" ht="15" customHeight="1" x14ac:dyDescent="0.25">
      <c r="A1003">
        <f t="shared" si="30"/>
        <v>14386</v>
      </c>
      <c r="B1003" t="str">
        <f t="shared" si="31"/>
        <v>14386  FAREWAY STORES INC #008  DYERSVILLE, IA</v>
      </c>
      <c r="C1003" s="79">
        <v>14386</v>
      </c>
      <c r="D1003" s="81" t="s">
        <v>3288</v>
      </c>
      <c r="E1003" s="81" t="s">
        <v>248</v>
      </c>
      <c r="F1003" s="81" t="s">
        <v>47</v>
      </c>
      <c r="G1003" t="b">
        <v>0</v>
      </c>
      <c r="I1003" t="s">
        <v>2429</v>
      </c>
      <c r="J1003">
        <v>0</v>
      </c>
    </row>
    <row r="1004" spans="1:10" ht="15" customHeight="1" x14ac:dyDescent="0.25">
      <c r="A1004">
        <f t="shared" si="30"/>
        <v>14052</v>
      </c>
      <c r="B1004" t="str">
        <f t="shared" si="31"/>
        <v>14052  FAREWAY STORES INC #009  BURLINGTON, IA</v>
      </c>
      <c r="C1004" s="79">
        <v>14052</v>
      </c>
      <c r="D1004" s="81" t="s">
        <v>3289</v>
      </c>
      <c r="E1004" s="81" t="s">
        <v>693</v>
      </c>
      <c r="F1004" s="81" t="s">
        <v>47</v>
      </c>
      <c r="G1004" t="b">
        <v>0</v>
      </c>
      <c r="I1004" t="s">
        <v>2429</v>
      </c>
      <c r="J1004">
        <v>0</v>
      </c>
    </row>
    <row r="1005" spans="1:10" ht="15" customHeight="1" x14ac:dyDescent="0.25">
      <c r="A1005">
        <f t="shared" si="30"/>
        <v>14053</v>
      </c>
      <c r="B1005" t="str">
        <f t="shared" si="31"/>
        <v>14053  FAREWAY STORES INC #014  SERGEANT BLUFF, IA</v>
      </c>
      <c r="C1005" s="79">
        <v>14053</v>
      </c>
      <c r="D1005" s="81" t="s">
        <v>3290</v>
      </c>
      <c r="E1005" s="81" t="s">
        <v>1381</v>
      </c>
      <c r="F1005" s="81" t="s">
        <v>47</v>
      </c>
      <c r="G1005" t="b">
        <v>0</v>
      </c>
      <c r="I1005" t="s">
        <v>2429</v>
      </c>
      <c r="J1005">
        <v>0</v>
      </c>
    </row>
    <row r="1006" spans="1:10" ht="15" customHeight="1" x14ac:dyDescent="0.25">
      <c r="A1006">
        <f t="shared" si="30"/>
        <v>14387</v>
      </c>
      <c r="B1006" t="str">
        <f t="shared" si="31"/>
        <v>14387  FAREWAY STORES INC #015  DENISON, IA</v>
      </c>
      <c r="C1006" s="79">
        <v>14387</v>
      </c>
      <c r="D1006" s="81" t="s">
        <v>3291</v>
      </c>
      <c r="E1006" s="81" t="s">
        <v>1330</v>
      </c>
      <c r="F1006" s="81" t="s">
        <v>47</v>
      </c>
      <c r="G1006" t="b">
        <v>0</v>
      </c>
      <c r="I1006" t="s">
        <v>2429</v>
      </c>
      <c r="J1006">
        <v>20</v>
      </c>
    </row>
    <row r="1007" spans="1:10" ht="15" customHeight="1" x14ac:dyDescent="0.25">
      <c r="A1007">
        <f t="shared" si="30"/>
        <v>14275</v>
      </c>
      <c r="B1007" t="str">
        <f t="shared" si="31"/>
        <v>14275  FAREWAY STORES INC #019  SIOUX CITY NORTH, IA</v>
      </c>
      <c r="C1007" s="79">
        <v>14275</v>
      </c>
      <c r="D1007" s="81" t="s">
        <v>3292</v>
      </c>
      <c r="E1007" s="81" t="s">
        <v>3293</v>
      </c>
      <c r="F1007" s="81" t="s">
        <v>47</v>
      </c>
      <c r="G1007" t="b">
        <v>0</v>
      </c>
      <c r="I1007" t="s">
        <v>2429</v>
      </c>
      <c r="J1007">
        <v>14</v>
      </c>
    </row>
    <row r="1008" spans="1:10" ht="15" customHeight="1" x14ac:dyDescent="0.25">
      <c r="A1008">
        <f t="shared" si="30"/>
        <v>14276</v>
      </c>
      <c r="B1008" t="str">
        <f t="shared" si="31"/>
        <v>14276  FAREWAY STORES INC #021  SHELDON, IA</v>
      </c>
      <c r="C1008" s="79">
        <v>14276</v>
      </c>
      <c r="D1008" s="81" t="s">
        <v>3294</v>
      </c>
      <c r="E1008" s="81" t="s">
        <v>864</v>
      </c>
      <c r="F1008" s="81" t="s">
        <v>47</v>
      </c>
      <c r="G1008" t="b">
        <v>0</v>
      </c>
      <c r="I1008" t="s">
        <v>2429</v>
      </c>
      <c r="J1008">
        <v>0</v>
      </c>
    </row>
    <row r="1009" spans="1:10" ht="15" customHeight="1" x14ac:dyDescent="0.25">
      <c r="A1009">
        <f t="shared" si="30"/>
        <v>14388</v>
      </c>
      <c r="B1009" t="str">
        <f t="shared" si="31"/>
        <v>14388  FAREWAY STORES INC #022  SIOUX CITY, IA</v>
      </c>
      <c r="C1009" s="79">
        <v>14388</v>
      </c>
      <c r="D1009" s="81" t="s">
        <v>3295</v>
      </c>
      <c r="E1009" s="81" t="s">
        <v>220</v>
      </c>
      <c r="F1009" s="81" t="s">
        <v>47</v>
      </c>
      <c r="G1009" t="b">
        <v>0</v>
      </c>
      <c r="I1009" t="s">
        <v>2429</v>
      </c>
      <c r="J1009">
        <v>0</v>
      </c>
    </row>
    <row r="1010" spans="1:10" ht="15" customHeight="1" x14ac:dyDescent="0.25">
      <c r="A1010">
        <f t="shared" si="30"/>
        <v>14277</v>
      </c>
      <c r="B1010" t="str">
        <f t="shared" si="31"/>
        <v>14277  FAREWAY STORES INC #025  CLINTON, IA</v>
      </c>
      <c r="C1010" s="79">
        <v>14277</v>
      </c>
      <c r="D1010" s="81" t="s">
        <v>3296</v>
      </c>
      <c r="E1010" s="81" t="s">
        <v>1126</v>
      </c>
      <c r="F1010" s="81" t="s">
        <v>47</v>
      </c>
      <c r="G1010" t="b">
        <v>0</v>
      </c>
      <c r="H1010" s="77"/>
      <c r="I1010" t="s">
        <v>2429</v>
      </c>
      <c r="J1010">
        <v>55</v>
      </c>
    </row>
    <row r="1011" spans="1:10" ht="15" customHeight="1" x14ac:dyDescent="0.25">
      <c r="A1011">
        <f t="shared" si="30"/>
        <v>14054</v>
      </c>
      <c r="B1011" t="str">
        <f t="shared" si="31"/>
        <v>14054  FAREWAY STORES INC #034  IOWA CITY, IA</v>
      </c>
      <c r="C1011" s="79">
        <v>14054</v>
      </c>
      <c r="D1011" s="81" t="s">
        <v>3297</v>
      </c>
      <c r="E1011" s="81" t="s">
        <v>757</v>
      </c>
      <c r="F1011" s="81" t="s">
        <v>47</v>
      </c>
      <c r="G1011" t="b">
        <v>0</v>
      </c>
      <c r="I1011" t="s">
        <v>2429</v>
      </c>
      <c r="J1011">
        <v>0</v>
      </c>
    </row>
    <row r="1012" spans="1:10" ht="15" customHeight="1" x14ac:dyDescent="0.25">
      <c r="A1012">
        <f t="shared" si="30"/>
        <v>14055</v>
      </c>
      <c r="B1012" t="str">
        <f t="shared" si="31"/>
        <v>14055  FAREWAY STORES INC #044  BETTENDORF, IA</v>
      </c>
      <c r="C1012" s="79">
        <v>14055</v>
      </c>
      <c r="D1012" s="81" t="s">
        <v>3298</v>
      </c>
      <c r="E1012" s="81" t="s">
        <v>749</v>
      </c>
      <c r="F1012" s="81" t="s">
        <v>47</v>
      </c>
      <c r="G1012" t="b">
        <v>0</v>
      </c>
      <c r="I1012" t="s">
        <v>2429</v>
      </c>
      <c r="J1012">
        <v>43</v>
      </c>
    </row>
    <row r="1013" spans="1:10" ht="15" customHeight="1" x14ac:dyDescent="0.25">
      <c r="A1013">
        <f t="shared" si="30"/>
        <v>14056</v>
      </c>
      <c r="B1013" t="str">
        <f t="shared" si="31"/>
        <v>14056  FAREWAY STORES INC #048  CLARINDA, IA</v>
      </c>
      <c r="C1013" s="79">
        <v>14056</v>
      </c>
      <c r="D1013" s="81" t="s">
        <v>3299</v>
      </c>
      <c r="E1013" s="81" t="s">
        <v>712</v>
      </c>
      <c r="F1013" s="81" t="s">
        <v>47</v>
      </c>
      <c r="G1013" t="b">
        <v>0</v>
      </c>
      <c r="I1013" t="s">
        <v>2429</v>
      </c>
      <c r="J1013">
        <v>98</v>
      </c>
    </row>
    <row r="1014" spans="1:10" ht="15" customHeight="1" x14ac:dyDescent="0.25">
      <c r="A1014">
        <f t="shared" si="30"/>
        <v>14278</v>
      </c>
      <c r="B1014" t="str">
        <f t="shared" si="31"/>
        <v>14278  FAREWAY STORES INC #055  HIAWATHA, IA</v>
      </c>
      <c r="C1014" s="79">
        <v>14278</v>
      </c>
      <c r="D1014" s="81" t="s">
        <v>3300</v>
      </c>
      <c r="E1014" s="81" t="s">
        <v>2930</v>
      </c>
      <c r="F1014" s="81" t="s">
        <v>47</v>
      </c>
      <c r="G1014" t="b">
        <v>0</v>
      </c>
      <c r="I1014" t="s">
        <v>2429</v>
      </c>
      <c r="J1014">
        <v>55</v>
      </c>
    </row>
    <row r="1015" spans="1:10" ht="15" customHeight="1" x14ac:dyDescent="0.25">
      <c r="A1015">
        <f t="shared" si="30"/>
        <v>14279</v>
      </c>
      <c r="B1015" t="str">
        <f t="shared" si="31"/>
        <v>14279  FAREWAY STORES INC #058  ORANGE CITY, IA</v>
      </c>
      <c r="C1015" s="79">
        <v>14279</v>
      </c>
      <c r="D1015" s="81" t="s">
        <v>3301</v>
      </c>
      <c r="E1015" s="81" t="s">
        <v>1210</v>
      </c>
      <c r="F1015" s="81" t="s">
        <v>47</v>
      </c>
      <c r="G1015" t="b">
        <v>0</v>
      </c>
      <c r="I1015" t="s">
        <v>2429</v>
      </c>
      <c r="J1015">
        <v>55</v>
      </c>
    </row>
    <row r="1016" spans="1:10" ht="15" customHeight="1" x14ac:dyDescent="0.25">
      <c r="A1016">
        <f t="shared" si="30"/>
        <v>14297</v>
      </c>
      <c r="B1016" t="str">
        <f t="shared" si="31"/>
        <v>14297  FAREWAY STORES INC #061  ANKENY, IA</v>
      </c>
      <c r="C1016" s="79">
        <v>14297</v>
      </c>
      <c r="D1016" s="81" t="s">
        <v>3302</v>
      </c>
      <c r="E1016" s="81" t="s">
        <v>919</v>
      </c>
      <c r="F1016" s="81" t="s">
        <v>47</v>
      </c>
      <c r="G1016" t="b">
        <v>0</v>
      </c>
      <c r="I1016" t="s">
        <v>2429</v>
      </c>
      <c r="J1016">
        <v>95</v>
      </c>
    </row>
    <row r="1017" spans="1:10" ht="15" customHeight="1" x14ac:dyDescent="0.25">
      <c r="A1017">
        <f t="shared" si="30"/>
        <v>14389</v>
      </c>
      <c r="B1017" t="str">
        <f t="shared" si="31"/>
        <v>14389  FAREWAY STORES INC #062  WAUKON, IA</v>
      </c>
      <c r="C1017" s="79">
        <v>14389</v>
      </c>
      <c r="D1017" s="81" t="s">
        <v>3303</v>
      </c>
      <c r="E1017" s="81" t="s">
        <v>639</v>
      </c>
      <c r="F1017" s="81" t="s">
        <v>47</v>
      </c>
      <c r="G1017" t="b">
        <v>0</v>
      </c>
      <c r="I1017" t="s">
        <v>2429</v>
      </c>
      <c r="J1017">
        <v>82</v>
      </c>
    </row>
    <row r="1018" spans="1:10" ht="15" customHeight="1" x14ac:dyDescent="0.25">
      <c r="A1018">
        <f t="shared" si="30"/>
        <v>15071</v>
      </c>
      <c r="B1018" t="str">
        <f t="shared" si="31"/>
        <v>15071  FAREWAY STORES INC #093  AMES, IA</v>
      </c>
      <c r="C1018" s="79">
        <v>15071</v>
      </c>
      <c r="D1018" s="81" t="s">
        <v>3304</v>
      </c>
      <c r="E1018" s="81" t="s">
        <v>153</v>
      </c>
      <c r="F1018" s="81" t="s">
        <v>47</v>
      </c>
      <c r="G1018" t="b">
        <v>0</v>
      </c>
      <c r="I1018" t="s">
        <v>2429</v>
      </c>
      <c r="J1018">
        <v>82</v>
      </c>
    </row>
    <row r="1019" spans="1:10" ht="15" customHeight="1" x14ac:dyDescent="0.25">
      <c r="A1019">
        <f t="shared" si="30"/>
        <v>15534</v>
      </c>
      <c r="B1019" t="str">
        <f t="shared" si="31"/>
        <v>15534  FAREWAY STORES INC #106  CLIVE, IA</v>
      </c>
      <c r="C1019" s="79">
        <v>15534</v>
      </c>
      <c r="D1019" s="81" t="s">
        <v>3305</v>
      </c>
      <c r="E1019" s="81" t="s">
        <v>3306</v>
      </c>
      <c r="F1019" s="81" t="s">
        <v>47</v>
      </c>
      <c r="G1019" t="b">
        <v>0</v>
      </c>
      <c r="I1019" t="s">
        <v>2429</v>
      </c>
      <c r="J1019">
        <v>55</v>
      </c>
    </row>
    <row r="1020" spans="1:10" ht="15" customHeight="1" x14ac:dyDescent="0.25">
      <c r="A1020">
        <f t="shared" si="30"/>
        <v>15461</v>
      </c>
      <c r="B1020" t="str">
        <f t="shared" si="31"/>
        <v>15461  FAREWAY STORES INC #114  DUBUQUE, IA</v>
      </c>
      <c r="C1020" s="79">
        <v>15461</v>
      </c>
      <c r="D1020" s="81" t="s">
        <v>3307</v>
      </c>
      <c r="E1020" s="81" t="s">
        <v>679</v>
      </c>
      <c r="F1020" s="81" t="s">
        <v>47</v>
      </c>
      <c r="G1020" t="b">
        <v>0</v>
      </c>
      <c r="I1020" t="s">
        <v>2429</v>
      </c>
      <c r="J1020">
        <v>24</v>
      </c>
    </row>
    <row r="1021" spans="1:10" ht="15" customHeight="1" x14ac:dyDescent="0.25">
      <c r="A1021">
        <f t="shared" si="30"/>
        <v>15750</v>
      </c>
      <c r="B1021" t="str">
        <f t="shared" si="31"/>
        <v>15750  FAREWAY STORES INC #124  ADEL, IA</v>
      </c>
      <c r="C1021" s="79">
        <v>15750</v>
      </c>
      <c r="D1021" s="81" t="s">
        <v>3308</v>
      </c>
      <c r="E1021" s="81" t="s">
        <v>955</v>
      </c>
      <c r="F1021" s="81" t="s">
        <v>47</v>
      </c>
      <c r="G1021" t="b">
        <v>0</v>
      </c>
      <c r="I1021" t="s">
        <v>2429</v>
      </c>
      <c r="J1021">
        <v>70</v>
      </c>
    </row>
    <row r="1022" spans="1:10" ht="15" customHeight="1" x14ac:dyDescent="0.25">
      <c r="A1022">
        <f t="shared" si="30"/>
        <v>16121</v>
      </c>
      <c r="B1022" t="str">
        <f t="shared" si="31"/>
        <v>16121  FAREWAY STORES INC #138  PLEASANT HILL, IA</v>
      </c>
      <c r="C1022" s="79">
        <v>16121</v>
      </c>
      <c r="D1022" s="81" t="s">
        <v>3309</v>
      </c>
      <c r="E1022" s="81" t="s">
        <v>3166</v>
      </c>
      <c r="F1022" s="81" t="s">
        <v>47</v>
      </c>
      <c r="G1022" t="b">
        <v>0</v>
      </c>
      <c r="I1022" t="s">
        <v>2429</v>
      </c>
      <c r="J1022">
        <v>10</v>
      </c>
    </row>
    <row r="1023" spans="1:10" ht="15" customHeight="1" x14ac:dyDescent="0.25">
      <c r="A1023">
        <f t="shared" si="30"/>
        <v>16495</v>
      </c>
      <c r="B1023" t="str">
        <f t="shared" si="31"/>
        <v>16495  FAREWAY STORES INC #147  CARLISLE, IA</v>
      </c>
      <c r="C1023" s="79">
        <v>16495</v>
      </c>
      <c r="D1023" s="81" t="s">
        <v>3310</v>
      </c>
      <c r="E1023" s="81" t="s">
        <v>3157</v>
      </c>
      <c r="F1023" s="81" t="s">
        <v>47</v>
      </c>
      <c r="G1023" t="b">
        <v>0</v>
      </c>
      <c r="I1023" t="s">
        <v>2429</v>
      </c>
      <c r="J1023">
        <v>33</v>
      </c>
    </row>
    <row r="1024" spans="1:10" ht="15" customHeight="1" x14ac:dyDescent="0.25">
      <c r="A1024">
        <f t="shared" si="30"/>
        <v>16494</v>
      </c>
      <c r="B1024" t="str">
        <f t="shared" si="31"/>
        <v>16494  FAREWAY STORES INC #153  WEST DES MOINES, IA</v>
      </c>
      <c r="C1024" s="79">
        <v>16494</v>
      </c>
      <c r="D1024" s="81" t="s">
        <v>3311</v>
      </c>
      <c r="E1024" s="81" t="s">
        <v>3312</v>
      </c>
      <c r="F1024" s="81" t="s">
        <v>47</v>
      </c>
      <c r="G1024" t="b">
        <v>0</v>
      </c>
      <c r="I1024" t="s">
        <v>2429</v>
      </c>
      <c r="J1024">
        <v>33</v>
      </c>
    </row>
    <row r="1025" spans="1:10" ht="15" customHeight="1" x14ac:dyDescent="0.25">
      <c r="A1025">
        <f t="shared" si="30"/>
        <v>16496</v>
      </c>
      <c r="B1025" t="str">
        <f t="shared" si="31"/>
        <v>16496  FAREWAY STORES INC #155  HUXLEY, IA</v>
      </c>
      <c r="C1025" s="79">
        <v>16496</v>
      </c>
      <c r="D1025" s="81" t="s">
        <v>3313</v>
      </c>
      <c r="E1025" s="81" t="s">
        <v>2968</v>
      </c>
      <c r="F1025" s="81" t="s">
        <v>47</v>
      </c>
      <c r="G1025" t="b">
        <v>0</v>
      </c>
      <c r="I1025" t="s">
        <v>2429</v>
      </c>
      <c r="J1025">
        <v>10</v>
      </c>
    </row>
    <row r="1026" spans="1:10" ht="15" customHeight="1" x14ac:dyDescent="0.25">
      <c r="A1026">
        <f t="shared" si="30"/>
        <v>16855</v>
      </c>
      <c r="B1026" t="str">
        <f t="shared" si="31"/>
        <v>16855  FAREWAY STORES INC #166  ANAMOSA, IA</v>
      </c>
      <c r="C1026" s="79">
        <v>16855</v>
      </c>
      <c r="D1026" s="81" t="s">
        <v>3314</v>
      </c>
      <c r="E1026" s="81" t="s">
        <v>1151</v>
      </c>
      <c r="F1026" s="81" t="s">
        <v>47</v>
      </c>
      <c r="G1026" t="b">
        <v>0</v>
      </c>
      <c r="I1026" t="s">
        <v>2429</v>
      </c>
      <c r="J1026">
        <v>33</v>
      </c>
    </row>
    <row r="1027" spans="1:10" ht="15" customHeight="1" x14ac:dyDescent="0.25">
      <c r="A1027">
        <f t="shared" ref="A1027:A1090" si="32">C1027</f>
        <v>16803</v>
      </c>
      <c r="B1027" t="str">
        <f t="shared" ref="B1027:B1090" si="33">C1027&amp;"  "&amp;D1027&amp;"  "&amp;E1027&amp;", "&amp;F1027</f>
        <v>16803  FAREWAY STORES INC #167  JOHNSTON, IA</v>
      </c>
      <c r="C1027" s="79">
        <v>16803</v>
      </c>
      <c r="D1027" s="81" t="s">
        <v>3315</v>
      </c>
      <c r="E1027" s="81" t="s">
        <v>3316</v>
      </c>
      <c r="F1027" s="81" t="s">
        <v>47</v>
      </c>
      <c r="G1027" t="b">
        <v>0</v>
      </c>
      <c r="H1027" s="77"/>
      <c r="I1027" t="s">
        <v>2429</v>
      </c>
      <c r="J1027">
        <v>10</v>
      </c>
    </row>
    <row r="1028" spans="1:10" ht="15" customHeight="1" x14ac:dyDescent="0.25">
      <c r="A1028">
        <f t="shared" si="32"/>
        <v>16885</v>
      </c>
      <c r="B1028" t="str">
        <f t="shared" si="33"/>
        <v>16885  FAREWAY STORES INC #168  PEOSTA, IA</v>
      </c>
      <c r="C1028" s="79">
        <v>16885</v>
      </c>
      <c r="D1028" s="81" t="s">
        <v>3317</v>
      </c>
      <c r="E1028" s="81" t="s">
        <v>707</v>
      </c>
      <c r="F1028" s="81" t="s">
        <v>47</v>
      </c>
      <c r="G1028" t="b">
        <v>0</v>
      </c>
      <c r="I1028" t="s">
        <v>2429</v>
      </c>
      <c r="J1028">
        <v>7</v>
      </c>
    </row>
    <row r="1029" spans="1:10" ht="15" customHeight="1" x14ac:dyDescent="0.25">
      <c r="A1029">
        <f t="shared" si="32"/>
        <v>17120</v>
      </c>
      <c r="B1029" t="str">
        <f t="shared" si="33"/>
        <v>17120  FAREWAY STORES INC #177  FORT MADISON, IA</v>
      </c>
      <c r="C1029" s="79">
        <v>17120</v>
      </c>
      <c r="D1029" s="81" t="s">
        <v>3318</v>
      </c>
      <c r="E1029" s="81" t="s">
        <v>1368</v>
      </c>
      <c r="F1029" s="81" t="s">
        <v>47</v>
      </c>
      <c r="G1029" t="b">
        <v>0</v>
      </c>
      <c r="I1029" t="s">
        <v>2429</v>
      </c>
      <c r="J1029">
        <v>45</v>
      </c>
    </row>
    <row r="1030" spans="1:10" ht="15" customHeight="1" x14ac:dyDescent="0.25">
      <c r="A1030">
        <f t="shared" si="32"/>
        <v>14023</v>
      </c>
      <c r="B1030" t="str">
        <f t="shared" si="33"/>
        <v>14023  FAREWAY STORES INC #3804  BOONE, IA</v>
      </c>
      <c r="C1030" s="79">
        <v>14023</v>
      </c>
      <c r="D1030" s="81" t="s">
        <v>3319</v>
      </c>
      <c r="E1030" s="81" t="s">
        <v>332</v>
      </c>
      <c r="F1030" s="81" t="s">
        <v>47</v>
      </c>
      <c r="G1030" t="b">
        <v>0</v>
      </c>
      <c r="I1030" t="s">
        <v>2429</v>
      </c>
      <c r="J1030">
        <v>3</v>
      </c>
    </row>
    <row r="1031" spans="1:10" ht="15" customHeight="1" x14ac:dyDescent="0.25">
      <c r="A1031">
        <f t="shared" si="32"/>
        <v>14024</v>
      </c>
      <c r="B1031" t="str">
        <f t="shared" si="33"/>
        <v>14024  FAREWAY STORES INC #384  BOONE, IA</v>
      </c>
      <c r="C1031" s="79">
        <v>14024</v>
      </c>
      <c r="D1031" s="81" t="s">
        <v>3320</v>
      </c>
      <c r="E1031" s="81" t="s">
        <v>332</v>
      </c>
      <c r="F1031" s="81" t="s">
        <v>47</v>
      </c>
      <c r="G1031" t="b">
        <v>0</v>
      </c>
      <c r="I1031" t="s">
        <v>2429</v>
      </c>
      <c r="J1031">
        <v>48</v>
      </c>
    </row>
    <row r="1032" spans="1:10" ht="15" customHeight="1" x14ac:dyDescent="0.25">
      <c r="A1032">
        <f t="shared" si="32"/>
        <v>14025</v>
      </c>
      <c r="B1032" t="str">
        <f t="shared" si="33"/>
        <v>14025  FAREWAY STORES INC #386  AMES, IA</v>
      </c>
      <c r="C1032" s="79">
        <v>14025</v>
      </c>
      <c r="D1032" s="81" t="s">
        <v>3321</v>
      </c>
      <c r="E1032" s="81" t="s">
        <v>153</v>
      </c>
      <c r="F1032" s="81" t="s">
        <v>47</v>
      </c>
      <c r="G1032" t="b">
        <v>0</v>
      </c>
      <c r="I1032" t="s">
        <v>2429</v>
      </c>
      <c r="J1032">
        <v>22</v>
      </c>
    </row>
    <row r="1033" spans="1:10" ht="15" customHeight="1" x14ac:dyDescent="0.25">
      <c r="A1033">
        <f t="shared" si="32"/>
        <v>14026</v>
      </c>
      <c r="B1033" t="str">
        <f t="shared" si="33"/>
        <v>14026  FAREWAY STORES INC #395  WEBSTER CITY, IA</v>
      </c>
      <c r="C1033" s="79">
        <v>14026</v>
      </c>
      <c r="D1033" s="81" t="s">
        <v>3322</v>
      </c>
      <c r="E1033" s="81" t="s">
        <v>569</v>
      </c>
      <c r="F1033" s="81" t="s">
        <v>47</v>
      </c>
      <c r="G1033" t="b">
        <v>0</v>
      </c>
      <c r="I1033" t="s">
        <v>2429</v>
      </c>
      <c r="J1033">
        <v>67</v>
      </c>
    </row>
    <row r="1034" spans="1:10" ht="15" customHeight="1" x14ac:dyDescent="0.25">
      <c r="A1034">
        <f t="shared" si="32"/>
        <v>14245</v>
      </c>
      <c r="B1034" t="str">
        <f t="shared" si="33"/>
        <v>14245  FAREWAY STORES INC #407  ESTHERVILLE, IA</v>
      </c>
      <c r="C1034" s="79">
        <v>14245</v>
      </c>
      <c r="D1034" s="81" t="s">
        <v>3323</v>
      </c>
      <c r="E1034" s="81" t="s">
        <v>1504</v>
      </c>
      <c r="F1034" s="81" t="s">
        <v>47</v>
      </c>
      <c r="G1034" t="b">
        <v>0</v>
      </c>
      <c r="H1034" s="77"/>
      <c r="I1034" t="s">
        <v>2429</v>
      </c>
      <c r="J1034">
        <v>67</v>
      </c>
    </row>
    <row r="1035" spans="1:10" ht="15" customHeight="1" x14ac:dyDescent="0.25">
      <c r="A1035">
        <f t="shared" si="32"/>
        <v>14372</v>
      </c>
      <c r="B1035" t="str">
        <f t="shared" si="33"/>
        <v>14372  FAREWAY STORES INC #409  CARROLL, IA</v>
      </c>
      <c r="C1035" s="79">
        <v>14372</v>
      </c>
      <c r="D1035" s="81" t="s">
        <v>3324</v>
      </c>
      <c r="E1035" s="81" t="s">
        <v>385</v>
      </c>
      <c r="F1035" s="81" t="s">
        <v>47</v>
      </c>
      <c r="G1035" t="b">
        <v>0</v>
      </c>
      <c r="I1035" t="s">
        <v>2429</v>
      </c>
      <c r="J1035">
        <v>71</v>
      </c>
    </row>
    <row r="1036" spans="1:10" ht="15" customHeight="1" x14ac:dyDescent="0.25">
      <c r="A1036">
        <f t="shared" si="32"/>
        <v>14246</v>
      </c>
      <c r="B1036" t="str">
        <f t="shared" si="33"/>
        <v>14246  FAREWAY STORES INC #412  OELWEIN, IA</v>
      </c>
      <c r="C1036" s="79">
        <v>14246</v>
      </c>
      <c r="D1036" s="81" t="s">
        <v>3325</v>
      </c>
      <c r="E1036" s="81" t="s">
        <v>675</v>
      </c>
      <c r="F1036" s="81" t="s">
        <v>47</v>
      </c>
      <c r="G1036" t="b">
        <v>0</v>
      </c>
      <c r="I1036" t="s">
        <v>2429</v>
      </c>
      <c r="J1036">
        <v>62</v>
      </c>
    </row>
    <row r="1037" spans="1:10" ht="15" customHeight="1" x14ac:dyDescent="0.25">
      <c r="A1037">
        <f t="shared" si="32"/>
        <v>14027</v>
      </c>
      <c r="B1037" t="str">
        <f t="shared" si="33"/>
        <v>14027  FAREWAY STORES INC #426  NEVADA, IA</v>
      </c>
      <c r="C1037" s="79">
        <v>14027</v>
      </c>
      <c r="D1037" s="81" t="s">
        <v>3326</v>
      </c>
      <c r="E1037" s="81" t="s">
        <v>349</v>
      </c>
      <c r="F1037" s="81" t="s">
        <v>47</v>
      </c>
      <c r="G1037" t="b">
        <v>0</v>
      </c>
      <c r="I1037" t="s">
        <v>2429</v>
      </c>
      <c r="J1037">
        <v>58</v>
      </c>
    </row>
    <row r="1038" spans="1:10" ht="15" customHeight="1" x14ac:dyDescent="0.25">
      <c r="A1038">
        <f t="shared" si="32"/>
        <v>14028</v>
      </c>
      <c r="B1038" t="str">
        <f t="shared" si="33"/>
        <v>14028  FAREWAY STORES INC #461  STORM LAKE, IA</v>
      </c>
      <c r="C1038" s="79">
        <v>14028</v>
      </c>
      <c r="D1038" s="81" t="s">
        <v>3327</v>
      </c>
      <c r="E1038" s="81" t="s">
        <v>407</v>
      </c>
      <c r="F1038" s="81" t="s">
        <v>47</v>
      </c>
      <c r="G1038" t="b">
        <v>0</v>
      </c>
      <c r="I1038" t="s">
        <v>2429</v>
      </c>
      <c r="J1038">
        <v>44</v>
      </c>
    </row>
    <row r="1039" spans="1:10" ht="15" customHeight="1" x14ac:dyDescent="0.25">
      <c r="A1039">
        <f t="shared" si="32"/>
        <v>14029</v>
      </c>
      <c r="B1039" t="str">
        <f t="shared" si="33"/>
        <v>14029  FAREWAY STORES INC #462  VINTON, IA</v>
      </c>
      <c r="C1039" s="79">
        <v>14029</v>
      </c>
      <c r="D1039" s="81" t="s">
        <v>3328</v>
      </c>
      <c r="E1039" s="81" t="s">
        <v>501</v>
      </c>
      <c r="F1039" s="81" t="s">
        <v>47</v>
      </c>
      <c r="G1039" t="b">
        <v>0</v>
      </c>
      <c r="I1039" t="s">
        <v>2429</v>
      </c>
      <c r="J1039">
        <v>92</v>
      </c>
    </row>
    <row r="1040" spans="1:10" ht="15" customHeight="1" x14ac:dyDescent="0.25">
      <c r="A1040">
        <f t="shared" si="32"/>
        <v>14247</v>
      </c>
      <c r="B1040" t="str">
        <f t="shared" si="33"/>
        <v>14247  FAREWAY STORES INC #467  MARSHALLTOWN, IA</v>
      </c>
      <c r="C1040" s="79">
        <v>14247</v>
      </c>
      <c r="D1040" s="81" t="s">
        <v>3329</v>
      </c>
      <c r="E1040" s="81" t="s">
        <v>782</v>
      </c>
      <c r="F1040" s="81" t="s">
        <v>47</v>
      </c>
      <c r="G1040" t="b">
        <v>0</v>
      </c>
      <c r="I1040" t="s">
        <v>2429</v>
      </c>
      <c r="J1040">
        <v>51</v>
      </c>
    </row>
    <row r="1041" spans="1:10" ht="15" customHeight="1" x14ac:dyDescent="0.25">
      <c r="A1041">
        <f t="shared" si="32"/>
        <v>14373</v>
      </c>
      <c r="B1041" t="str">
        <f t="shared" si="33"/>
        <v>14373  FAREWAY STORES INC #470  PERRY, IA</v>
      </c>
      <c r="C1041" s="79">
        <v>14373</v>
      </c>
      <c r="D1041" s="81" t="s">
        <v>3330</v>
      </c>
      <c r="E1041" s="81" t="s">
        <v>785</v>
      </c>
      <c r="F1041" s="81" t="s">
        <v>47</v>
      </c>
      <c r="G1041" t="b">
        <v>0</v>
      </c>
      <c r="I1041" t="s">
        <v>2429</v>
      </c>
      <c r="J1041">
        <v>58</v>
      </c>
    </row>
    <row r="1042" spans="1:10" ht="15" customHeight="1" x14ac:dyDescent="0.25">
      <c r="A1042">
        <f t="shared" si="32"/>
        <v>14248</v>
      </c>
      <c r="B1042" t="str">
        <f t="shared" si="33"/>
        <v>14248  FAREWAY STORES INC #479  INDEPENDENCE, IA</v>
      </c>
      <c r="C1042" s="79">
        <v>14248</v>
      </c>
      <c r="D1042" s="81" t="s">
        <v>3331</v>
      </c>
      <c r="E1042" s="81" t="s">
        <v>339</v>
      </c>
      <c r="F1042" s="81" t="s">
        <v>47</v>
      </c>
      <c r="G1042" t="b">
        <v>0</v>
      </c>
      <c r="I1042" t="s">
        <v>2429</v>
      </c>
      <c r="J1042">
        <v>89</v>
      </c>
    </row>
    <row r="1043" spans="1:10" ht="15" customHeight="1" x14ac:dyDescent="0.25">
      <c r="A1043">
        <f t="shared" si="32"/>
        <v>14374</v>
      </c>
      <c r="B1043" t="str">
        <f t="shared" si="33"/>
        <v>14374  FAREWAY STORES INC #491  MASON CITY, IA</v>
      </c>
      <c r="C1043" s="79">
        <v>14374</v>
      </c>
      <c r="D1043" s="81" t="s">
        <v>3332</v>
      </c>
      <c r="E1043" s="81" t="s">
        <v>629</v>
      </c>
      <c r="F1043" s="81" t="s">
        <v>47</v>
      </c>
      <c r="G1043" t="b">
        <v>0</v>
      </c>
      <c r="I1043" t="s">
        <v>2429</v>
      </c>
      <c r="J1043">
        <v>58</v>
      </c>
    </row>
    <row r="1044" spans="1:10" ht="15" customHeight="1" x14ac:dyDescent="0.25">
      <c r="A1044">
        <f t="shared" si="32"/>
        <v>14375</v>
      </c>
      <c r="B1044" t="str">
        <f t="shared" si="33"/>
        <v>14375  FAREWAY STORES INC #501  CHARLES CITY, IA</v>
      </c>
      <c r="C1044" s="79">
        <v>14375</v>
      </c>
      <c r="D1044" s="81" t="s">
        <v>3333</v>
      </c>
      <c r="E1044" s="81" t="s">
        <v>769</v>
      </c>
      <c r="F1044" s="81" t="s">
        <v>47</v>
      </c>
      <c r="G1044" t="b">
        <v>0</v>
      </c>
      <c r="I1044" t="s">
        <v>2429</v>
      </c>
      <c r="J1044">
        <v>54</v>
      </c>
    </row>
    <row r="1045" spans="1:10" ht="15" customHeight="1" x14ac:dyDescent="0.25">
      <c r="A1045">
        <f t="shared" si="32"/>
        <v>14249</v>
      </c>
      <c r="B1045" t="str">
        <f t="shared" si="33"/>
        <v>14249  FAREWAY STORES INC #502  CHEROKEE, IA</v>
      </c>
      <c r="C1045" s="79">
        <v>14249</v>
      </c>
      <c r="D1045" s="81" t="s">
        <v>3334</v>
      </c>
      <c r="E1045" s="81" t="s">
        <v>138</v>
      </c>
      <c r="F1045" s="81" t="s">
        <v>47</v>
      </c>
      <c r="G1045" t="b">
        <v>0</v>
      </c>
      <c r="I1045" t="s">
        <v>2429</v>
      </c>
      <c r="J1045">
        <v>54</v>
      </c>
    </row>
    <row r="1046" spans="1:10" ht="15" customHeight="1" x14ac:dyDescent="0.25">
      <c r="A1046">
        <f t="shared" si="32"/>
        <v>14030</v>
      </c>
      <c r="B1046" t="str">
        <f t="shared" si="33"/>
        <v>14030  FAREWAY STORES INC #508  FORT DODGE, IA</v>
      </c>
      <c r="C1046" s="79">
        <v>14030</v>
      </c>
      <c r="D1046" s="81" t="s">
        <v>3335</v>
      </c>
      <c r="E1046" s="81" t="s">
        <v>360</v>
      </c>
      <c r="F1046" s="81" t="s">
        <v>47</v>
      </c>
      <c r="G1046" t="b">
        <v>0</v>
      </c>
      <c r="I1046" t="s">
        <v>2429</v>
      </c>
      <c r="J1046">
        <v>68</v>
      </c>
    </row>
    <row r="1047" spans="1:10" ht="15" customHeight="1" x14ac:dyDescent="0.25">
      <c r="A1047">
        <f t="shared" si="32"/>
        <v>14250</v>
      </c>
      <c r="B1047" t="str">
        <f t="shared" si="33"/>
        <v>14250  FAREWAY STORES INC #531  ALGONA, IA</v>
      </c>
      <c r="C1047" s="79">
        <v>14250</v>
      </c>
      <c r="D1047" s="81" t="s">
        <v>3336</v>
      </c>
      <c r="E1047" s="81" t="s">
        <v>334</v>
      </c>
      <c r="F1047" s="81" t="s">
        <v>47</v>
      </c>
      <c r="G1047" t="b">
        <v>0</v>
      </c>
      <c r="I1047" t="s">
        <v>2429</v>
      </c>
      <c r="J1047">
        <v>4</v>
      </c>
    </row>
    <row r="1048" spans="1:10" ht="15" customHeight="1" x14ac:dyDescent="0.25">
      <c r="A1048">
        <f t="shared" si="32"/>
        <v>14376</v>
      </c>
      <c r="B1048" t="str">
        <f t="shared" si="33"/>
        <v>14376  FAREWAY STORES INC #551  EAGLE GROVE, IA</v>
      </c>
      <c r="C1048" s="79">
        <v>14376</v>
      </c>
      <c r="D1048" s="81" t="s">
        <v>3337</v>
      </c>
      <c r="E1048" s="81" t="s">
        <v>463</v>
      </c>
      <c r="F1048" s="81" t="s">
        <v>47</v>
      </c>
      <c r="G1048" t="b">
        <v>0</v>
      </c>
      <c r="I1048" t="s">
        <v>2429</v>
      </c>
      <c r="J1048">
        <v>0</v>
      </c>
    </row>
    <row r="1049" spans="1:10" ht="15" customHeight="1" x14ac:dyDescent="0.25">
      <c r="A1049">
        <f t="shared" si="32"/>
        <v>14031</v>
      </c>
      <c r="B1049" t="str">
        <f t="shared" si="33"/>
        <v>14031  FAREWAY STORES INC #554  WASHINGTON, IA</v>
      </c>
      <c r="C1049" s="79">
        <v>14031</v>
      </c>
      <c r="D1049" s="81" t="s">
        <v>3338</v>
      </c>
      <c r="E1049" s="81" t="s">
        <v>177</v>
      </c>
      <c r="F1049" s="81" t="s">
        <v>47</v>
      </c>
      <c r="G1049" t="b">
        <v>0</v>
      </c>
      <c r="I1049" t="s">
        <v>2429</v>
      </c>
      <c r="J1049">
        <v>71</v>
      </c>
    </row>
    <row r="1050" spans="1:10" ht="15" customHeight="1" x14ac:dyDescent="0.25">
      <c r="A1050">
        <f t="shared" si="32"/>
        <v>14377</v>
      </c>
      <c r="B1050" t="str">
        <f t="shared" si="33"/>
        <v>14377  FAREWAY STORES INC #559  IOWA FALLS, IA</v>
      </c>
      <c r="C1050" s="79">
        <v>14377</v>
      </c>
      <c r="D1050" s="81" t="s">
        <v>3339</v>
      </c>
      <c r="E1050" s="81" t="s">
        <v>697</v>
      </c>
      <c r="F1050" s="81" t="s">
        <v>47</v>
      </c>
      <c r="G1050" t="b">
        <v>0</v>
      </c>
      <c r="I1050" t="s">
        <v>2429</v>
      </c>
      <c r="J1050">
        <v>60</v>
      </c>
    </row>
    <row r="1051" spans="1:10" ht="15" customHeight="1" x14ac:dyDescent="0.25">
      <c r="A1051">
        <f t="shared" si="32"/>
        <v>14251</v>
      </c>
      <c r="B1051" t="str">
        <f t="shared" si="33"/>
        <v>14251  FAREWAY STORES INC #561  WAVERLY, IA</v>
      </c>
      <c r="C1051" s="79">
        <v>14251</v>
      </c>
      <c r="D1051" s="81" t="s">
        <v>3340</v>
      </c>
      <c r="E1051" s="81" t="s">
        <v>664</v>
      </c>
      <c r="F1051" s="81" t="s">
        <v>47</v>
      </c>
      <c r="G1051" t="b">
        <v>0</v>
      </c>
      <c r="I1051" t="s">
        <v>2429</v>
      </c>
      <c r="J1051">
        <v>60</v>
      </c>
    </row>
    <row r="1052" spans="1:10" ht="15" customHeight="1" x14ac:dyDescent="0.25">
      <c r="A1052">
        <f t="shared" si="32"/>
        <v>14252</v>
      </c>
      <c r="B1052" t="str">
        <f t="shared" si="33"/>
        <v>14252  FAREWAY STORES INC #589  DECORAH, IA</v>
      </c>
      <c r="C1052" s="79">
        <v>14252</v>
      </c>
      <c r="D1052" s="81" t="s">
        <v>3341</v>
      </c>
      <c r="E1052" s="81" t="s">
        <v>553</v>
      </c>
      <c r="F1052" s="81" t="s">
        <v>47</v>
      </c>
      <c r="G1052" t="b">
        <v>0</v>
      </c>
      <c r="I1052" t="s">
        <v>2429</v>
      </c>
      <c r="J1052">
        <v>62</v>
      </c>
    </row>
    <row r="1053" spans="1:10" ht="15" customHeight="1" x14ac:dyDescent="0.25">
      <c r="A1053">
        <f t="shared" si="32"/>
        <v>14032</v>
      </c>
      <c r="B1053" t="str">
        <f t="shared" si="33"/>
        <v>14032  FAREWAY STORES INC #594  MANCHESTER, IA</v>
      </c>
      <c r="C1053" s="79">
        <v>14032</v>
      </c>
      <c r="D1053" s="81" t="s">
        <v>3342</v>
      </c>
      <c r="E1053" s="81" t="s">
        <v>356</v>
      </c>
      <c r="F1053" s="81" t="s">
        <v>47</v>
      </c>
      <c r="G1053" t="b">
        <v>0</v>
      </c>
      <c r="I1053" t="s">
        <v>2429</v>
      </c>
      <c r="J1053">
        <v>3</v>
      </c>
    </row>
    <row r="1054" spans="1:10" ht="15" customHeight="1" x14ac:dyDescent="0.25">
      <c r="A1054">
        <f t="shared" si="32"/>
        <v>14033</v>
      </c>
      <c r="B1054" t="str">
        <f t="shared" si="33"/>
        <v>14033  FAREWAY STORES INC #597  CRESTON, IA</v>
      </c>
      <c r="C1054" s="79">
        <v>14033</v>
      </c>
      <c r="D1054" s="81" t="s">
        <v>3343</v>
      </c>
      <c r="E1054" s="81" t="s">
        <v>244</v>
      </c>
      <c r="F1054" s="81" t="s">
        <v>47</v>
      </c>
      <c r="G1054" t="b">
        <v>0</v>
      </c>
      <c r="I1054" t="s">
        <v>2429</v>
      </c>
      <c r="J1054">
        <v>22</v>
      </c>
    </row>
    <row r="1055" spans="1:10" ht="15" customHeight="1" x14ac:dyDescent="0.25">
      <c r="A1055">
        <f t="shared" si="32"/>
        <v>14034</v>
      </c>
      <c r="B1055" t="str">
        <f t="shared" si="33"/>
        <v>14034  FAREWAY STORES INC #625  OSKALOOSA, IA</v>
      </c>
      <c r="C1055" s="79">
        <v>14034</v>
      </c>
      <c r="D1055" s="81" t="s">
        <v>3344</v>
      </c>
      <c r="E1055" s="81" t="s">
        <v>368</v>
      </c>
      <c r="F1055" s="81" t="s">
        <v>47</v>
      </c>
      <c r="G1055" t="b">
        <v>0</v>
      </c>
      <c r="I1055" t="s">
        <v>2429</v>
      </c>
      <c r="J1055">
        <v>72</v>
      </c>
    </row>
    <row r="1056" spans="1:10" ht="15" customHeight="1" x14ac:dyDescent="0.25">
      <c r="A1056">
        <f t="shared" si="32"/>
        <v>14378</v>
      </c>
      <c r="B1056" t="str">
        <f t="shared" si="33"/>
        <v>14378  FAREWAY STORES INC #639  MAQUOKETA, IA</v>
      </c>
      <c r="C1056" s="79">
        <v>14378</v>
      </c>
      <c r="D1056" s="81" t="s">
        <v>3345</v>
      </c>
      <c r="E1056" s="81" t="s">
        <v>1155</v>
      </c>
      <c r="F1056" s="81" t="s">
        <v>47</v>
      </c>
      <c r="G1056" t="b">
        <v>0</v>
      </c>
      <c r="I1056" t="s">
        <v>2429</v>
      </c>
      <c r="J1056">
        <v>0</v>
      </c>
    </row>
    <row r="1057" spans="1:10" ht="15" customHeight="1" x14ac:dyDescent="0.25">
      <c r="A1057">
        <f t="shared" si="32"/>
        <v>14253</v>
      </c>
      <c r="B1057" t="str">
        <f t="shared" si="33"/>
        <v>14253  FAREWAY STORES INC #648  OTTUMWA, IA</v>
      </c>
      <c r="C1057" s="79">
        <v>14253</v>
      </c>
      <c r="D1057" s="81" t="s">
        <v>3346</v>
      </c>
      <c r="E1057" s="81" t="s">
        <v>3083</v>
      </c>
      <c r="F1057" s="81" t="s">
        <v>47</v>
      </c>
      <c r="G1057" t="b">
        <v>0</v>
      </c>
      <c r="I1057" t="s">
        <v>2429</v>
      </c>
      <c r="J1057">
        <v>44</v>
      </c>
    </row>
    <row r="1058" spans="1:10" ht="15" customHeight="1" x14ac:dyDescent="0.25">
      <c r="A1058">
        <f t="shared" si="32"/>
        <v>14254</v>
      </c>
      <c r="B1058" t="str">
        <f t="shared" si="33"/>
        <v>14254  FAREWAY STORES INC #657  INDIANOLA, IA</v>
      </c>
      <c r="C1058" s="79">
        <v>14254</v>
      </c>
      <c r="D1058" s="81" t="s">
        <v>3347</v>
      </c>
      <c r="E1058" s="81" t="s">
        <v>147</v>
      </c>
      <c r="F1058" s="81" t="s">
        <v>47</v>
      </c>
      <c r="G1058" t="b">
        <v>0</v>
      </c>
      <c r="I1058" t="s">
        <v>2429</v>
      </c>
      <c r="J1058">
        <v>0</v>
      </c>
    </row>
    <row r="1059" spans="1:10" ht="15" customHeight="1" x14ac:dyDescent="0.25">
      <c r="A1059">
        <f t="shared" si="32"/>
        <v>14255</v>
      </c>
      <c r="B1059" t="str">
        <f t="shared" si="33"/>
        <v>14255  FAREWAY STORES INC #683  WINTERSET, IA</v>
      </c>
      <c r="C1059" s="79">
        <v>14255</v>
      </c>
      <c r="D1059" s="81" t="s">
        <v>3348</v>
      </c>
      <c r="E1059" s="81" t="s">
        <v>253</v>
      </c>
      <c r="F1059" s="81" t="s">
        <v>47</v>
      </c>
      <c r="G1059" t="b">
        <v>0</v>
      </c>
      <c r="I1059" t="s">
        <v>2429</v>
      </c>
      <c r="J1059">
        <v>36</v>
      </c>
    </row>
    <row r="1060" spans="1:10" ht="15" customHeight="1" x14ac:dyDescent="0.25">
      <c r="A1060">
        <f t="shared" si="32"/>
        <v>14035</v>
      </c>
      <c r="B1060" t="str">
        <f t="shared" si="33"/>
        <v>14035  FAREWAY STORES INC #699  OSCEOLA, IA</v>
      </c>
      <c r="C1060" s="79">
        <v>14035</v>
      </c>
      <c r="D1060" s="81" t="s">
        <v>3349</v>
      </c>
      <c r="E1060" s="81" t="s">
        <v>228</v>
      </c>
      <c r="F1060" s="81" t="s">
        <v>47</v>
      </c>
      <c r="G1060" t="b">
        <v>0</v>
      </c>
      <c r="I1060" t="s">
        <v>2429</v>
      </c>
      <c r="J1060">
        <v>44</v>
      </c>
    </row>
    <row r="1061" spans="1:10" ht="15" customHeight="1" x14ac:dyDescent="0.25">
      <c r="A1061">
        <f t="shared" si="32"/>
        <v>14379</v>
      </c>
      <c r="B1061" t="str">
        <f t="shared" si="33"/>
        <v>14379  FAREWAY STORES INC #703  HUMBOLDT, IA</v>
      </c>
      <c r="C1061" s="79">
        <v>14379</v>
      </c>
      <c r="D1061" s="81" t="s">
        <v>3350</v>
      </c>
      <c r="E1061" s="81" t="s">
        <v>387</v>
      </c>
      <c r="F1061" s="81" t="s">
        <v>47</v>
      </c>
      <c r="G1061" t="b">
        <v>0</v>
      </c>
      <c r="I1061" t="s">
        <v>2429</v>
      </c>
      <c r="J1061">
        <v>70</v>
      </c>
    </row>
    <row r="1062" spans="1:10" ht="15" customHeight="1" x14ac:dyDescent="0.25">
      <c r="A1062">
        <f t="shared" si="32"/>
        <v>14380</v>
      </c>
      <c r="B1062" t="str">
        <f t="shared" si="33"/>
        <v>14380  FAREWAY STORES INC #705  CLEAR LAKE, IA</v>
      </c>
      <c r="C1062" s="79">
        <v>14380</v>
      </c>
      <c r="D1062" s="81" t="s">
        <v>3351</v>
      </c>
      <c r="E1062" s="81" t="s">
        <v>530</v>
      </c>
      <c r="F1062" s="81" t="s">
        <v>47</v>
      </c>
      <c r="G1062" t="b">
        <v>0</v>
      </c>
      <c r="I1062" t="s">
        <v>2429</v>
      </c>
      <c r="J1062">
        <v>45</v>
      </c>
    </row>
    <row r="1063" spans="1:10" ht="15" customHeight="1" x14ac:dyDescent="0.25">
      <c r="A1063">
        <f t="shared" si="32"/>
        <v>14256</v>
      </c>
      <c r="B1063" t="str">
        <f t="shared" si="33"/>
        <v>14256  FAREWAY STORES INC #719  LE MARS, IA</v>
      </c>
      <c r="C1063" s="79">
        <v>14256</v>
      </c>
      <c r="D1063" s="81" t="s">
        <v>3352</v>
      </c>
      <c r="E1063" s="81" t="s">
        <v>193</v>
      </c>
      <c r="F1063" s="81" t="s">
        <v>47</v>
      </c>
      <c r="G1063" t="b">
        <v>0</v>
      </c>
      <c r="I1063" t="s">
        <v>2429</v>
      </c>
      <c r="J1063">
        <v>42</v>
      </c>
    </row>
    <row r="1064" spans="1:10" ht="15" customHeight="1" x14ac:dyDescent="0.25">
      <c r="A1064">
        <f t="shared" si="32"/>
        <v>14257</v>
      </c>
      <c r="B1064" t="str">
        <f t="shared" si="33"/>
        <v>14257  FAREWAY STORES INC #737  GRINNELL, IA</v>
      </c>
      <c r="C1064" s="79">
        <v>14257</v>
      </c>
      <c r="D1064" s="81" t="s">
        <v>3353</v>
      </c>
      <c r="E1064" s="81" t="s">
        <v>780</v>
      </c>
      <c r="F1064" s="81" t="s">
        <v>47</v>
      </c>
      <c r="G1064" t="b">
        <v>0</v>
      </c>
      <c r="I1064" t="s">
        <v>2429</v>
      </c>
      <c r="J1064">
        <v>42</v>
      </c>
    </row>
    <row r="1065" spans="1:10" ht="15" customHeight="1" x14ac:dyDescent="0.25">
      <c r="A1065">
        <f t="shared" si="32"/>
        <v>14258</v>
      </c>
      <c r="B1065" t="str">
        <f t="shared" si="33"/>
        <v>14258  FAREWAY STORES INC #788  SPENCER, IA</v>
      </c>
      <c r="C1065" s="79">
        <v>14258</v>
      </c>
      <c r="D1065" s="81" t="s">
        <v>3354</v>
      </c>
      <c r="E1065" s="81" t="s">
        <v>507</v>
      </c>
      <c r="F1065" s="81" t="s">
        <v>47</v>
      </c>
      <c r="G1065" t="b">
        <v>0</v>
      </c>
      <c r="I1065" t="s">
        <v>2429</v>
      </c>
      <c r="J1065">
        <v>42</v>
      </c>
    </row>
    <row r="1066" spans="1:10" ht="15" customHeight="1" x14ac:dyDescent="0.25">
      <c r="A1066">
        <f t="shared" si="32"/>
        <v>14036</v>
      </c>
      <c r="B1066" t="str">
        <f t="shared" si="33"/>
        <v>14036  FAREWAY STORES INC #790  HARLAN, IA</v>
      </c>
      <c r="C1066" s="79">
        <v>14036</v>
      </c>
      <c r="D1066" s="81" t="s">
        <v>3355</v>
      </c>
      <c r="E1066" s="81" t="s">
        <v>1113</v>
      </c>
      <c r="F1066" s="81" t="s">
        <v>47</v>
      </c>
      <c r="G1066" t="b">
        <v>0</v>
      </c>
      <c r="I1066" t="s">
        <v>2429</v>
      </c>
      <c r="J1066">
        <v>0</v>
      </c>
    </row>
    <row r="1067" spans="1:10" ht="15" customHeight="1" x14ac:dyDescent="0.25">
      <c r="A1067">
        <f t="shared" si="32"/>
        <v>14259</v>
      </c>
      <c r="B1067" t="str">
        <f t="shared" si="33"/>
        <v>14259  FAREWAY STORES INC #792  TOLEDO, IA</v>
      </c>
      <c r="C1067" s="79">
        <v>14259</v>
      </c>
      <c r="D1067" s="81" t="s">
        <v>3356</v>
      </c>
      <c r="E1067" s="81" t="s">
        <v>1195</v>
      </c>
      <c r="F1067" s="81" t="s">
        <v>47</v>
      </c>
      <c r="G1067" t="b">
        <v>0</v>
      </c>
      <c r="H1067" s="77"/>
      <c r="I1067" t="s">
        <v>2429</v>
      </c>
      <c r="J1067">
        <v>0</v>
      </c>
    </row>
    <row r="1068" spans="1:10" ht="15" customHeight="1" x14ac:dyDescent="0.25">
      <c r="A1068">
        <f t="shared" si="32"/>
        <v>14037</v>
      </c>
      <c r="B1068" t="str">
        <f t="shared" si="33"/>
        <v>14037  FAREWAY STORES INC #815  CRESCO, IA</v>
      </c>
      <c r="C1068" s="79">
        <v>14037</v>
      </c>
      <c r="D1068" s="81" t="s">
        <v>3357</v>
      </c>
      <c r="E1068" s="81" t="s">
        <v>878</v>
      </c>
      <c r="F1068" s="81" t="s">
        <v>47</v>
      </c>
      <c r="G1068" t="b">
        <v>0</v>
      </c>
      <c r="I1068" t="s">
        <v>2429</v>
      </c>
      <c r="J1068">
        <v>0</v>
      </c>
    </row>
    <row r="1069" spans="1:10" ht="15" customHeight="1" x14ac:dyDescent="0.25">
      <c r="A1069">
        <f t="shared" si="32"/>
        <v>14260</v>
      </c>
      <c r="B1069" t="str">
        <f t="shared" si="33"/>
        <v>14260  FAREWAY STORES INC #827  CENTERVILLE, IA</v>
      </c>
      <c r="C1069" s="79">
        <v>14260</v>
      </c>
      <c r="D1069" s="81" t="s">
        <v>3358</v>
      </c>
      <c r="E1069" s="81" t="s">
        <v>1017</v>
      </c>
      <c r="F1069" s="81" t="s">
        <v>47</v>
      </c>
      <c r="G1069" t="b">
        <v>0</v>
      </c>
      <c r="I1069" t="s">
        <v>2429</v>
      </c>
      <c r="J1069">
        <v>0</v>
      </c>
    </row>
    <row r="1070" spans="1:10" ht="15" customHeight="1" x14ac:dyDescent="0.25">
      <c r="A1070">
        <f t="shared" si="32"/>
        <v>14382</v>
      </c>
      <c r="B1070" t="str">
        <f t="shared" si="33"/>
        <v>14382  FAREWAY STORES INC #829  SIOUX CITY, IA</v>
      </c>
      <c r="C1070" s="79">
        <v>14382</v>
      </c>
      <c r="D1070" s="81" t="s">
        <v>3359</v>
      </c>
      <c r="E1070" s="81" t="s">
        <v>220</v>
      </c>
      <c r="F1070" s="81" t="s">
        <v>47</v>
      </c>
      <c r="G1070" t="b">
        <v>0</v>
      </c>
      <c r="H1070" s="77"/>
      <c r="I1070" t="s">
        <v>2429</v>
      </c>
      <c r="J1070">
        <v>0</v>
      </c>
    </row>
    <row r="1071" spans="1:10" ht="15" customHeight="1" x14ac:dyDescent="0.25">
      <c r="A1071">
        <f t="shared" si="32"/>
        <v>14038</v>
      </c>
      <c r="B1071" t="str">
        <f t="shared" si="33"/>
        <v>14038  FAREWAY STORES INC #840  MONTICELLO, IA</v>
      </c>
      <c r="C1071" s="79">
        <v>14038</v>
      </c>
      <c r="D1071" s="81" t="s">
        <v>3360</v>
      </c>
      <c r="E1071" s="81" t="s">
        <v>150</v>
      </c>
      <c r="F1071" s="81" t="s">
        <v>47</v>
      </c>
      <c r="G1071" t="b">
        <v>0</v>
      </c>
      <c r="I1071" t="s">
        <v>2429</v>
      </c>
      <c r="J1071">
        <v>18</v>
      </c>
    </row>
    <row r="1072" spans="1:10" ht="15" customHeight="1" x14ac:dyDescent="0.25">
      <c r="A1072">
        <f t="shared" si="32"/>
        <v>14039</v>
      </c>
      <c r="B1072" t="str">
        <f t="shared" si="33"/>
        <v>14039  FAREWAY STORES INC #841  RED OAK, IA</v>
      </c>
      <c r="C1072" s="79">
        <v>14039</v>
      </c>
      <c r="D1072" s="81" t="s">
        <v>3361</v>
      </c>
      <c r="E1072" s="81" t="s">
        <v>647</v>
      </c>
      <c r="F1072" s="81" t="s">
        <v>47</v>
      </c>
      <c r="G1072" t="b">
        <v>0</v>
      </c>
      <c r="H1072" s="77"/>
      <c r="I1072" t="s">
        <v>2429</v>
      </c>
      <c r="J1072">
        <v>66</v>
      </c>
    </row>
    <row r="1073" spans="1:10" ht="15" customHeight="1" x14ac:dyDescent="0.25">
      <c r="A1073">
        <f t="shared" si="32"/>
        <v>14040</v>
      </c>
      <c r="B1073" t="str">
        <f t="shared" si="33"/>
        <v>14040  FAREWAY STORES INC #848  NEWTON, IA</v>
      </c>
      <c r="C1073" s="79">
        <v>14040</v>
      </c>
      <c r="D1073" s="81" t="s">
        <v>3362</v>
      </c>
      <c r="E1073" s="81" t="s">
        <v>164</v>
      </c>
      <c r="F1073" s="81" t="s">
        <v>47</v>
      </c>
      <c r="G1073" t="b">
        <v>0</v>
      </c>
      <c r="I1073" t="s">
        <v>2429</v>
      </c>
      <c r="J1073">
        <v>62</v>
      </c>
    </row>
    <row r="1074" spans="1:10" ht="15" customHeight="1" x14ac:dyDescent="0.25">
      <c r="A1074">
        <f t="shared" si="32"/>
        <v>14261</v>
      </c>
      <c r="B1074" t="str">
        <f t="shared" si="33"/>
        <v>14261  FAREWAY STORES INC #849  EMMETSBURG, IA</v>
      </c>
      <c r="C1074" s="79">
        <v>14261</v>
      </c>
      <c r="D1074" s="81" t="s">
        <v>3363</v>
      </c>
      <c r="E1074" s="81" t="s">
        <v>902</v>
      </c>
      <c r="F1074" s="81" t="s">
        <v>47</v>
      </c>
      <c r="G1074" t="b">
        <v>0</v>
      </c>
      <c r="I1074" t="s">
        <v>2429</v>
      </c>
      <c r="J1074">
        <v>0</v>
      </c>
    </row>
    <row r="1075" spans="1:10" ht="15" customHeight="1" x14ac:dyDescent="0.25">
      <c r="A1075">
        <f t="shared" si="32"/>
        <v>14262</v>
      </c>
      <c r="B1075" t="str">
        <f t="shared" si="33"/>
        <v>14262  FAREWAY STORES INC #850  SPIRIT LAKE, IA</v>
      </c>
      <c r="C1075" s="79">
        <v>14262</v>
      </c>
      <c r="D1075" s="81" t="s">
        <v>3364</v>
      </c>
      <c r="E1075" s="81" t="s">
        <v>2802</v>
      </c>
      <c r="F1075" s="81" t="s">
        <v>47</v>
      </c>
      <c r="G1075" t="b">
        <v>0</v>
      </c>
      <c r="I1075" t="s">
        <v>2429</v>
      </c>
      <c r="J1075">
        <v>99</v>
      </c>
    </row>
    <row r="1076" spans="1:10" ht="15" customHeight="1" x14ac:dyDescent="0.25">
      <c r="A1076">
        <f t="shared" si="32"/>
        <v>14383</v>
      </c>
      <c r="B1076" t="str">
        <f t="shared" si="33"/>
        <v>14383  FAREWAY STORES INC #879  BELMOND, IA</v>
      </c>
      <c r="C1076" s="79">
        <v>14383</v>
      </c>
      <c r="D1076" s="81" t="s">
        <v>3365</v>
      </c>
      <c r="E1076" s="81" t="s">
        <v>1260</v>
      </c>
      <c r="F1076" s="81" t="s">
        <v>47</v>
      </c>
      <c r="G1076" t="b">
        <v>0</v>
      </c>
      <c r="I1076" t="s">
        <v>2429</v>
      </c>
      <c r="J1076">
        <v>99</v>
      </c>
    </row>
    <row r="1077" spans="1:10" ht="15" customHeight="1" x14ac:dyDescent="0.25">
      <c r="A1077">
        <f t="shared" si="32"/>
        <v>14263</v>
      </c>
      <c r="B1077" t="str">
        <f t="shared" si="33"/>
        <v>14263  FAREWAY STORES INC #882  ELDORA, IA</v>
      </c>
      <c r="C1077" s="79">
        <v>14263</v>
      </c>
      <c r="D1077" s="81" t="s">
        <v>3366</v>
      </c>
      <c r="E1077" s="81" t="s">
        <v>583</v>
      </c>
      <c r="F1077" s="81" t="s">
        <v>47</v>
      </c>
      <c r="G1077" t="b">
        <v>0</v>
      </c>
      <c r="I1077" t="s">
        <v>2429</v>
      </c>
      <c r="J1077">
        <v>99</v>
      </c>
    </row>
    <row r="1078" spans="1:10" ht="15" customHeight="1" x14ac:dyDescent="0.25">
      <c r="A1078">
        <f t="shared" si="32"/>
        <v>14264</v>
      </c>
      <c r="B1078" t="str">
        <f t="shared" si="33"/>
        <v>14264  FAREWAY STORES INC #888  JEFFERSON, IA</v>
      </c>
      <c r="C1078" s="79">
        <v>14264</v>
      </c>
      <c r="D1078" s="81" t="s">
        <v>3367</v>
      </c>
      <c r="E1078" s="81" t="s">
        <v>513</v>
      </c>
      <c r="F1078" s="81" t="s">
        <v>47</v>
      </c>
      <c r="G1078" t="b">
        <v>0</v>
      </c>
      <c r="I1078" t="s">
        <v>2429</v>
      </c>
      <c r="J1078">
        <v>74</v>
      </c>
    </row>
    <row r="1079" spans="1:10" ht="15" customHeight="1" x14ac:dyDescent="0.25">
      <c r="A1079">
        <f t="shared" si="32"/>
        <v>14384</v>
      </c>
      <c r="B1079" t="str">
        <f t="shared" si="33"/>
        <v>14384  FAREWAY STORES INC #900  DES MOINES, IA</v>
      </c>
      <c r="C1079" s="79">
        <v>14384</v>
      </c>
      <c r="D1079" s="81" t="s">
        <v>3368</v>
      </c>
      <c r="E1079" s="81" t="s">
        <v>930</v>
      </c>
      <c r="F1079" s="81" t="s">
        <v>47</v>
      </c>
      <c r="G1079" t="b">
        <v>0</v>
      </c>
      <c r="I1079" t="s">
        <v>2429</v>
      </c>
      <c r="J1079">
        <v>67</v>
      </c>
    </row>
    <row r="1080" spans="1:10" ht="15" customHeight="1" x14ac:dyDescent="0.25">
      <c r="A1080">
        <f t="shared" si="32"/>
        <v>14041</v>
      </c>
      <c r="B1080" t="str">
        <f t="shared" si="33"/>
        <v>14041  FAREWAY STORES INC #902  HAMPTON, IA</v>
      </c>
      <c r="C1080" s="79">
        <v>14041</v>
      </c>
      <c r="D1080" s="81" t="s">
        <v>3369</v>
      </c>
      <c r="E1080" s="81" t="s">
        <v>148</v>
      </c>
      <c r="F1080" s="81" t="s">
        <v>47</v>
      </c>
      <c r="G1080" t="b">
        <v>0</v>
      </c>
      <c r="I1080" t="s">
        <v>2429</v>
      </c>
      <c r="J1080">
        <v>35</v>
      </c>
    </row>
    <row r="1081" spans="1:10" ht="15" customHeight="1" x14ac:dyDescent="0.25">
      <c r="A1081">
        <f t="shared" si="32"/>
        <v>14042</v>
      </c>
      <c r="B1081" t="str">
        <f t="shared" si="33"/>
        <v>14042  FAREWAY STORES INC #909  ANKENY, IA</v>
      </c>
      <c r="C1081" s="79">
        <v>14042</v>
      </c>
      <c r="D1081" s="81" t="s">
        <v>3370</v>
      </c>
      <c r="E1081" s="81" t="s">
        <v>919</v>
      </c>
      <c r="F1081" s="81" t="s">
        <v>47</v>
      </c>
      <c r="G1081" t="b">
        <v>0</v>
      </c>
      <c r="H1081" s="77"/>
      <c r="I1081" t="s">
        <v>2429</v>
      </c>
      <c r="J1081">
        <v>0</v>
      </c>
    </row>
    <row r="1082" spans="1:10" ht="15" customHeight="1" x14ac:dyDescent="0.25">
      <c r="A1082">
        <f t="shared" si="32"/>
        <v>14385</v>
      </c>
      <c r="B1082" t="str">
        <f t="shared" si="33"/>
        <v>14385  FAREWAY STORES INC #912  SIUOX CENTER, IA</v>
      </c>
      <c r="C1082" s="79">
        <v>14385</v>
      </c>
      <c r="D1082" s="81" t="s">
        <v>3371</v>
      </c>
      <c r="E1082" s="81" t="s">
        <v>3372</v>
      </c>
      <c r="F1082" s="81" t="s">
        <v>47</v>
      </c>
      <c r="G1082" t="b">
        <v>0</v>
      </c>
      <c r="I1082" t="s">
        <v>2429</v>
      </c>
      <c r="J1082">
        <v>68</v>
      </c>
    </row>
    <row r="1083" spans="1:10" ht="15" customHeight="1" x14ac:dyDescent="0.25">
      <c r="A1083">
        <f t="shared" si="32"/>
        <v>14043</v>
      </c>
      <c r="B1083" t="str">
        <f t="shared" si="33"/>
        <v>14043  FAREWAY STORES INC #922  NEW HAMPTON, IA</v>
      </c>
      <c r="C1083" s="79">
        <v>14043</v>
      </c>
      <c r="D1083" s="81" t="s">
        <v>3373</v>
      </c>
      <c r="E1083" s="81" t="s">
        <v>483</v>
      </c>
      <c r="F1083" s="81" t="s">
        <v>47</v>
      </c>
      <c r="G1083" t="b">
        <v>0</v>
      </c>
      <c r="I1083" t="s">
        <v>2429</v>
      </c>
      <c r="J1083">
        <v>7</v>
      </c>
    </row>
    <row r="1084" spans="1:10" ht="15" customHeight="1" x14ac:dyDescent="0.25">
      <c r="A1084">
        <f t="shared" si="32"/>
        <v>14265</v>
      </c>
      <c r="B1084" t="str">
        <f t="shared" si="33"/>
        <v>14265  FAREWAY STORES INC #925  ALTOONA, IA</v>
      </c>
      <c r="C1084" s="79">
        <v>14265</v>
      </c>
      <c r="D1084" s="81" t="s">
        <v>3374</v>
      </c>
      <c r="E1084" s="81" t="s">
        <v>213</v>
      </c>
      <c r="F1084" s="81" t="s">
        <v>47</v>
      </c>
      <c r="G1084" t="b">
        <v>0</v>
      </c>
      <c r="I1084" t="s">
        <v>2429</v>
      </c>
      <c r="J1084">
        <v>48</v>
      </c>
    </row>
    <row r="1085" spans="1:10" ht="15" customHeight="1" x14ac:dyDescent="0.25">
      <c r="A1085">
        <f t="shared" si="32"/>
        <v>14044</v>
      </c>
      <c r="B1085" t="str">
        <f t="shared" si="33"/>
        <v>14044  FAREWAY STORES INC #933  URBANDALE, IA</v>
      </c>
      <c r="C1085" s="79">
        <v>14044</v>
      </c>
      <c r="D1085" s="81" t="s">
        <v>3375</v>
      </c>
      <c r="E1085" s="81" t="s">
        <v>357</v>
      </c>
      <c r="F1085" s="81" t="s">
        <v>47</v>
      </c>
      <c r="G1085" t="b">
        <v>0</v>
      </c>
      <c r="I1085" t="s">
        <v>2429</v>
      </c>
      <c r="J1085">
        <v>6</v>
      </c>
    </row>
    <row r="1086" spans="1:10" ht="15" customHeight="1" x14ac:dyDescent="0.25">
      <c r="A1086">
        <f t="shared" si="32"/>
        <v>14045</v>
      </c>
      <c r="B1086" t="str">
        <f t="shared" si="33"/>
        <v>14045  FAREWAY STORES INC #938  SHENANDOAH, IA</v>
      </c>
      <c r="C1086" s="79">
        <v>14045</v>
      </c>
      <c r="D1086" s="81" t="s">
        <v>3376</v>
      </c>
      <c r="E1086" s="81" t="s">
        <v>279</v>
      </c>
      <c r="F1086" s="81" t="s">
        <v>47</v>
      </c>
      <c r="G1086" t="b">
        <v>0</v>
      </c>
      <c r="I1086" t="s">
        <v>2429</v>
      </c>
      <c r="J1086">
        <v>39</v>
      </c>
    </row>
    <row r="1087" spans="1:10" ht="15" customHeight="1" x14ac:dyDescent="0.25">
      <c r="A1087">
        <f t="shared" si="32"/>
        <v>14266</v>
      </c>
      <c r="B1087" t="str">
        <f t="shared" si="33"/>
        <v>14266  FAREWAY STORES INC #940  ATLANTIC, IA</v>
      </c>
      <c r="C1087" s="79">
        <v>14266</v>
      </c>
      <c r="D1087" s="81" t="s">
        <v>3377</v>
      </c>
      <c r="E1087" s="81" t="s">
        <v>139</v>
      </c>
      <c r="F1087" s="81" t="s">
        <v>47</v>
      </c>
      <c r="G1087" t="b">
        <v>0</v>
      </c>
      <c r="I1087" t="s">
        <v>2429</v>
      </c>
      <c r="J1087">
        <v>77</v>
      </c>
    </row>
    <row r="1088" spans="1:10" ht="15" customHeight="1" x14ac:dyDescent="0.25">
      <c r="A1088">
        <f t="shared" si="32"/>
        <v>14267</v>
      </c>
      <c r="B1088" t="str">
        <f t="shared" si="33"/>
        <v>14267  FAREWAY STORES INC #941  GREENFIELD, IA</v>
      </c>
      <c r="C1088" s="79">
        <v>14267</v>
      </c>
      <c r="D1088" s="81" t="s">
        <v>3378</v>
      </c>
      <c r="E1088" s="81" t="s">
        <v>394</v>
      </c>
      <c r="F1088" s="81" t="s">
        <v>47</v>
      </c>
      <c r="G1088" t="b">
        <v>0</v>
      </c>
      <c r="I1088" t="s">
        <v>2429</v>
      </c>
      <c r="J1088">
        <v>31</v>
      </c>
    </row>
    <row r="1089" spans="1:10" ht="15" customHeight="1" x14ac:dyDescent="0.25">
      <c r="A1089">
        <f t="shared" si="32"/>
        <v>14268</v>
      </c>
      <c r="B1089" t="str">
        <f t="shared" si="33"/>
        <v>14268  FAREWAY STORES INC #949  MARION, IA</v>
      </c>
      <c r="C1089" s="79">
        <v>14268</v>
      </c>
      <c r="D1089" s="81" t="s">
        <v>3379</v>
      </c>
      <c r="E1089" s="81" t="s">
        <v>833</v>
      </c>
      <c r="F1089" s="81" t="s">
        <v>47</v>
      </c>
      <c r="G1089" t="b">
        <v>0</v>
      </c>
      <c r="I1089" t="s">
        <v>2429</v>
      </c>
      <c r="J1089">
        <v>37</v>
      </c>
    </row>
    <row r="1090" spans="1:10" ht="15" customHeight="1" x14ac:dyDescent="0.25">
      <c r="A1090">
        <f t="shared" si="32"/>
        <v>14269</v>
      </c>
      <c r="B1090" t="str">
        <f t="shared" si="33"/>
        <v>14269  FAREWAY STORES INC #950  IOWA CITY, IA</v>
      </c>
      <c r="C1090" s="79">
        <v>14269</v>
      </c>
      <c r="D1090" s="81" t="s">
        <v>3380</v>
      </c>
      <c r="E1090" s="81" t="s">
        <v>757</v>
      </c>
      <c r="F1090" s="81" t="s">
        <v>47</v>
      </c>
      <c r="G1090" t="b">
        <v>0</v>
      </c>
      <c r="I1090" t="s">
        <v>2429</v>
      </c>
      <c r="J1090">
        <v>25</v>
      </c>
    </row>
    <row r="1091" spans="1:10" ht="15" customHeight="1" x14ac:dyDescent="0.25">
      <c r="A1091">
        <f t="shared" ref="A1091:A1154" si="34">C1091</f>
        <v>14046</v>
      </c>
      <c r="B1091" t="str">
        <f t="shared" ref="B1091:B1154" si="35">C1091&amp;"  "&amp;D1091&amp;"  "&amp;E1091&amp;", "&amp;F1091</f>
        <v>14046  FAREWAY STORES INC #951  WATERLOO, IA</v>
      </c>
      <c r="C1091" s="79">
        <v>14046</v>
      </c>
      <c r="D1091" s="81" t="s">
        <v>3381</v>
      </c>
      <c r="E1091" s="81" t="s">
        <v>916</v>
      </c>
      <c r="F1091" s="81" t="s">
        <v>47</v>
      </c>
      <c r="G1091" t="b">
        <v>0</v>
      </c>
      <c r="H1091" s="77"/>
      <c r="I1091" t="s">
        <v>2429</v>
      </c>
      <c r="J1091">
        <v>25</v>
      </c>
    </row>
    <row r="1092" spans="1:10" ht="15" customHeight="1" x14ac:dyDescent="0.25">
      <c r="A1092">
        <f t="shared" si="34"/>
        <v>14270</v>
      </c>
      <c r="B1092" t="str">
        <f t="shared" si="35"/>
        <v>14270  FAREWAY STORES INC #963  CEDAR RAPIDS, IA</v>
      </c>
      <c r="C1092" s="79">
        <v>14270</v>
      </c>
      <c r="D1092" s="81" t="s">
        <v>3382</v>
      </c>
      <c r="E1092" s="81" t="s">
        <v>286</v>
      </c>
      <c r="F1092" s="81" t="s">
        <v>47</v>
      </c>
      <c r="G1092" t="b">
        <v>0</v>
      </c>
      <c r="H1092" s="77"/>
      <c r="I1092" t="s">
        <v>2429</v>
      </c>
      <c r="J1092">
        <v>61</v>
      </c>
    </row>
    <row r="1093" spans="1:10" ht="15" customHeight="1" x14ac:dyDescent="0.25">
      <c r="A1093">
        <f t="shared" si="34"/>
        <v>14271</v>
      </c>
      <c r="B1093" t="str">
        <f t="shared" si="35"/>
        <v>14271  FAREWAY STORES INC #974  CEDAR FALLS, IA</v>
      </c>
      <c r="C1093" s="79">
        <v>14271</v>
      </c>
      <c r="D1093" s="81" t="s">
        <v>3383</v>
      </c>
      <c r="E1093" s="81" t="s">
        <v>225</v>
      </c>
      <c r="F1093" s="81" t="s">
        <v>47</v>
      </c>
      <c r="G1093" t="b">
        <v>0</v>
      </c>
      <c r="I1093" t="s">
        <v>2429</v>
      </c>
      <c r="J1093">
        <v>78</v>
      </c>
    </row>
    <row r="1094" spans="1:10" ht="15" customHeight="1" x14ac:dyDescent="0.25">
      <c r="A1094">
        <f t="shared" si="34"/>
        <v>14047</v>
      </c>
      <c r="B1094" t="str">
        <f t="shared" si="35"/>
        <v>14047  FAREWAY STORES INC #975  DES MOINES, IA</v>
      </c>
      <c r="C1094" s="79">
        <v>14047</v>
      </c>
      <c r="D1094" s="81" t="s">
        <v>3384</v>
      </c>
      <c r="E1094" s="81" t="s">
        <v>930</v>
      </c>
      <c r="F1094" s="81" t="s">
        <v>47</v>
      </c>
      <c r="G1094" t="b">
        <v>0</v>
      </c>
      <c r="I1094" t="s">
        <v>2429</v>
      </c>
      <c r="J1094">
        <v>22</v>
      </c>
    </row>
    <row r="1095" spans="1:10" ht="15" customHeight="1" x14ac:dyDescent="0.25">
      <c r="A1095">
        <f t="shared" si="34"/>
        <v>14048</v>
      </c>
      <c r="B1095" t="str">
        <f t="shared" si="35"/>
        <v>14048  FAREWAY STORES INC #980  KNOXVILLE, IA</v>
      </c>
      <c r="C1095" s="79">
        <v>14048</v>
      </c>
      <c r="D1095" s="81" t="s">
        <v>3385</v>
      </c>
      <c r="E1095" s="81" t="s">
        <v>189</v>
      </c>
      <c r="F1095" s="81" t="s">
        <v>47</v>
      </c>
      <c r="G1095" t="b">
        <v>0</v>
      </c>
      <c r="I1095" t="s">
        <v>2429</v>
      </c>
      <c r="J1095">
        <v>0</v>
      </c>
    </row>
    <row r="1096" spans="1:10" ht="15" customHeight="1" x14ac:dyDescent="0.25">
      <c r="A1096">
        <f t="shared" si="34"/>
        <v>14049</v>
      </c>
      <c r="B1096" t="str">
        <f t="shared" si="35"/>
        <v>14049  FAREWAY STORES INC #983  GRIMES, IA</v>
      </c>
      <c r="C1096" s="79">
        <v>14049</v>
      </c>
      <c r="D1096" s="81" t="s">
        <v>3386</v>
      </c>
      <c r="E1096" s="81" t="s">
        <v>3184</v>
      </c>
      <c r="F1096" s="81" t="s">
        <v>47</v>
      </c>
      <c r="G1096" t="b">
        <v>0</v>
      </c>
      <c r="H1096" s="77"/>
      <c r="I1096" t="s">
        <v>2429</v>
      </c>
      <c r="J1096">
        <v>0</v>
      </c>
    </row>
    <row r="1097" spans="1:10" ht="15" customHeight="1" x14ac:dyDescent="0.25">
      <c r="A1097">
        <f t="shared" si="34"/>
        <v>14272</v>
      </c>
      <c r="B1097" t="str">
        <f t="shared" si="35"/>
        <v>14272  FAREWAY STORES INC #987  DAVENPORT, IA</v>
      </c>
      <c r="C1097" s="79">
        <v>14272</v>
      </c>
      <c r="D1097" s="81" t="s">
        <v>3387</v>
      </c>
      <c r="E1097" s="81" t="s">
        <v>1097</v>
      </c>
      <c r="F1097" s="81" t="s">
        <v>47</v>
      </c>
      <c r="G1097" t="b">
        <v>0</v>
      </c>
      <c r="I1097" t="s">
        <v>2429</v>
      </c>
      <c r="J1097">
        <v>77</v>
      </c>
    </row>
    <row r="1098" spans="1:10" ht="15" customHeight="1" x14ac:dyDescent="0.25">
      <c r="A1098">
        <f t="shared" si="34"/>
        <v>14050</v>
      </c>
      <c r="B1098" t="str">
        <f t="shared" si="35"/>
        <v>14050  FAREWAY STORES INC #989  WAUKEE, IA</v>
      </c>
      <c r="C1098" s="79">
        <v>14050</v>
      </c>
      <c r="D1098" s="81" t="s">
        <v>3388</v>
      </c>
      <c r="E1098" s="81" t="s">
        <v>922</v>
      </c>
      <c r="F1098" s="81" t="s">
        <v>47</v>
      </c>
      <c r="G1098" t="b">
        <v>0</v>
      </c>
      <c r="I1098" t="s">
        <v>2429</v>
      </c>
      <c r="J1098">
        <v>95</v>
      </c>
    </row>
    <row r="1099" spans="1:10" ht="15" customHeight="1" x14ac:dyDescent="0.25">
      <c r="A1099">
        <f t="shared" si="34"/>
        <v>14273</v>
      </c>
      <c r="B1099" t="str">
        <f t="shared" si="35"/>
        <v>14273  FAREWAY STORES INC #993  NORTH LIBERTY, IA</v>
      </c>
      <c r="C1099" s="79">
        <v>14273</v>
      </c>
      <c r="D1099" s="81" t="s">
        <v>3389</v>
      </c>
      <c r="E1099" s="81" t="s">
        <v>723</v>
      </c>
      <c r="F1099" s="81" t="s">
        <v>47</v>
      </c>
      <c r="G1099" t="b">
        <v>0</v>
      </c>
      <c r="I1099" t="s">
        <v>2429</v>
      </c>
      <c r="J1099">
        <v>73</v>
      </c>
    </row>
    <row r="1100" spans="1:10" ht="15" customHeight="1" x14ac:dyDescent="0.25">
      <c r="A1100">
        <f t="shared" si="34"/>
        <v>14274</v>
      </c>
      <c r="B1100" t="str">
        <f t="shared" si="35"/>
        <v>14274  FAREWAY STORES INC #995  PELLA, IA</v>
      </c>
      <c r="C1100" s="79">
        <v>14274</v>
      </c>
      <c r="D1100" s="81" t="s">
        <v>3390</v>
      </c>
      <c r="E1100" s="81" t="s">
        <v>510</v>
      </c>
      <c r="F1100" s="81" t="s">
        <v>47</v>
      </c>
      <c r="G1100" t="b">
        <v>0</v>
      </c>
      <c r="I1100" t="s">
        <v>2429</v>
      </c>
      <c r="J1100">
        <v>35</v>
      </c>
    </row>
    <row r="1101" spans="1:10" ht="15" customHeight="1" x14ac:dyDescent="0.25">
      <c r="A1101">
        <f t="shared" si="34"/>
        <v>14051</v>
      </c>
      <c r="B1101" t="str">
        <f t="shared" si="35"/>
        <v>14051  FAREWAY STORES INC #998  MUSCATINE, IA</v>
      </c>
      <c r="C1101" s="79">
        <v>14051</v>
      </c>
      <c r="D1101" s="81" t="s">
        <v>3391</v>
      </c>
      <c r="E1101" s="81" t="s">
        <v>860</v>
      </c>
      <c r="F1101" s="81" t="s">
        <v>47</v>
      </c>
      <c r="G1101" t="b">
        <v>0</v>
      </c>
      <c r="I1101" t="s">
        <v>2429</v>
      </c>
      <c r="J1101">
        <v>12</v>
      </c>
    </row>
    <row r="1102" spans="1:10" ht="15" customHeight="1" x14ac:dyDescent="0.25">
      <c r="A1102">
        <f t="shared" si="34"/>
        <v>14494</v>
      </c>
      <c r="B1102" t="str">
        <f t="shared" si="35"/>
        <v>14494  FAREWAY STORES INC 073  COUNCIL BLUFFS, IA</v>
      </c>
      <c r="C1102" s="79">
        <v>14494</v>
      </c>
      <c r="D1102" s="81" t="s">
        <v>3392</v>
      </c>
      <c r="E1102" s="81" t="s">
        <v>321</v>
      </c>
      <c r="F1102" s="81" t="s">
        <v>47</v>
      </c>
      <c r="G1102" t="b">
        <v>0</v>
      </c>
      <c r="I1102" t="s">
        <v>2429</v>
      </c>
      <c r="J1102">
        <v>35</v>
      </c>
    </row>
    <row r="1103" spans="1:10" ht="15" customHeight="1" x14ac:dyDescent="0.25">
      <c r="A1103">
        <f t="shared" si="34"/>
        <v>14613</v>
      </c>
      <c r="B1103" t="str">
        <f t="shared" si="35"/>
        <v>14613  FAREWAY STORES INC 077  NORWALK, IA</v>
      </c>
      <c r="C1103" s="79">
        <v>14613</v>
      </c>
      <c r="D1103" s="81" t="s">
        <v>3393</v>
      </c>
      <c r="E1103" s="81" t="s">
        <v>2963</v>
      </c>
      <c r="F1103" s="81" t="s">
        <v>47</v>
      </c>
      <c r="G1103" t="b">
        <v>0</v>
      </c>
      <c r="I1103" t="s">
        <v>2429</v>
      </c>
      <c r="J1103">
        <v>35</v>
      </c>
    </row>
    <row r="1104" spans="1:10" ht="15" customHeight="1" x14ac:dyDescent="0.25">
      <c r="A1104">
        <f t="shared" si="34"/>
        <v>14426</v>
      </c>
      <c r="B1104" t="str">
        <f t="shared" si="35"/>
        <v>14426  FAREWAY STORES, INC #067  EVANSDALE, IA</v>
      </c>
      <c r="C1104" s="79">
        <v>14426</v>
      </c>
      <c r="D1104" s="81" t="s">
        <v>3394</v>
      </c>
      <c r="E1104" s="81" t="s">
        <v>3159</v>
      </c>
      <c r="F1104" s="81" t="s">
        <v>47</v>
      </c>
      <c r="G1104" t="b">
        <v>0</v>
      </c>
      <c r="I1104" t="s">
        <v>2429</v>
      </c>
      <c r="J1104">
        <v>42</v>
      </c>
    </row>
    <row r="1105" spans="1:10" ht="15" customHeight="1" x14ac:dyDescent="0.25">
      <c r="A1105">
        <f t="shared" si="34"/>
        <v>17213</v>
      </c>
      <c r="B1105" t="str">
        <f t="shared" si="35"/>
        <v>17213  FAREWAY STORES, INC. #183  DES MOINES, IA</v>
      </c>
      <c r="C1105" s="79">
        <v>17213</v>
      </c>
      <c r="D1105" s="81" t="s">
        <v>3395</v>
      </c>
      <c r="E1105" s="81" t="s">
        <v>930</v>
      </c>
      <c r="F1105" s="81" t="s">
        <v>47</v>
      </c>
      <c r="G1105" t="b">
        <v>0</v>
      </c>
      <c r="I1105" t="s">
        <v>2429</v>
      </c>
      <c r="J1105">
        <v>12</v>
      </c>
    </row>
    <row r="1106" spans="1:10" ht="15" customHeight="1" x14ac:dyDescent="0.25">
      <c r="A1106">
        <f t="shared" si="34"/>
        <v>15999</v>
      </c>
      <c r="B1106" t="str">
        <f t="shared" si="35"/>
        <v>15999  FAREWAY STORESINC #137  POLK CITY, IA</v>
      </c>
      <c r="C1106" s="79">
        <v>15999</v>
      </c>
      <c r="D1106" s="81" t="s">
        <v>3396</v>
      </c>
      <c r="E1106" s="81" t="s">
        <v>3397</v>
      </c>
      <c r="F1106" s="81" t="s">
        <v>47</v>
      </c>
      <c r="G1106" t="b">
        <v>0</v>
      </c>
      <c r="I1106" t="s">
        <v>2429</v>
      </c>
      <c r="J1106">
        <v>9</v>
      </c>
    </row>
    <row r="1107" spans="1:10" ht="15" customHeight="1" x14ac:dyDescent="0.25">
      <c r="A1107">
        <f t="shared" si="34"/>
        <v>11921</v>
      </c>
      <c r="B1107" t="str">
        <f t="shared" si="35"/>
        <v>11921  FARLEY FERTILIZER INC  FARLEY, IA</v>
      </c>
      <c r="C1107" s="79">
        <v>11921</v>
      </c>
      <c r="D1107" s="81" t="s">
        <v>1198</v>
      </c>
      <c r="E1107" s="81" t="s">
        <v>728</v>
      </c>
      <c r="F1107" s="81" t="s">
        <v>47</v>
      </c>
      <c r="G1107" t="b">
        <v>0</v>
      </c>
      <c r="I1107" t="s">
        <v>2429</v>
      </c>
      <c r="J1107">
        <v>95</v>
      </c>
    </row>
    <row r="1108" spans="1:10" ht="15" customHeight="1" x14ac:dyDescent="0.25">
      <c r="A1108">
        <f t="shared" si="34"/>
        <v>16245</v>
      </c>
      <c r="B1108" t="str">
        <f t="shared" si="35"/>
        <v>16245  FARM &amp; FLEET OF DUBUQUE  DUBUQUE, IA</v>
      </c>
      <c r="C1108" s="79">
        <v>16245</v>
      </c>
      <c r="D1108" s="81" t="s">
        <v>3398</v>
      </c>
      <c r="E1108" s="81" t="s">
        <v>679</v>
      </c>
      <c r="F1108" s="81" t="s">
        <v>47</v>
      </c>
      <c r="G1108" t="b">
        <v>0</v>
      </c>
      <c r="I1108" t="s">
        <v>2429</v>
      </c>
      <c r="J1108">
        <v>42</v>
      </c>
    </row>
    <row r="1109" spans="1:10" ht="15" customHeight="1" x14ac:dyDescent="0.25">
      <c r="A1109">
        <f t="shared" si="34"/>
        <v>10172</v>
      </c>
      <c r="B1109" t="str">
        <f t="shared" si="35"/>
        <v>10172  FARM FERTILIZER CO  LAPORTE CITY, IA</v>
      </c>
      <c r="C1109" s="79">
        <v>10172</v>
      </c>
      <c r="D1109" s="81" t="s">
        <v>498</v>
      </c>
      <c r="E1109" s="81" t="s">
        <v>499</v>
      </c>
      <c r="F1109" s="81" t="s">
        <v>47</v>
      </c>
      <c r="G1109" t="b">
        <v>0</v>
      </c>
      <c r="I1109" t="s">
        <v>2429</v>
      </c>
      <c r="J1109">
        <v>41</v>
      </c>
    </row>
    <row r="1110" spans="1:10" ht="15" customHeight="1" x14ac:dyDescent="0.25">
      <c r="A1110">
        <f t="shared" si="34"/>
        <v>10820</v>
      </c>
      <c r="B1110" t="str">
        <f t="shared" si="35"/>
        <v>10820  FARM FOR PROFIT RES &amp; DEV INC  EMBARRASS, MN</v>
      </c>
      <c r="C1110" s="79">
        <v>10820</v>
      </c>
      <c r="D1110" s="81" t="s">
        <v>178</v>
      </c>
      <c r="E1110" s="81" t="s">
        <v>179</v>
      </c>
      <c r="F1110" s="81" t="s">
        <v>71</v>
      </c>
      <c r="G1110" t="b">
        <v>0</v>
      </c>
      <c r="I1110" t="s">
        <v>2429</v>
      </c>
      <c r="J1110">
        <v>16</v>
      </c>
    </row>
    <row r="1111" spans="1:10" ht="15" customHeight="1" x14ac:dyDescent="0.25">
      <c r="A1111">
        <f t="shared" si="34"/>
        <v>11382</v>
      </c>
      <c r="B1111" t="str">
        <f t="shared" si="35"/>
        <v>11382  FARM KING SUPPLY INC  W BURLINGTON, IA</v>
      </c>
      <c r="C1111" s="79">
        <v>11382</v>
      </c>
      <c r="D1111" s="81" t="s">
        <v>3399</v>
      </c>
      <c r="E1111" s="81" t="s">
        <v>3400</v>
      </c>
      <c r="F1111" s="81" t="s">
        <v>47</v>
      </c>
      <c r="G1111" t="b">
        <v>0</v>
      </c>
      <c r="I1111" t="s">
        <v>2429</v>
      </c>
      <c r="J1111">
        <v>0</v>
      </c>
    </row>
    <row r="1112" spans="1:10" ht="15" customHeight="1" x14ac:dyDescent="0.25">
      <c r="A1112">
        <f t="shared" si="34"/>
        <v>14300</v>
      </c>
      <c r="B1112" t="str">
        <f t="shared" si="35"/>
        <v>14300  FARM NUTRIENTS LLC  REMBRANDT, IA</v>
      </c>
      <c r="C1112" s="79">
        <v>14300</v>
      </c>
      <c r="D1112" s="81" t="s">
        <v>931</v>
      </c>
      <c r="E1112" s="81" t="s">
        <v>959</v>
      </c>
      <c r="F1112" s="81" t="s">
        <v>47</v>
      </c>
      <c r="G1112" t="b">
        <v>0</v>
      </c>
      <c r="I1112" t="s">
        <v>2429</v>
      </c>
      <c r="J1112">
        <v>97</v>
      </c>
    </row>
    <row r="1113" spans="1:10" ht="15" customHeight="1" x14ac:dyDescent="0.25">
      <c r="A1113">
        <f t="shared" si="34"/>
        <v>12000</v>
      </c>
      <c r="B1113" t="str">
        <f t="shared" si="35"/>
        <v>12000  FARM SERVICE COOP  ATLANTIC, IA</v>
      </c>
      <c r="C1113" s="79">
        <v>12000</v>
      </c>
      <c r="D1113" s="81" t="s">
        <v>797</v>
      </c>
      <c r="E1113" s="81" t="s">
        <v>139</v>
      </c>
      <c r="F1113" s="81" t="s">
        <v>47</v>
      </c>
      <c r="G1113" t="b">
        <v>0</v>
      </c>
      <c r="I1113" t="s">
        <v>2429</v>
      </c>
      <c r="J1113">
        <v>87</v>
      </c>
    </row>
    <row r="1114" spans="1:10" ht="15" customHeight="1" x14ac:dyDescent="0.25">
      <c r="A1114">
        <f t="shared" si="34"/>
        <v>10034</v>
      </c>
      <c r="B1114" t="str">
        <f t="shared" si="35"/>
        <v>10034  FARM SERVICE COOP  HARLAN, IA</v>
      </c>
      <c r="C1114" s="79">
        <v>10034</v>
      </c>
      <c r="D1114" s="81" t="s">
        <v>797</v>
      </c>
      <c r="E1114" s="81" t="s">
        <v>1113</v>
      </c>
      <c r="F1114" s="81" t="s">
        <v>47</v>
      </c>
      <c r="G1114" t="b">
        <v>0</v>
      </c>
      <c r="I1114" t="s">
        <v>2429</v>
      </c>
      <c r="J1114">
        <v>58</v>
      </c>
    </row>
    <row r="1115" spans="1:10" ht="15" customHeight="1" x14ac:dyDescent="0.25">
      <c r="A1115">
        <f t="shared" si="34"/>
        <v>10035</v>
      </c>
      <c r="B1115" t="str">
        <f t="shared" si="35"/>
        <v>10035  FARM SERVICE COOP  DENISON, IA</v>
      </c>
      <c r="C1115" s="79">
        <v>10035</v>
      </c>
      <c r="D1115" s="81" t="s">
        <v>797</v>
      </c>
      <c r="E1115" s="81" t="s">
        <v>1330</v>
      </c>
      <c r="F1115" s="81" t="s">
        <v>47</v>
      </c>
      <c r="G1115" t="b">
        <v>0</v>
      </c>
      <c r="I1115" t="s">
        <v>2429</v>
      </c>
      <c r="J1115">
        <v>56</v>
      </c>
    </row>
    <row r="1116" spans="1:10" ht="15" customHeight="1" x14ac:dyDescent="0.25">
      <c r="A1116">
        <f t="shared" si="34"/>
        <v>10037</v>
      </c>
      <c r="B1116" t="str">
        <f t="shared" si="35"/>
        <v>10037  FARM SERVICE COOP  OAKLAND, IA</v>
      </c>
      <c r="C1116" s="79">
        <v>10037</v>
      </c>
      <c r="D1116" s="81" t="s">
        <v>797</v>
      </c>
      <c r="E1116" s="81" t="s">
        <v>335</v>
      </c>
      <c r="F1116" s="81" t="s">
        <v>47</v>
      </c>
      <c r="G1116" t="b">
        <v>0</v>
      </c>
      <c r="I1116" t="s">
        <v>2429</v>
      </c>
      <c r="J1116">
        <v>34</v>
      </c>
    </row>
    <row r="1117" spans="1:10" ht="15" customHeight="1" x14ac:dyDescent="0.25">
      <c r="A1117">
        <f t="shared" si="34"/>
        <v>10039</v>
      </c>
      <c r="B1117" t="str">
        <f t="shared" si="35"/>
        <v>10039  FARM SERVICE COOP  SHELBY, IA</v>
      </c>
      <c r="C1117" s="79">
        <v>10039</v>
      </c>
      <c r="D1117" s="81" t="s">
        <v>797</v>
      </c>
      <c r="E1117" s="81" t="s">
        <v>1534</v>
      </c>
      <c r="F1117" s="81" t="s">
        <v>47</v>
      </c>
      <c r="G1117" t="b">
        <v>0</v>
      </c>
      <c r="I1117" t="s">
        <v>2429</v>
      </c>
      <c r="J1117">
        <v>34</v>
      </c>
    </row>
    <row r="1118" spans="1:10" ht="15" customHeight="1" x14ac:dyDescent="0.25">
      <c r="A1118">
        <f t="shared" si="34"/>
        <v>10042</v>
      </c>
      <c r="B1118" t="str">
        <f t="shared" si="35"/>
        <v>10042  FARM SERVICE COOP  DEFIANCE, IA</v>
      </c>
      <c r="C1118" s="79">
        <v>10042</v>
      </c>
      <c r="D1118" s="81" t="s">
        <v>797</v>
      </c>
      <c r="E1118" s="81" t="s">
        <v>1536</v>
      </c>
      <c r="F1118" s="81" t="s">
        <v>47</v>
      </c>
      <c r="G1118" t="b">
        <v>0</v>
      </c>
      <c r="I1118" t="s">
        <v>2429</v>
      </c>
      <c r="J1118">
        <v>87</v>
      </c>
    </row>
    <row r="1119" spans="1:10" ht="15" customHeight="1" x14ac:dyDescent="0.25">
      <c r="A1119">
        <f t="shared" si="34"/>
        <v>10043</v>
      </c>
      <c r="B1119" t="str">
        <f t="shared" si="35"/>
        <v>10043  FARM SERVICE COOP  IRWIN, IA</v>
      </c>
      <c r="C1119" s="79">
        <v>10043</v>
      </c>
      <c r="D1119" s="81" t="s">
        <v>797</v>
      </c>
      <c r="E1119" s="81" t="s">
        <v>1537</v>
      </c>
      <c r="F1119" s="81" t="s">
        <v>47</v>
      </c>
      <c r="G1119" t="b">
        <v>0</v>
      </c>
      <c r="I1119" t="s">
        <v>2429</v>
      </c>
      <c r="J1119">
        <v>77</v>
      </c>
    </row>
    <row r="1120" spans="1:10" ht="15" customHeight="1" x14ac:dyDescent="0.25">
      <c r="A1120">
        <f t="shared" si="34"/>
        <v>10045</v>
      </c>
      <c r="B1120" t="str">
        <f t="shared" si="35"/>
        <v>10045  FARM SERVICE COOP  SCHLESWIG, IA</v>
      </c>
      <c r="C1120" s="79">
        <v>10045</v>
      </c>
      <c r="D1120" s="81" t="s">
        <v>797</v>
      </c>
      <c r="E1120" s="81" t="s">
        <v>1236</v>
      </c>
      <c r="F1120" s="81" t="s">
        <v>47</v>
      </c>
      <c r="G1120" t="b">
        <v>0</v>
      </c>
      <c r="I1120" t="s">
        <v>2429</v>
      </c>
      <c r="J1120">
        <v>7</v>
      </c>
    </row>
    <row r="1121" spans="1:10" ht="15" customHeight="1" x14ac:dyDescent="0.25">
      <c r="A1121">
        <f t="shared" si="34"/>
        <v>10385</v>
      </c>
      <c r="B1121" t="str">
        <f t="shared" si="35"/>
        <v>10385  FARM SERVICE COOP  OAKLAND, IA</v>
      </c>
      <c r="C1121" s="79">
        <v>10385</v>
      </c>
      <c r="D1121" s="81" t="s">
        <v>797</v>
      </c>
      <c r="E1121" s="81" t="s">
        <v>335</v>
      </c>
      <c r="F1121" s="81" t="s">
        <v>47</v>
      </c>
      <c r="G1121" t="b">
        <v>0</v>
      </c>
      <c r="I1121" t="s">
        <v>2429</v>
      </c>
      <c r="J1121">
        <v>11</v>
      </c>
    </row>
    <row r="1122" spans="1:10" ht="15" customHeight="1" x14ac:dyDescent="0.25">
      <c r="A1122">
        <f t="shared" si="34"/>
        <v>10290</v>
      </c>
      <c r="B1122" t="str">
        <f t="shared" si="35"/>
        <v>10290  FARM SERVICE COOP  PORTSMOUTH, IA</v>
      </c>
      <c r="C1122" s="79">
        <v>10290</v>
      </c>
      <c r="D1122" s="81" t="s">
        <v>797</v>
      </c>
      <c r="E1122" s="81" t="s">
        <v>575</v>
      </c>
      <c r="F1122" s="81" t="s">
        <v>47</v>
      </c>
      <c r="G1122" t="b">
        <v>0</v>
      </c>
      <c r="I1122" t="s">
        <v>2429</v>
      </c>
      <c r="J1122">
        <v>16</v>
      </c>
    </row>
    <row r="1123" spans="1:10" ht="15" customHeight="1" x14ac:dyDescent="0.25">
      <c r="A1123">
        <f t="shared" si="34"/>
        <v>14435</v>
      </c>
      <c r="B1123" t="str">
        <f t="shared" si="35"/>
        <v>14435  FARM SERVICE COOPERATIVE  MOOREHEAD, IA</v>
      </c>
      <c r="C1123" s="79">
        <v>14435</v>
      </c>
      <c r="D1123" s="81" t="s">
        <v>967</v>
      </c>
      <c r="E1123" s="81" t="s">
        <v>968</v>
      </c>
      <c r="F1123" s="81" t="s">
        <v>47</v>
      </c>
      <c r="G1123" t="b">
        <v>0</v>
      </c>
      <c r="I1123" t="s">
        <v>2429</v>
      </c>
      <c r="J1123">
        <v>33</v>
      </c>
    </row>
    <row r="1124" spans="1:10" ht="15" customHeight="1" x14ac:dyDescent="0.25">
      <c r="A1124">
        <f t="shared" si="34"/>
        <v>15196</v>
      </c>
      <c r="B1124" t="str">
        <f t="shared" si="35"/>
        <v>15196  FARMERS AG CENTER LLC  MADISON, SD</v>
      </c>
      <c r="C1124" s="79">
        <v>15196</v>
      </c>
      <c r="D1124" s="81" t="s">
        <v>1027</v>
      </c>
      <c r="E1124" s="81" t="s">
        <v>910</v>
      </c>
      <c r="F1124" s="81" t="s">
        <v>90</v>
      </c>
      <c r="G1124" t="b">
        <v>0</v>
      </c>
      <c r="I1124" t="s">
        <v>2429</v>
      </c>
      <c r="J1124">
        <v>77</v>
      </c>
    </row>
    <row r="1125" spans="1:10" ht="15" customHeight="1" x14ac:dyDescent="0.25">
      <c r="A1125">
        <f t="shared" si="34"/>
        <v>10239</v>
      </c>
      <c r="B1125" t="str">
        <f t="shared" si="35"/>
        <v>10239  FARMERS COOP ASSN  FOREST CITY, IA</v>
      </c>
      <c r="C1125" s="79">
        <v>10239</v>
      </c>
      <c r="D1125" s="81" t="s">
        <v>456</v>
      </c>
      <c r="E1125" s="81" t="s">
        <v>457</v>
      </c>
      <c r="F1125" s="81" t="s">
        <v>47</v>
      </c>
      <c r="G1125" t="b">
        <v>0</v>
      </c>
      <c r="I1125" t="s">
        <v>2429</v>
      </c>
      <c r="J1125">
        <v>77</v>
      </c>
    </row>
    <row r="1126" spans="1:10" ht="15" customHeight="1" x14ac:dyDescent="0.25">
      <c r="A1126">
        <f t="shared" si="34"/>
        <v>10242</v>
      </c>
      <c r="B1126" t="str">
        <f t="shared" si="35"/>
        <v>10242  FARMERS COOP CO  READLYN, IA</v>
      </c>
      <c r="C1126" s="79">
        <v>10242</v>
      </c>
      <c r="D1126" s="81" t="s">
        <v>538</v>
      </c>
      <c r="E1126" s="81" t="s">
        <v>300</v>
      </c>
      <c r="F1126" s="81" t="s">
        <v>47</v>
      </c>
      <c r="G1126" t="b">
        <v>0</v>
      </c>
      <c r="I1126" t="s">
        <v>2429</v>
      </c>
      <c r="J1126">
        <v>0</v>
      </c>
    </row>
    <row r="1127" spans="1:10" ht="15" customHeight="1" x14ac:dyDescent="0.25">
      <c r="A1127">
        <f t="shared" si="34"/>
        <v>10243</v>
      </c>
      <c r="B1127" t="str">
        <f t="shared" si="35"/>
        <v>10243  FARMERS COOP CO  SHELL ROCK, IA</v>
      </c>
      <c r="C1127" s="79">
        <v>10243</v>
      </c>
      <c r="D1127" s="81" t="s">
        <v>538</v>
      </c>
      <c r="E1127" s="81" t="s">
        <v>539</v>
      </c>
      <c r="F1127" s="81" t="s">
        <v>47</v>
      </c>
      <c r="G1127" t="b">
        <v>0</v>
      </c>
      <c r="I1127" t="s">
        <v>2429</v>
      </c>
      <c r="J1127">
        <v>13</v>
      </c>
    </row>
    <row r="1128" spans="1:10" ht="15" customHeight="1" x14ac:dyDescent="0.25">
      <c r="A1128">
        <f t="shared" si="34"/>
        <v>10159</v>
      </c>
      <c r="B1128" t="str">
        <f t="shared" si="35"/>
        <v>10159  FARMERS COOP ELEVATOR CO  RADCLIFFE, IA</v>
      </c>
      <c r="C1128" s="79">
        <v>10159</v>
      </c>
      <c r="D1128" s="81" t="s">
        <v>487</v>
      </c>
      <c r="E1128" s="81" t="s">
        <v>488</v>
      </c>
      <c r="F1128" s="81" t="s">
        <v>47</v>
      </c>
      <c r="G1128" t="b">
        <v>0</v>
      </c>
      <c r="I1128" t="s">
        <v>2429</v>
      </c>
      <c r="J1128">
        <v>84</v>
      </c>
    </row>
    <row r="1129" spans="1:10" ht="15" customHeight="1" x14ac:dyDescent="0.25">
      <c r="A1129">
        <f t="shared" si="34"/>
        <v>10180</v>
      </c>
      <c r="B1129" t="str">
        <f t="shared" si="35"/>
        <v>10180  FARMERS COOP ELEVATOR CO  ARCADIA, IA</v>
      </c>
      <c r="C1129" s="79">
        <v>10180</v>
      </c>
      <c r="D1129" s="81" t="s">
        <v>487</v>
      </c>
      <c r="E1129" s="81" t="s">
        <v>796</v>
      </c>
      <c r="F1129" s="81" t="s">
        <v>47</v>
      </c>
      <c r="G1129" t="b">
        <v>0</v>
      </c>
      <c r="I1129" t="s">
        <v>2429</v>
      </c>
      <c r="J1129">
        <v>65</v>
      </c>
    </row>
    <row r="1130" spans="1:10" ht="15" customHeight="1" x14ac:dyDescent="0.25">
      <c r="A1130">
        <f t="shared" si="34"/>
        <v>11996</v>
      </c>
      <c r="B1130" t="str">
        <f t="shared" si="35"/>
        <v>11996  FARMERS COOP ELEVATOR CO  WESTSIDE, IA</v>
      </c>
      <c r="C1130" s="79">
        <v>11996</v>
      </c>
      <c r="D1130" s="81" t="s">
        <v>487</v>
      </c>
      <c r="E1130" s="81" t="s">
        <v>1209</v>
      </c>
      <c r="F1130" s="81" t="s">
        <v>47</v>
      </c>
      <c r="G1130" t="b">
        <v>0</v>
      </c>
      <c r="I1130" t="s">
        <v>2429</v>
      </c>
      <c r="J1130">
        <v>34</v>
      </c>
    </row>
    <row r="1131" spans="1:10" ht="15" customHeight="1" x14ac:dyDescent="0.25">
      <c r="A1131">
        <f t="shared" si="34"/>
        <v>12137</v>
      </c>
      <c r="B1131" t="str">
        <f t="shared" si="35"/>
        <v>12137  FARMERS COOP ELEVATOR CO  SCHLESWIG, IA</v>
      </c>
      <c r="C1131" s="79">
        <v>12137</v>
      </c>
      <c r="D1131" s="81" t="s">
        <v>487</v>
      </c>
      <c r="E1131" s="81" t="s">
        <v>1236</v>
      </c>
      <c r="F1131" s="81" t="s">
        <v>47</v>
      </c>
      <c r="G1131" t="b">
        <v>0</v>
      </c>
      <c r="I1131" t="s">
        <v>2429</v>
      </c>
      <c r="J1131">
        <v>47</v>
      </c>
    </row>
    <row r="1132" spans="1:10" ht="15" customHeight="1" x14ac:dyDescent="0.25">
      <c r="A1132">
        <f t="shared" si="34"/>
        <v>16500</v>
      </c>
      <c r="B1132" t="str">
        <f t="shared" si="35"/>
        <v>16500  FARMERS COOP ELEVATOR CO  KIRON, IA</v>
      </c>
      <c r="C1132" s="79">
        <v>16500</v>
      </c>
      <c r="D1132" s="81" t="s">
        <v>487</v>
      </c>
      <c r="E1132" s="81" t="s">
        <v>379</v>
      </c>
      <c r="F1132" s="81" t="s">
        <v>47</v>
      </c>
      <c r="G1132" t="b">
        <v>0</v>
      </c>
      <c r="I1132" t="s">
        <v>2429</v>
      </c>
      <c r="J1132">
        <v>0</v>
      </c>
    </row>
    <row r="1133" spans="1:10" ht="15" customHeight="1" x14ac:dyDescent="0.25">
      <c r="A1133">
        <f t="shared" si="34"/>
        <v>16064</v>
      </c>
      <c r="B1133" t="str">
        <f t="shared" si="35"/>
        <v>16064  FARMERS COOP SOCIETY  SIOUX CENTER, IA</v>
      </c>
      <c r="C1133" s="79">
        <v>16064</v>
      </c>
      <c r="D1133" s="81" t="s">
        <v>518</v>
      </c>
      <c r="E1133" s="81" t="s">
        <v>519</v>
      </c>
      <c r="F1133" s="81" t="s">
        <v>47</v>
      </c>
      <c r="G1133" t="b">
        <v>0</v>
      </c>
      <c r="I1133" t="s">
        <v>2429</v>
      </c>
      <c r="J1133">
        <v>0</v>
      </c>
    </row>
    <row r="1134" spans="1:10" ht="15" customHeight="1" x14ac:dyDescent="0.25">
      <c r="A1134">
        <f t="shared" si="34"/>
        <v>12131</v>
      </c>
      <c r="B1134" t="str">
        <f t="shared" si="35"/>
        <v>12131  FARMERS COOP SOCIETY  BOYDEN, IA</v>
      </c>
      <c r="C1134" s="79">
        <v>12131</v>
      </c>
      <c r="D1134" s="81" t="s">
        <v>518</v>
      </c>
      <c r="E1134" s="81" t="s">
        <v>1234</v>
      </c>
      <c r="F1134" s="81" t="s">
        <v>47</v>
      </c>
      <c r="G1134" t="b">
        <v>0</v>
      </c>
      <c r="I1134" t="s">
        <v>2429</v>
      </c>
      <c r="J1134">
        <v>57</v>
      </c>
    </row>
    <row r="1135" spans="1:10" ht="15" customHeight="1" x14ac:dyDescent="0.25">
      <c r="A1135">
        <f t="shared" si="34"/>
        <v>12132</v>
      </c>
      <c r="B1135" t="str">
        <f t="shared" si="35"/>
        <v>12132  FARMERS COOP SOCIETY  SHELDON, IA</v>
      </c>
      <c r="C1135" s="79">
        <v>12132</v>
      </c>
      <c r="D1135" s="81" t="s">
        <v>518</v>
      </c>
      <c r="E1135" s="81" t="s">
        <v>864</v>
      </c>
      <c r="F1135" s="81" t="s">
        <v>47</v>
      </c>
      <c r="G1135" t="b">
        <v>0</v>
      </c>
      <c r="I1135" t="s">
        <v>2429</v>
      </c>
      <c r="J1135">
        <v>0</v>
      </c>
    </row>
    <row r="1136" spans="1:10" ht="15" customHeight="1" x14ac:dyDescent="0.25">
      <c r="A1136">
        <f t="shared" si="34"/>
        <v>12134</v>
      </c>
      <c r="B1136" t="str">
        <f t="shared" si="35"/>
        <v>12134  FARMERS COOP SOCIETY  SANBORN, IA</v>
      </c>
      <c r="C1136" s="79">
        <v>12134</v>
      </c>
      <c r="D1136" s="81" t="s">
        <v>518</v>
      </c>
      <c r="E1136" s="81" t="s">
        <v>1235</v>
      </c>
      <c r="F1136" s="81" t="s">
        <v>47</v>
      </c>
      <c r="G1136" t="b">
        <v>0</v>
      </c>
      <c r="I1136" t="s">
        <v>2429</v>
      </c>
      <c r="J1136">
        <v>97</v>
      </c>
    </row>
    <row r="1137" spans="1:10" ht="15" customHeight="1" x14ac:dyDescent="0.25">
      <c r="A1137">
        <f t="shared" si="34"/>
        <v>10203</v>
      </c>
      <c r="B1137" t="str">
        <f t="shared" si="35"/>
        <v>10203  FARMERS COOP SOCIETY  SIOUX CENTER, IA</v>
      </c>
      <c r="C1137" s="79">
        <v>10203</v>
      </c>
      <c r="D1137" s="81" t="s">
        <v>518</v>
      </c>
      <c r="E1137" s="81" t="s">
        <v>519</v>
      </c>
      <c r="F1137" s="81" t="s">
        <v>47</v>
      </c>
      <c r="G1137" t="b">
        <v>0</v>
      </c>
      <c r="I1137" t="s">
        <v>2429</v>
      </c>
      <c r="J1137">
        <v>44</v>
      </c>
    </row>
    <row r="1138" spans="1:10" ht="15" customHeight="1" x14ac:dyDescent="0.25">
      <c r="A1138">
        <f t="shared" si="34"/>
        <v>10204</v>
      </c>
      <c r="B1138" t="str">
        <f t="shared" si="35"/>
        <v>10204  FARMERS COOP SOCIETY  IRETON, IA</v>
      </c>
      <c r="C1138" s="79">
        <v>10204</v>
      </c>
      <c r="D1138" s="81" t="s">
        <v>518</v>
      </c>
      <c r="E1138" s="81" t="s">
        <v>167</v>
      </c>
      <c r="F1138" s="81" t="s">
        <v>47</v>
      </c>
      <c r="G1138" t="b">
        <v>0</v>
      </c>
      <c r="I1138" t="s">
        <v>2429</v>
      </c>
      <c r="J1138">
        <v>9</v>
      </c>
    </row>
    <row r="1139" spans="1:10" ht="15" customHeight="1" x14ac:dyDescent="0.25">
      <c r="A1139">
        <f t="shared" si="34"/>
        <v>10205</v>
      </c>
      <c r="B1139" t="str">
        <f t="shared" si="35"/>
        <v>10205  FARMERS COOP SOCIETY  LITTLE ROCK, IA</v>
      </c>
      <c r="C1139" s="79">
        <v>10205</v>
      </c>
      <c r="D1139" s="81" t="s">
        <v>518</v>
      </c>
      <c r="E1139" s="81" t="s">
        <v>520</v>
      </c>
      <c r="F1139" s="81" t="s">
        <v>47</v>
      </c>
      <c r="G1139" t="b">
        <v>0</v>
      </c>
      <c r="I1139" t="s">
        <v>2429</v>
      </c>
      <c r="J1139">
        <v>0</v>
      </c>
    </row>
    <row r="1140" spans="1:10" ht="15" customHeight="1" x14ac:dyDescent="0.25">
      <c r="A1140">
        <f t="shared" si="34"/>
        <v>12907</v>
      </c>
      <c r="B1140" t="str">
        <f t="shared" si="35"/>
        <v>12907  FARMERS COOP SOCIETY  MELVIN, IA</v>
      </c>
      <c r="C1140" s="79">
        <v>12907</v>
      </c>
      <c r="D1140" s="81" t="s">
        <v>518</v>
      </c>
      <c r="E1140" s="81" t="s">
        <v>870</v>
      </c>
      <c r="F1140" s="81" t="s">
        <v>47</v>
      </c>
      <c r="G1140" t="b">
        <v>0</v>
      </c>
      <c r="I1140" t="s">
        <v>2429</v>
      </c>
      <c r="J1140">
        <v>29</v>
      </c>
    </row>
    <row r="1141" spans="1:10" ht="15" customHeight="1" x14ac:dyDescent="0.25">
      <c r="A1141">
        <f t="shared" si="34"/>
        <v>11830</v>
      </c>
      <c r="B1141" t="str">
        <f t="shared" si="35"/>
        <v>11830  FARMERS COOPERATIAVE ELEVATOR  ALGONA, IA</v>
      </c>
      <c r="C1141" s="79">
        <v>11830</v>
      </c>
      <c r="D1141" s="81" t="s">
        <v>1168</v>
      </c>
      <c r="E1141" s="81" t="s">
        <v>334</v>
      </c>
      <c r="F1141" s="81" t="s">
        <v>47</v>
      </c>
      <c r="G1141" t="b">
        <v>0</v>
      </c>
      <c r="I1141" t="s">
        <v>2429</v>
      </c>
      <c r="J1141">
        <v>41</v>
      </c>
    </row>
    <row r="1142" spans="1:10" ht="15" customHeight="1" x14ac:dyDescent="0.25">
      <c r="A1142">
        <f t="shared" si="34"/>
        <v>10139</v>
      </c>
      <c r="B1142" t="str">
        <f t="shared" si="35"/>
        <v>10139  FARMERS COOPERATIVE CO  REMSEN, IA</v>
      </c>
      <c r="C1142" s="79">
        <v>10139</v>
      </c>
      <c r="D1142" s="81" t="s">
        <v>191</v>
      </c>
      <c r="E1142" s="81" t="s">
        <v>401</v>
      </c>
      <c r="F1142" s="81" t="s">
        <v>47</v>
      </c>
      <c r="G1142" t="b">
        <v>0</v>
      </c>
      <c r="I1142" t="s">
        <v>2429</v>
      </c>
      <c r="J1142">
        <v>56</v>
      </c>
    </row>
    <row r="1143" spans="1:10" ht="15" customHeight="1" x14ac:dyDescent="0.25">
      <c r="A1143">
        <f t="shared" si="34"/>
        <v>10067</v>
      </c>
      <c r="B1143" t="str">
        <f t="shared" si="35"/>
        <v>10067  FARMERS COOPERATIVE ELEVATOR  OTTOSEN, IA</v>
      </c>
      <c r="C1143" s="79">
        <v>10067</v>
      </c>
      <c r="D1143" s="81" t="s">
        <v>1540</v>
      </c>
      <c r="E1143" s="81" t="s">
        <v>1541</v>
      </c>
      <c r="F1143" s="81" t="s">
        <v>47</v>
      </c>
      <c r="G1143" t="b">
        <v>0</v>
      </c>
      <c r="H1143" s="77"/>
      <c r="I1143" t="s">
        <v>2429</v>
      </c>
      <c r="J1143">
        <v>64</v>
      </c>
    </row>
    <row r="1144" spans="1:10" ht="15" customHeight="1" x14ac:dyDescent="0.25">
      <c r="A1144">
        <f t="shared" si="34"/>
        <v>10206</v>
      </c>
      <c r="B1144" t="str">
        <f t="shared" si="35"/>
        <v>10206  FARMERS ELEVATOR&amp;EXCHANGE INC  WAPELLO, IA</v>
      </c>
      <c r="C1144" s="79">
        <v>10206</v>
      </c>
      <c r="D1144" s="81" t="s">
        <v>521</v>
      </c>
      <c r="E1144" s="81" t="s">
        <v>522</v>
      </c>
      <c r="F1144" s="81" t="s">
        <v>47</v>
      </c>
      <c r="G1144" t="b">
        <v>0</v>
      </c>
      <c r="I1144" t="s">
        <v>2429</v>
      </c>
      <c r="J1144">
        <v>54</v>
      </c>
    </row>
    <row r="1145" spans="1:10" ht="15" customHeight="1" x14ac:dyDescent="0.25">
      <c r="A1145">
        <f t="shared" si="34"/>
        <v>17182</v>
      </c>
      <c r="B1145" t="str">
        <f t="shared" si="35"/>
        <v>17182  FARMERS FEED &amp; GRAIN  CHARLES CITY, IA</v>
      </c>
      <c r="C1145" s="79">
        <v>17182</v>
      </c>
      <c r="D1145" s="81" t="s">
        <v>768</v>
      </c>
      <c r="E1145" s="81" t="s">
        <v>769</v>
      </c>
      <c r="F1145" s="81" t="s">
        <v>47</v>
      </c>
      <c r="G1145" t="b">
        <v>0</v>
      </c>
      <c r="I1145" t="s">
        <v>2429</v>
      </c>
      <c r="J1145">
        <v>1</v>
      </c>
    </row>
    <row r="1146" spans="1:10" ht="15" customHeight="1" x14ac:dyDescent="0.25">
      <c r="A1146">
        <f t="shared" si="34"/>
        <v>17179</v>
      </c>
      <c r="B1146" t="str">
        <f t="shared" si="35"/>
        <v>17179  FARMERS FEED &amp; GRAIN  ROCKFORD, IA</v>
      </c>
      <c r="C1146" s="79">
        <v>17179</v>
      </c>
      <c r="D1146" s="81" t="s">
        <v>768</v>
      </c>
      <c r="E1146" s="81" t="s">
        <v>550</v>
      </c>
      <c r="F1146" s="81" t="s">
        <v>47</v>
      </c>
      <c r="G1146" t="b">
        <v>0</v>
      </c>
      <c r="I1146" t="s">
        <v>2429</v>
      </c>
      <c r="J1146">
        <v>1</v>
      </c>
    </row>
    <row r="1147" spans="1:10" ht="15" customHeight="1" x14ac:dyDescent="0.25">
      <c r="A1147">
        <f t="shared" si="34"/>
        <v>10328</v>
      </c>
      <c r="B1147" t="str">
        <f t="shared" si="35"/>
        <v>10328  FARMERS FEED &amp; GRAIN CO INC  RICEVILLE, IA</v>
      </c>
      <c r="C1147" s="79">
        <v>10328</v>
      </c>
      <c r="D1147" s="81" t="s">
        <v>599</v>
      </c>
      <c r="E1147" s="81" t="s">
        <v>600</v>
      </c>
      <c r="F1147" s="81" t="s">
        <v>47</v>
      </c>
      <c r="G1147" t="b">
        <v>0</v>
      </c>
      <c r="I1147" t="s">
        <v>2429</v>
      </c>
      <c r="J1147">
        <v>3</v>
      </c>
    </row>
    <row r="1148" spans="1:10" ht="15" customHeight="1" x14ac:dyDescent="0.25">
      <c r="A1148">
        <f t="shared" si="34"/>
        <v>10211</v>
      </c>
      <c r="B1148" t="str">
        <f t="shared" si="35"/>
        <v>10211  FARMERS FEED &amp; GRAIN ST ANSGAR  ST ANSGAR, IA</v>
      </c>
      <c r="C1148" s="79">
        <v>10211</v>
      </c>
      <c r="D1148" s="81" t="s">
        <v>3401</v>
      </c>
      <c r="E1148" s="81" t="s">
        <v>524</v>
      </c>
      <c r="F1148" s="81" t="s">
        <v>47</v>
      </c>
      <c r="G1148" t="b">
        <v>0</v>
      </c>
      <c r="I1148" t="s">
        <v>2429</v>
      </c>
      <c r="J1148">
        <v>0</v>
      </c>
    </row>
    <row r="1149" spans="1:10" ht="15" customHeight="1" x14ac:dyDescent="0.25">
      <c r="A1149">
        <f t="shared" si="34"/>
        <v>15592</v>
      </c>
      <c r="B1149" t="str">
        <f t="shared" si="35"/>
        <v>15592  FARMERS FEED AND GRAIN CO INC  ST ANSGAR, IA</v>
      </c>
      <c r="C1149" s="79">
        <v>15592</v>
      </c>
      <c r="D1149" s="81" t="s">
        <v>1520</v>
      </c>
      <c r="E1149" s="81" t="s">
        <v>524</v>
      </c>
      <c r="F1149" s="81" t="s">
        <v>47</v>
      </c>
      <c r="G1149" t="b">
        <v>0</v>
      </c>
      <c r="I1149" t="s">
        <v>2429</v>
      </c>
      <c r="J1149">
        <v>31</v>
      </c>
    </row>
    <row r="1150" spans="1:10" ht="15" customHeight="1" x14ac:dyDescent="0.25">
      <c r="A1150">
        <f t="shared" si="34"/>
        <v>15610</v>
      </c>
      <c r="B1150" t="str">
        <f t="shared" si="35"/>
        <v>15610  FARMERS FEED AND GRAIN CO INC  ST ANSGAR, IA</v>
      </c>
      <c r="C1150" s="79">
        <v>15610</v>
      </c>
      <c r="D1150" s="81" t="s">
        <v>1520</v>
      </c>
      <c r="E1150" s="81" t="s">
        <v>524</v>
      </c>
      <c r="F1150" s="81" t="s">
        <v>47</v>
      </c>
      <c r="G1150" t="b">
        <v>0</v>
      </c>
      <c r="I1150" t="s">
        <v>2429</v>
      </c>
      <c r="J1150">
        <v>0</v>
      </c>
    </row>
    <row r="1151" spans="1:10" ht="15" customHeight="1" x14ac:dyDescent="0.25">
      <c r="A1151">
        <f t="shared" si="34"/>
        <v>10138</v>
      </c>
      <c r="B1151" t="str">
        <f t="shared" si="35"/>
        <v>10138  FARMERS MILL INC  PROTIVIN, IA</v>
      </c>
      <c r="C1151" s="79">
        <v>10138</v>
      </c>
      <c r="D1151" s="81" t="s">
        <v>467</v>
      </c>
      <c r="E1151" s="81" t="s">
        <v>468</v>
      </c>
      <c r="F1151" s="81" t="s">
        <v>47</v>
      </c>
      <c r="G1151" t="b">
        <v>0</v>
      </c>
      <c r="I1151" t="s">
        <v>2429</v>
      </c>
      <c r="J1151">
        <v>60</v>
      </c>
    </row>
    <row r="1152" spans="1:10" ht="15" customHeight="1" x14ac:dyDescent="0.25">
      <c r="A1152">
        <f t="shared" si="34"/>
        <v>10446</v>
      </c>
      <c r="B1152" t="str">
        <f t="shared" si="35"/>
        <v>10446  FARMERS SHIPPING ASSC  DYERSVILLE, IA</v>
      </c>
      <c r="C1152" s="79">
        <v>10446</v>
      </c>
      <c r="D1152" s="81" t="s">
        <v>683</v>
      </c>
      <c r="E1152" s="81" t="s">
        <v>248</v>
      </c>
      <c r="F1152" s="81" t="s">
        <v>47</v>
      </c>
      <c r="G1152" t="b">
        <v>0</v>
      </c>
      <c r="I1152" t="s">
        <v>2429</v>
      </c>
      <c r="J1152">
        <v>0</v>
      </c>
    </row>
    <row r="1153" spans="1:10" ht="15" customHeight="1" x14ac:dyDescent="0.25">
      <c r="A1153">
        <f t="shared" si="34"/>
        <v>17183</v>
      </c>
      <c r="B1153" t="str">
        <f t="shared" si="35"/>
        <v>17183  FARMERS SHIPPING ASSOCIATION  DYERSVILLE, IA</v>
      </c>
      <c r="C1153" s="79">
        <v>17183</v>
      </c>
      <c r="D1153" s="81" t="s">
        <v>3402</v>
      </c>
      <c r="E1153" s="81" t="s">
        <v>248</v>
      </c>
      <c r="F1153" s="81" t="s">
        <v>47</v>
      </c>
      <c r="G1153" t="b">
        <v>0</v>
      </c>
      <c r="I1153" t="s">
        <v>2429</v>
      </c>
      <c r="J1153">
        <v>41</v>
      </c>
    </row>
    <row r="1154" spans="1:10" ht="15" customHeight="1" x14ac:dyDescent="0.25">
      <c r="A1154">
        <f t="shared" si="34"/>
        <v>10092</v>
      </c>
      <c r="B1154" t="str">
        <f t="shared" si="35"/>
        <v>10092  FARMERS UNION COOPERATIVE  OSSIAN, IA</v>
      </c>
      <c r="C1154" s="79">
        <v>10092</v>
      </c>
      <c r="D1154" s="81" t="s">
        <v>391</v>
      </c>
      <c r="E1154" s="81" t="s">
        <v>392</v>
      </c>
      <c r="F1154" s="81" t="s">
        <v>47</v>
      </c>
      <c r="G1154" t="b">
        <v>0</v>
      </c>
      <c r="I1154" t="s">
        <v>2429</v>
      </c>
      <c r="J1154">
        <v>57</v>
      </c>
    </row>
    <row r="1155" spans="1:10" ht="15" customHeight="1" x14ac:dyDescent="0.25">
      <c r="A1155">
        <f t="shared" ref="A1155:A1218" si="36">C1155</f>
        <v>10217</v>
      </c>
      <c r="B1155" t="str">
        <f t="shared" ref="B1155:B1218" si="37">C1155&amp;"  "&amp;D1155&amp;"  "&amp;E1155&amp;", "&amp;F1155</f>
        <v>10217  FARMERS UNION COOPERATIVE  POSTVILLE, IA</v>
      </c>
      <c r="C1155" s="79">
        <v>10217</v>
      </c>
      <c r="D1155" s="81" t="s">
        <v>391</v>
      </c>
      <c r="E1155" s="81" t="s">
        <v>525</v>
      </c>
      <c r="F1155" s="81" t="s">
        <v>47</v>
      </c>
      <c r="G1155" t="b">
        <v>0</v>
      </c>
      <c r="I1155" t="s">
        <v>2429</v>
      </c>
      <c r="J1155">
        <v>97</v>
      </c>
    </row>
    <row r="1156" spans="1:10" ht="15" customHeight="1" x14ac:dyDescent="0.25">
      <c r="A1156">
        <f t="shared" si="36"/>
        <v>11689</v>
      </c>
      <c r="B1156" t="str">
        <f t="shared" si="37"/>
        <v>11689  FARMERS UNION COOPERATIVE  FT ATKINSON, IA</v>
      </c>
      <c r="C1156" s="79">
        <v>11689</v>
      </c>
      <c r="D1156" s="81" t="s">
        <v>391</v>
      </c>
      <c r="E1156" s="81" t="s">
        <v>1490</v>
      </c>
      <c r="F1156" s="81" t="s">
        <v>47</v>
      </c>
      <c r="G1156" t="b">
        <v>0</v>
      </c>
      <c r="I1156" t="s">
        <v>2429</v>
      </c>
      <c r="J1156">
        <v>0</v>
      </c>
    </row>
    <row r="1157" spans="1:10" ht="15" customHeight="1" x14ac:dyDescent="0.25">
      <c r="A1157">
        <f t="shared" si="36"/>
        <v>11818</v>
      </c>
      <c r="B1157" t="str">
        <f t="shared" si="37"/>
        <v>11818  FARMERS WIN COOP  FREDERICKSBG, IA</v>
      </c>
      <c r="C1157" s="79">
        <v>11818</v>
      </c>
      <c r="D1157" s="81" t="s">
        <v>3403</v>
      </c>
      <c r="E1157" s="81" t="s">
        <v>505</v>
      </c>
      <c r="F1157" s="81" t="s">
        <v>47</v>
      </c>
      <c r="G1157" t="b">
        <v>0</v>
      </c>
      <c r="I1157" t="s">
        <v>2429</v>
      </c>
      <c r="J1157">
        <v>52</v>
      </c>
    </row>
    <row r="1158" spans="1:10" ht="15" customHeight="1" x14ac:dyDescent="0.25">
      <c r="A1158">
        <f t="shared" si="36"/>
        <v>11543</v>
      </c>
      <c r="B1158" t="str">
        <f t="shared" si="37"/>
        <v>11543  FARMERS WIN COOP  CRESCO, IA</v>
      </c>
      <c r="C1158" s="79">
        <v>11543</v>
      </c>
      <c r="D1158" s="81" t="s">
        <v>3403</v>
      </c>
      <c r="E1158" s="81" t="s">
        <v>878</v>
      </c>
      <c r="F1158" s="81" t="s">
        <v>47</v>
      </c>
      <c r="G1158" t="b">
        <v>0</v>
      </c>
      <c r="I1158" t="s">
        <v>2429</v>
      </c>
      <c r="J1158">
        <v>25</v>
      </c>
    </row>
    <row r="1159" spans="1:10" ht="15" customHeight="1" x14ac:dyDescent="0.25">
      <c r="A1159">
        <f t="shared" si="36"/>
        <v>11660</v>
      </c>
      <c r="B1159" t="str">
        <f t="shared" si="37"/>
        <v>11660  FARMERS WIN COOP  WAVERLY, IA</v>
      </c>
      <c r="C1159" s="79">
        <v>11660</v>
      </c>
      <c r="D1159" s="81" t="s">
        <v>3403</v>
      </c>
      <c r="E1159" s="81" t="s">
        <v>664</v>
      </c>
      <c r="F1159" s="81" t="s">
        <v>47</v>
      </c>
      <c r="G1159" t="b">
        <v>0</v>
      </c>
      <c r="I1159" t="s">
        <v>2429</v>
      </c>
      <c r="J1159">
        <v>23</v>
      </c>
    </row>
    <row r="1160" spans="1:10" ht="15" customHeight="1" x14ac:dyDescent="0.25">
      <c r="A1160">
        <f t="shared" si="36"/>
        <v>10179</v>
      </c>
      <c r="B1160" t="str">
        <f t="shared" si="37"/>
        <v>10179  FARMERS WIN COOP  FREDERICKSBG, IA</v>
      </c>
      <c r="C1160" s="79">
        <v>10179</v>
      </c>
      <c r="D1160" s="81" t="s">
        <v>3403</v>
      </c>
      <c r="E1160" s="81" t="s">
        <v>505</v>
      </c>
      <c r="F1160" s="81" t="s">
        <v>47</v>
      </c>
      <c r="G1160" t="b">
        <v>0</v>
      </c>
      <c r="I1160" t="s">
        <v>2429</v>
      </c>
      <c r="J1160">
        <v>82</v>
      </c>
    </row>
    <row r="1161" spans="1:10" ht="15" customHeight="1" x14ac:dyDescent="0.25">
      <c r="A1161">
        <f t="shared" si="36"/>
        <v>10140</v>
      </c>
      <c r="B1161" t="str">
        <f t="shared" si="37"/>
        <v>10140  FARMERS WIN COOP  HAWKEYE, IA</v>
      </c>
      <c r="C1161" s="79">
        <v>10140</v>
      </c>
      <c r="D1161" s="81" t="s">
        <v>3403</v>
      </c>
      <c r="E1161" s="81" t="s">
        <v>469</v>
      </c>
      <c r="F1161" s="81" t="s">
        <v>47</v>
      </c>
      <c r="G1161" t="b">
        <v>0</v>
      </c>
      <c r="I1161" t="s">
        <v>2429</v>
      </c>
      <c r="J1161">
        <v>12</v>
      </c>
    </row>
    <row r="1162" spans="1:10" ht="15" customHeight="1" x14ac:dyDescent="0.25">
      <c r="A1162">
        <f t="shared" si="36"/>
        <v>10368</v>
      </c>
      <c r="B1162" t="str">
        <f t="shared" si="37"/>
        <v>10368  FARMERS WIN COOP  WAUCOMA, IA</v>
      </c>
      <c r="C1162" s="79">
        <v>10368</v>
      </c>
      <c r="D1162" s="81" t="s">
        <v>3403</v>
      </c>
      <c r="E1162" s="81" t="s">
        <v>625</v>
      </c>
      <c r="F1162" s="81" t="s">
        <v>47</v>
      </c>
      <c r="G1162" t="b">
        <v>0</v>
      </c>
      <c r="H1162" s="77"/>
      <c r="I1162" t="s">
        <v>2429</v>
      </c>
      <c r="J1162">
        <v>7</v>
      </c>
    </row>
    <row r="1163" spans="1:10" ht="15" customHeight="1" x14ac:dyDescent="0.25">
      <c r="A1163">
        <f t="shared" si="36"/>
        <v>10341</v>
      </c>
      <c r="B1163" t="str">
        <f t="shared" si="37"/>
        <v>10341  FARMERS WIN COOP  RIDGEWAY, IA</v>
      </c>
      <c r="C1163" s="79">
        <v>10341</v>
      </c>
      <c r="D1163" s="81" t="s">
        <v>3403</v>
      </c>
      <c r="E1163" s="81" t="s">
        <v>613</v>
      </c>
      <c r="F1163" s="81" t="s">
        <v>47</v>
      </c>
      <c r="G1163" t="b">
        <v>0</v>
      </c>
      <c r="I1163" t="s">
        <v>2429</v>
      </c>
      <c r="J1163">
        <v>22</v>
      </c>
    </row>
    <row r="1164" spans="1:10" ht="15" customHeight="1" x14ac:dyDescent="0.25">
      <c r="A1164">
        <f t="shared" si="36"/>
        <v>10343</v>
      </c>
      <c r="B1164" t="str">
        <f t="shared" si="37"/>
        <v>10343  FARMERS WIN COOP  DECORAH, IA</v>
      </c>
      <c r="C1164" s="79">
        <v>10343</v>
      </c>
      <c r="D1164" s="81" t="s">
        <v>3403</v>
      </c>
      <c r="E1164" s="81" t="s">
        <v>553</v>
      </c>
      <c r="F1164" s="81" t="s">
        <v>47</v>
      </c>
      <c r="G1164" t="b">
        <v>0</v>
      </c>
      <c r="I1164" t="s">
        <v>2429</v>
      </c>
      <c r="J1164">
        <v>0</v>
      </c>
    </row>
    <row r="1165" spans="1:10" ht="15" customHeight="1" x14ac:dyDescent="0.25">
      <c r="A1165">
        <f t="shared" si="36"/>
        <v>12975</v>
      </c>
      <c r="B1165" t="str">
        <f t="shared" si="37"/>
        <v>12975  FARMERS WIN COOP  CRESCO, IA</v>
      </c>
      <c r="C1165" s="79">
        <v>12975</v>
      </c>
      <c r="D1165" s="81" t="s">
        <v>3403</v>
      </c>
      <c r="E1165" s="81" t="s">
        <v>878</v>
      </c>
      <c r="F1165" s="81" t="s">
        <v>47</v>
      </c>
      <c r="G1165" t="b">
        <v>0</v>
      </c>
      <c r="I1165" t="s">
        <v>2429</v>
      </c>
      <c r="J1165">
        <v>40</v>
      </c>
    </row>
    <row r="1166" spans="1:10" ht="15" customHeight="1" x14ac:dyDescent="0.25">
      <c r="A1166">
        <f t="shared" si="36"/>
        <v>13357</v>
      </c>
      <c r="B1166" t="str">
        <f t="shared" si="37"/>
        <v>13357  FARMERS WIN COOP  RUSHFORD, MN</v>
      </c>
      <c r="C1166" s="79">
        <v>13357</v>
      </c>
      <c r="D1166" s="81" t="s">
        <v>3403</v>
      </c>
      <c r="E1166" s="81" t="s">
        <v>1483</v>
      </c>
      <c r="F1166" s="81" t="s">
        <v>71</v>
      </c>
      <c r="G1166" t="b">
        <v>0</v>
      </c>
      <c r="I1166" t="s">
        <v>2429</v>
      </c>
      <c r="J1166">
        <v>0</v>
      </c>
    </row>
    <row r="1167" spans="1:10" ht="15" customHeight="1" x14ac:dyDescent="0.25">
      <c r="A1167">
        <f t="shared" si="36"/>
        <v>16390</v>
      </c>
      <c r="B1167" t="str">
        <f t="shared" si="37"/>
        <v>16390  FAUST BIO AGRICULTURAL SERVICES INC DBA BIO AG  INDEPENDENCE, OR</v>
      </c>
      <c r="C1167" s="79">
        <v>16390</v>
      </c>
      <c r="D1167" s="81" t="s">
        <v>3404</v>
      </c>
      <c r="E1167" s="81" t="s">
        <v>339</v>
      </c>
      <c r="F1167" s="81" t="s">
        <v>85</v>
      </c>
      <c r="G1167" t="b">
        <v>0</v>
      </c>
      <c r="I1167" t="s">
        <v>2429</v>
      </c>
      <c r="J1167">
        <v>96</v>
      </c>
    </row>
    <row r="1168" spans="1:10" ht="15" customHeight="1" x14ac:dyDescent="0.25">
      <c r="A1168">
        <f t="shared" si="36"/>
        <v>14774</v>
      </c>
      <c r="B1168" t="str">
        <f t="shared" si="37"/>
        <v>14774  FB SCIENCES INC  COLLIERVILLE, TN</v>
      </c>
      <c r="C1168" s="79">
        <v>14774</v>
      </c>
      <c r="D1168" s="81" t="s">
        <v>1217</v>
      </c>
      <c r="E1168" s="81" t="s">
        <v>880</v>
      </c>
      <c r="F1168" s="81" t="s">
        <v>91</v>
      </c>
      <c r="G1168" t="b">
        <v>0</v>
      </c>
      <c r="I1168" t="s">
        <v>2429</v>
      </c>
      <c r="J1168">
        <v>16</v>
      </c>
    </row>
    <row r="1169" spans="1:10" ht="15" customHeight="1" x14ac:dyDescent="0.25">
      <c r="A1169">
        <f t="shared" si="36"/>
        <v>16923</v>
      </c>
      <c r="B1169" t="str">
        <f t="shared" si="37"/>
        <v>16923  FBN INPUTS LLC  SAN CARLOS, CA</v>
      </c>
      <c r="C1169" s="79">
        <v>16923</v>
      </c>
      <c r="D1169" s="81" t="s">
        <v>3405</v>
      </c>
      <c r="E1169" s="81" t="s">
        <v>3406</v>
      </c>
      <c r="F1169" s="81" t="s">
        <v>52</v>
      </c>
      <c r="G1169" t="b">
        <v>0</v>
      </c>
      <c r="I1169" t="s">
        <v>2429</v>
      </c>
      <c r="J1169">
        <v>13</v>
      </c>
    </row>
    <row r="1170" spans="1:10" ht="15" customHeight="1" x14ac:dyDescent="0.25">
      <c r="A1170">
        <f t="shared" si="36"/>
        <v>13315</v>
      </c>
      <c r="B1170" t="str">
        <f t="shared" si="37"/>
        <v>13315  FEED ENERGY COMPANY  SIOUX CITY, IA</v>
      </c>
      <c r="C1170" s="79">
        <v>13315</v>
      </c>
      <c r="D1170" s="81" t="s">
        <v>872</v>
      </c>
      <c r="E1170" s="81" t="s">
        <v>220</v>
      </c>
      <c r="F1170" s="81" t="s">
        <v>47</v>
      </c>
      <c r="G1170" t="b">
        <v>0</v>
      </c>
      <c r="I1170" t="s">
        <v>2429</v>
      </c>
      <c r="J1170">
        <v>16</v>
      </c>
    </row>
    <row r="1171" spans="1:10" ht="15" customHeight="1" x14ac:dyDescent="0.25">
      <c r="A1171">
        <f t="shared" si="36"/>
        <v>13316</v>
      </c>
      <c r="B1171" t="str">
        <f t="shared" si="37"/>
        <v>13316  FEED ENERGY COMPANY  PACIFIC JCT, IA</v>
      </c>
      <c r="C1171" s="79">
        <v>13316</v>
      </c>
      <c r="D1171" s="81" t="s">
        <v>872</v>
      </c>
      <c r="E1171" s="81" t="s">
        <v>324</v>
      </c>
      <c r="F1171" s="81" t="s">
        <v>47</v>
      </c>
      <c r="G1171" t="b">
        <v>0</v>
      </c>
      <c r="I1171" t="s">
        <v>2429</v>
      </c>
      <c r="J1171">
        <v>0</v>
      </c>
    </row>
    <row r="1172" spans="1:10" ht="15" customHeight="1" x14ac:dyDescent="0.25">
      <c r="A1172">
        <f t="shared" si="36"/>
        <v>13251</v>
      </c>
      <c r="B1172" t="str">
        <f t="shared" si="37"/>
        <v>13251  FEED ENERGY COMPANY  DES MOINES, IA</v>
      </c>
      <c r="C1172" s="79">
        <v>13251</v>
      </c>
      <c r="D1172" s="81" t="s">
        <v>872</v>
      </c>
      <c r="E1172" s="81" t="s">
        <v>930</v>
      </c>
      <c r="F1172" s="81" t="s">
        <v>47</v>
      </c>
      <c r="G1172" t="b">
        <v>0</v>
      </c>
      <c r="I1172" t="s">
        <v>2429</v>
      </c>
      <c r="J1172">
        <v>94</v>
      </c>
    </row>
    <row r="1173" spans="1:10" ht="15" customHeight="1" x14ac:dyDescent="0.25">
      <c r="A1173">
        <f t="shared" si="36"/>
        <v>17287</v>
      </c>
      <c r="B1173" t="str">
        <f t="shared" si="37"/>
        <v>17287  FEED TECH INC.  ORANGE CITY, IA</v>
      </c>
      <c r="C1173" s="79">
        <v>17287</v>
      </c>
      <c r="D1173" s="81" t="s">
        <v>3407</v>
      </c>
      <c r="E1173" s="81" t="s">
        <v>1210</v>
      </c>
      <c r="F1173" s="81" t="s">
        <v>47</v>
      </c>
      <c r="G1173" t="b">
        <v>0</v>
      </c>
      <c r="I1173" t="s">
        <v>2429</v>
      </c>
      <c r="J1173">
        <v>97</v>
      </c>
    </row>
    <row r="1174" spans="1:10" ht="15" customHeight="1" x14ac:dyDescent="0.25">
      <c r="A1174">
        <f t="shared" si="36"/>
        <v>10024</v>
      </c>
      <c r="B1174" t="str">
        <f t="shared" si="37"/>
        <v>10024  FEEDERS GRAIN &amp; SUPPLY INC  CORNING, IA</v>
      </c>
      <c r="C1174" s="79">
        <v>10024</v>
      </c>
      <c r="D1174" s="81" t="s">
        <v>320</v>
      </c>
      <c r="E1174" s="81" t="s">
        <v>149</v>
      </c>
      <c r="F1174" s="81" t="s">
        <v>47</v>
      </c>
      <c r="G1174" t="b">
        <v>0</v>
      </c>
      <c r="I1174" t="s">
        <v>2429</v>
      </c>
      <c r="J1174">
        <v>23</v>
      </c>
    </row>
    <row r="1175" spans="1:10" ht="15" customHeight="1" x14ac:dyDescent="0.25">
      <c r="A1175">
        <f t="shared" si="36"/>
        <v>14623</v>
      </c>
      <c r="B1175" t="str">
        <f t="shared" si="37"/>
        <v>14623  FEEDLOT SERVICE CO  NEOLA, IA</v>
      </c>
      <c r="C1175" s="79">
        <v>14623</v>
      </c>
      <c r="D1175" s="81" t="s">
        <v>1398</v>
      </c>
      <c r="E1175" s="81" t="s">
        <v>322</v>
      </c>
      <c r="F1175" s="81" t="s">
        <v>47</v>
      </c>
      <c r="G1175" t="b">
        <v>0</v>
      </c>
      <c r="H1175" s="77"/>
      <c r="I1175" t="s">
        <v>2429</v>
      </c>
      <c r="J1175">
        <v>31</v>
      </c>
    </row>
    <row r="1176" spans="1:10" ht="15" customHeight="1" x14ac:dyDescent="0.25">
      <c r="A1176">
        <f t="shared" si="36"/>
        <v>17365</v>
      </c>
      <c r="B1176" t="str">
        <f t="shared" si="37"/>
        <v>17365  FER-LAND AGRICULTURE TECHNOLOGY CORP  PASADENA, CA</v>
      </c>
      <c r="C1176" s="79">
        <v>17365</v>
      </c>
      <c r="D1176" s="81" t="s">
        <v>3408</v>
      </c>
      <c r="E1176" s="81" t="s">
        <v>2431</v>
      </c>
      <c r="F1176" s="81" t="s">
        <v>52</v>
      </c>
      <c r="G1176" t="b">
        <v>0</v>
      </c>
      <c r="I1176" t="s">
        <v>2429</v>
      </c>
      <c r="J1176">
        <v>45</v>
      </c>
    </row>
    <row r="1177" spans="1:10" ht="15" customHeight="1" x14ac:dyDescent="0.25">
      <c r="A1177">
        <f t="shared" si="36"/>
        <v>11426</v>
      </c>
      <c r="B1177" t="str">
        <f t="shared" si="37"/>
        <v>11426  FERGUSONS GARDEN CENTER  SPIRIT LAKE, IA</v>
      </c>
      <c r="C1177" s="79">
        <v>11426</v>
      </c>
      <c r="D1177" s="81" t="s">
        <v>3409</v>
      </c>
      <c r="E1177" s="81" t="s">
        <v>2802</v>
      </c>
      <c r="F1177" s="81" t="s">
        <v>47</v>
      </c>
      <c r="G1177" t="b">
        <v>0</v>
      </c>
      <c r="I1177" t="s">
        <v>2429</v>
      </c>
      <c r="J1177">
        <v>96</v>
      </c>
    </row>
    <row r="1178" spans="1:10" ht="15" customHeight="1" x14ac:dyDescent="0.25">
      <c r="A1178">
        <f t="shared" si="36"/>
        <v>16875</v>
      </c>
      <c r="B1178" t="str">
        <f t="shared" si="37"/>
        <v>16875  FERTILE PEAT PRODUCTS LLC  SUGAR CITY, ID</v>
      </c>
      <c r="C1178" s="79">
        <v>16875</v>
      </c>
      <c r="D1178" s="81" t="s">
        <v>3410</v>
      </c>
      <c r="E1178" s="81" t="s">
        <v>3411</v>
      </c>
      <c r="F1178" s="81" t="s">
        <v>61</v>
      </c>
      <c r="G1178" t="b">
        <v>0</v>
      </c>
      <c r="I1178" t="s">
        <v>2429</v>
      </c>
      <c r="J1178">
        <v>0</v>
      </c>
    </row>
    <row r="1179" spans="1:10" ht="15" customHeight="1" x14ac:dyDescent="0.25">
      <c r="A1179">
        <f t="shared" si="36"/>
        <v>16874</v>
      </c>
      <c r="B1179" t="str">
        <f t="shared" si="37"/>
        <v>16874  Fertile Peat Products LLC C/O Phene  CLOVIS, CA</v>
      </c>
      <c r="C1179" s="79">
        <v>16874</v>
      </c>
      <c r="D1179" s="81" t="s">
        <v>3412</v>
      </c>
      <c r="E1179" s="81" t="s">
        <v>995</v>
      </c>
      <c r="F1179" s="81" t="s">
        <v>52</v>
      </c>
      <c r="G1179" t="b">
        <v>0</v>
      </c>
      <c r="I1179" t="s">
        <v>2429</v>
      </c>
      <c r="J1179">
        <v>70</v>
      </c>
    </row>
    <row r="1180" spans="1:10" ht="15" customHeight="1" x14ac:dyDescent="0.25">
      <c r="A1180">
        <f t="shared" si="36"/>
        <v>12293</v>
      </c>
      <c r="B1180" t="str">
        <f t="shared" si="37"/>
        <v>12293  FETTKETHER FERTILIZER CO LLC  DUNKERTON, IA</v>
      </c>
      <c r="C1180" s="79">
        <v>12293</v>
      </c>
      <c r="D1180" s="81" t="s">
        <v>3413</v>
      </c>
      <c r="E1180" s="81" t="s">
        <v>496</v>
      </c>
      <c r="F1180" s="81" t="s">
        <v>47</v>
      </c>
      <c r="G1180" t="b">
        <v>0</v>
      </c>
      <c r="I1180" t="s">
        <v>2429</v>
      </c>
      <c r="J1180">
        <v>0</v>
      </c>
    </row>
    <row r="1181" spans="1:10" ht="15" customHeight="1" x14ac:dyDescent="0.25">
      <c r="A1181">
        <f t="shared" si="36"/>
        <v>13911</v>
      </c>
      <c r="B1181" t="str">
        <f t="shared" si="37"/>
        <v>13911  FICKS ACE HARDWARE  SPIRIT LAKE, IA</v>
      </c>
      <c r="C1181" s="79">
        <v>13911</v>
      </c>
      <c r="D1181" s="81" t="s">
        <v>3414</v>
      </c>
      <c r="E1181" s="81" t="s">
        <v>2802</v>
      </c>
      <c r="F1181" s="81" t="s">
        <v>47</v>
      </c>
      <c r="G1181" t="b">
        <v>0</v>
      </c>
      <c r="I1181" t="s">
        <v>2429</v>
      </c>
      <c r="J1181">
        <v>0</v>
      </c>
    </row>
    <row r="1182" spans="1:10" ht="15" customHeight="1" x14ac:dyDescent="0.25">
      <c r="A1182">
        <f t="shared" si="36"/>
        <v>13912</v>
      </c>
      <c r="B1182" t="str">
        <f t="shared" si="37"/>
        <v>13912  FICKS ACE HARDWARE  ESTHERVILLE, IA</v>
      </c>
      <c r="C1182" s="79">
        <v>13912</v>
      </c>
      <c r="D1182" s="81" t="s">
        <v>3414</v>
      </c>
      <c r="E1182" s="81" t="s">
        <v>1504</v>
      </c>
      <c r="F1182" s="81" t="s">
        <v>47</v>
      </c>
      <c r="G1182" t="b">
        <v>0</v>
      </c>
      <c r="I1182" t="s">
        <v>2429</v>
      </c>
      <c r="J1182">
        <v>36</v>
      </c>
    </row>
    <row r="1183" spans="1:10" ht="15" customHeight="1" x14ac:dyDescent="0.25">
      <c r="A1183">
        <f t="shared" si="36"/>
        <v>16935</v>
      </c>
      <c r="B1183" t="str">
        <f t="shared" si="37"/>
        <v>16935  FIELD READY AG &amp; CHEM LLC  ODEBOLT, IA</v>
      </c>
      <c r="C1183" s="79">
        <v>16935</v>
      </c>
      <c r="D1183" s="81" t="s">
        <v>3415</v>
      </c>
      <c r="E1183" s="81" t="s">
        <v>140</v>
      </c>
      <c r="F1183" s="81" t="s">
        <v>47</v>
      </c>
      <c r="G1183" t="b">
        <v>0</v>
      </c>
      <c r="I1183" t="s">
        <v>2429</v>
      </c>
      <c r="J1183">
        <v>84</v>
      </c>
    </row>
    <row r="1184" spans="1:10" ht="15" customHeight="1" x14ac:dyDescent="0.25">
      <c r="A1184">
        <f t="shared" si="36"/>
        <v>17176</v>
      </c>
      <c r="B1184" t="str">
        <f t="shared" si="37"/>
        <v>17176  FIELD READY AG &amp; CHEM LLC  IDA GROVE, IA</v>
      </c>
      <c r="C1184" s="79">
        <v>17176</v>
      </c>
      <c r="D1184" s="81" t="s">
        <v>3415</v>
      </c>
      <c r="E1184" s="81" t="s">
        <v>352</v>
      </c>
      <c r="F1184" s="81" t="s">
        <v>47</v>
      </c>
      <c r="G1184" t="b">
        <v>0</v>
      </c>
      <c r="I1184" t="s">
        <v>2429</v>
      </c>
      <c r="J1184">
        <v>85</v>
      </c>
    </row>
    <row r="1185" spans="1:10" ht="15" customHeight="1" x14ac:dyDescent="0.25">
      <c r="A1185">
        <f t="shared" si="36"/>
        <v>14075</v>
      </c>
      <c r="B1185" t="str">
        <f t="shared" si="37"/>
        <v>14075  FIRST COOPERATIVE ASSOCIATION  HOLSTEIN, IA</v>
      </c>
      <c r="C1185" s="79">
        <v>14075</v>
      </c>
      <c r="D1185" s="81" t="s">
        <v>328</v>
      </c>
      <c r="E1185" s="81" t="s">
        <v>329</v>
      </c>
      <c r="F1185" s="81" t="s">
        <v>47</v>
      </c>
      <c r="G1185" t="b">
        <v>0</v>
      </c>
      <c r="I1185" t="s">
        <v>2429</v>
      </c>
      <c r="J1185">
        <v>75</v>
      </c>
    </row>
    <row r="1186" spans="1:10" ht="15" customHeight="1" x14ac:dyDescent="0.25">
      <c r="A1186">
        <f t="shared" si="36"/>
        <v>15120</v>
      </c>
      <c r="B1186" t="str">
        <f t="shared" si="37"/>
        <v>15120  FIRST COOPERATIVE ASSOCIATION  CHEROKEE, IA</v>
      </c>
      <c r="C1186" s="79">
        <v>15120</v>
      </c>
      <c r="D1186" s="81" t="s">
        <v>328</v>
      </c>
      <c r="E1186" s="81" t="s">
        <v>138</v>
      </c>
      <c r="F1186" s="81" t="s">
        <v>47</v>
      </c>
      <c r="G1186" t="b">
        <v>0</v>
      </c>
      <c r="I1186" t="s">
        <v>2429</v>
      </c>
      <c r="J1186">
        <v>9</v>
      </c>
    </row>
    <row r="1187" spans="1:10" ht="15" customHeight="1" x14ac:dyDescent="0.25">
      <c r="A1187">
        <f t="shared" si="36"/>
        <v>12036</v>
      </c>
      <c r="B1187" t="str">
        <f t="shared" si="37"/>
        <v>12036  FIRST COOPERATIVE ASSOCIATION  CHEROKEE, IA</v>
      </c>
      <c r="C1187" s="79">
        <v>12036</v>
      </c>
      <c r="D1187" s="81" t="s">
        <v>328</v>
      </c>
      <c r="E1187" s="81" t="s">
        <v>138</v>
      </c>
      <c r="F1187" s="81" t="s">
        <v>47</v>
      </c>
      <c r="G1187" t="b">
        <v>0</v>
      </c>
      <c r="I1187" t="s">
        <v>2429</v>
      </c>
      <c r="J1187">
        <v>0</v>
      </c>
    </row>
    <row r="1188" spans="1:10" ht="15" customHeight="1" x14ac:dyDescent="0.25">
      <c r="A1188">
        <f t="shared" si="36"/>
        <v>12037</v>
      </c>
      <c r="B1188" t="str">
        <f t="shared" si="37"/>
        <v>12037  FIRST COOPERATIVE ASSOCIATION  CLEGHORN, IA</v>
      </c>
      <c r="C1188" s="79">
        <v>12037</v>
      </c>
      <c r="D1188" s="81" t="s">
        <v>328</v>
      </c>
      <c r="E1188" s="81" t="s">
        <v>1218</v>
      </c>
      <c r="F1188" s="81" t="s">
        <v>47</v>
      </c>
      <c r="G1188" t="b">
        <v>0</v>
      </c>
      <c r="I1188" t="s">
        <v>2429</v>
      </c>
      <c r="J1188">
        <v>0</v>
      </c>
    </row>
    <row r="1189" spans="1:10" ht="15" customHeight="1" x14ac:dyDescent="0.25">
      <c r="A1189">
        <f t="shared" si="36"/>
        <v>12039</v>
      </c>
      <c r="B1189" t="str">
        <f t="shared" si="37"/>
        <v>12039  FIRST COOPERATIVE ASSOCIATION  LINN GROVE, IA</v>
      </c>
      <c r="C1189" s="79">
        <v>12039</v>
      </c>
      <c r="D1189" s="81" t="s">
        <v>328</v>
      </c>
      <c r="E1189" s="81" t="s">
        <v>1219</v>
      </c>
      <c r="F1189" s="81" t="s">
        <v>47</v>
      </c>
      <c r="G1189" t="b">
        <v>0</v>
      </c>
      <c r="I1189" t="s">
        <v>2429</v>
      </c>
      <c r="J1189">
        <v>0</v>
      </c>
    </row>
    <row r="1190" spans="1:10" ht="15" customHeight="1" x14ac:dyDescent="0.25">
      <c r="A1190">
        <f t="shared" si="36"/>
        <v>12040</v>
      </c>
      <c r="B1190" t="str">
        <f t="shared" si="37"/>
        <v>12040  FIRST COOPERATIVE ASSOCIATION  PETERSON, IA</v>
      </c>
      <c r="C1190" s="79">
        <v>12040</v>
      </c>
      <c r="D1190" s="81" t="s">
        <v>328</v>
      </c>
      <c r="E1190" s="81" t="s">
        <v>551</v>
      </c>
      <c r="F1190" s="81" t="s">
        <v>47</v>
      </c>
      <c r="G1190" t="b">
        <v>0</v>
      </c>
      <c r="I1190" t="s">
        <v>2429</v>
      </c>
      <c r="J1190">
        <v>0</v>
      </c>
    </row>
    <row r="1191" spans="1:10" ht="15" customHeight="1" x14ac:dyDescent="0.25">
      <c r="A1191">
        <f t="shared" si="36"/>
        <v>12041</v>
      </c>
      <c r="B1191" t="str">
        <f t="shared" si="37"/>
        <v>12041  FIRST COOPERATIVE ASSOCIATION  MARATHON, IA</v>
      </c>
      <c r="C1191" s="79">
        <v>12041</v>
      </c>
      <c r="D1191" s="81" t="s">
        <v>328</v>
      </c>
      <c r="E1191" s="81" t="s">
        <v>1220</v>
      </c>
      <c r="F1191" s="81" t="s">
        <v>47</v>
      </c>
      <c r="G1191" t="b">
        <v>0</v>
      </c>
      <c r="I1191" t="s">
        <v>2429</v>
      </c>
      <c r="J1191">
        <v>0</v>
      </c>
    </row>
    <row r="1192" spans="1:10" ht="15" customHeight="1" x14ac:dyDescent="0.25">
      <c r="A1192">
        <f t="shared" si="36"/>
        <v>12042</v>
      </c>
      <c r="B1192" t="str">
        <f t="shared" si="37"/>
        <v>12042  FIRST COOPERATIVE ASSOCIATION  LAURENS, IA</v>
      </c>
      <c r="C1192" s="79">
        <v>12042</v>
      </c>
      <c r="D1192" s="81" t="s">
        <v>328</v>
      </c>
      <c r="E1192" s="81" t="s">
        <v>1221</v>
      </c>
      <c r="F1192" s="81" t="s">
        <v>47</v>
      </c>
      <c r="G1192" t="b">
        <v>0</v>
      </c>
      <c r="I1192" t="s">
        <v>2429</v>
      </c>
      <c r="J1192">
        <v>0</v>
      </c>
    </row>
    <row r="1193" spans="1:10" ht="15" customHeight="1" x14ac:dyDescent="0.25">
      <c r="A1193">
        <f t="shared" si="36"/>
        <v>12043</v>
      </c>
      <c r="B1193" t="str">
        <f t="shared" si="37"/>
        <v>12043  FIRST COOPERATIVE ASSOCIATION  WEBB, IA</v>
      </c>
      <c r="C1193" s="79">
        <v>12043</v>
      </c>
      <c r="D1193" s="81" t="s">
        <v>328</v>
      </c>
      <c r="E1193" s="81" t="s">
        <v>1222</v>
      </c>
      <c r="F1193" s="81" t="s">
        <v>47</v>
      </c>
      <c r="G1193" t="b">
        <v>0</v>
      </c>
      <c r="H1193" s="77"/>
      <c r="I1193" t="s">
        <v>2429</v>
      </c>
      <c r="J1193">
        <v>0</v>
      </c>
    </row>
    <row r="1194" spans="1:10" ht="15" customHeight="1" x14ac:dyDescent="0.25">
      <c r="A1194">
        <f t="shared" si="36"/>
        <v>12045</v>
      </c>
      <c r="B1194" t="str">
        <f t="shared" si="37"/>
        <v>12045  FIRST COOPERATIVE ASSOCIATION  ALTA, IA</v>
      </c>
      <c r="C1194" s="79">
        <v>12045</v>
      </c>
      <c r="D1194" s="81" t="s">
        <v>328</v>
      </c>
      <c r="E1194" s="81" t="s">
        <v>1223</v>
      </c>
      <c r="F1194" s="81" t="s">
        <v>47</v>
      </c>
      <c r="G1194" t="b">
        <v>0</v>
      </c>
      <c r="I1194" t="s">
        <v>2429</v>
      </c>
      <c r="J1194">
        <v>0</v>
      </c>
    </row>
    <row r="1195" spans="1:10" ht="15" customHeight="1" x14ac:dyDescent="0.25">
      <c r="A1195">
        <f t="shared" si="36"/>
        <v>12046</v>
      </c>
      <c r="B1195" t="str">
        <f t="shared" si="37"/>
        <v>12046  FIRST COOPERATIVE ASSOCIATION  SCHALLER, IA</v>
      </c>
      <c r="C1195" s="79">
        <v>12046</v>
      </c>
      <c r="D1195" s="81" t="s">
        <v>328</v>
      </c>
      <c r="E1195" s="81" t="s">
        <v>1224</v>
      </c>
      <c r="F1195" s="81" t="s">
        <v>47</v>
      </c>
      <c r="G1195" t="b">
        <v>0</v>
      </c>
      <c r="I1195" t="s">
        <v>2429</v>
      </c>
      <c r="J1195">
        <v>0</v>
      </c>
    </row>
    <row r="1196" spans="1:10" ht="15" customHeight="1" x14ac:dyDescent="0.25">
      <c r="A1196">
        <f t="shared" si="36"/>
        <v>12047</v>
      </c>
      <c r="B1196" t="str">
        <f t="shared" si="37"/>
        <v>12047  FIRST COOPERATIVE ASSOCIATION  AURELIA, IA</v>
      </c>
      <c r="C1196" s="79">
        <v>12047</v>
      </c>
      <c r="D1196" s="81" t="s">
        <v>328</v>
      </c>
      <c r="E1196" s="81" t="s">
        <v>1225</v>
      </c>
      <c r="F1196" s="81" t="s">
        <v>47</v>
      </c>
      <c r="G1196" t="b">
        <v>0</v>
      </c>
      <c r="I1196" t="s">
        <v>2429</v>
      </c>
      <c r="J1196">
        <v>0</v>
      </c>
    </row>
    <row r="1197" spans="1:10" ht="15" customHeight="1" x14ac:dyDescent="0.25">
      <c r="A1197">
        <f t="shared" si="36"/>
        <v>10317</v>
      </c>
      <c r="B1197" t="str">
        <f t="shared" si="37"/>
        <v>10317  FIRST COOPERATIVE ASSOCIATION  MARCUS, IA</v>
      </c>
      <c r="C1197" s="79">
        <v>10317</v>
      </c>
      <c r="D1197" s="81" t="s">
        <v>328</v>
      </c>
      <c r="E1197" s="81" t="s">
        <v>591</v>
      </c>
      <c r="F1197" s="81" t="s">
        <v>47</v>
      </c>
      <c r="G1197" t="b">
        <v>0</v>
      </c>
      <c r="I1197" t="s">
        <v>2429</v>
      </c>
      <c r="J1197">
        <v>0</v>
      </c>
    </row>
    <row r="1198" spans="1:10" ht="15" customHeight="1" x14ac:dyDescent="0.25">
      <c r="A1198">
        <f t="shared" si="36"/>
        <v>10468</v>
      </c>
      <c r="B1198" t="str">
        <f t="shared" si="37"/>
        <v>10468  FIRST COOPERATIVE ASSOCIATION  KINGSLEY, IA</v>
      </c>
      <c r="C1198" s="79">
        <v>10468</v>
      </c>
      <c r="D1198" s="81" t="s">
        <v>328</v>
      </c>
      <c r="E1198" s="81" t="s">
        <v>699</v>
      </c>
      <c r="F1198" s="81" t="s">
        <v>47</v>
      </c>
      <c r="G1198" t="b">
        <v>0</v>
      </c>
      <c r="I1198" t="s">
        <v>2429</v>
      </c>
      <c r="J1198">
        <v>0</v>
      </c>
    </row>
    <row r="1199" spans="1:10" ht="15" customHeight="1" x14ac:dyDescent="0.25">
      <c r="A1199">
        <f t="shared" si="36"/>
        <v>10278</v>
      </c>
      <c r="B1199" t="str">
        <f t="shared" si="37"/>
        <v>10278  FIRST COOPERATIVE COMPANY  PAULLINA, IA</v>
      </c>
      <c r="C1199" s="79">
        <v>10278</v>
      </c>
      <c r="D1199" s="81" t="s">
        <v>3416</v>
      </c>
      <c r="E1199" s="81" t="s">
        <v>565</v>
      </c>
      <c r="F1199" s="81" t="s">
        <v>47</v>
      </c>
      <c r="G1199" t="b">
        <v>0</v>
      </c>
      <c r="I1199" t="s">
        <v>2429</v>
      </c>
      <c r="J1199">
        <v>0</v>
      </c>
    </row>
    <row r="1200" spans="1:10" ht="15" customHeight="1" x14ac:dyDescent="0.25">
      <c r="A1200">
        <f t="shared" si="36"/>
        <v>10279</v>
      </c>
      <c r="B1200" t="str">
        <f t="shared" si="37"/>
        <v>10279  FIRST COOPERATIVE COMPANY  GRANVILLE, IA</v>
      </c>
      <c r="C1200" s="79">
        <v>10279</v>
      </c>
      <c r="D1200" s="81" t="s">
        <v>3416</v>
      </c>
      <c r="E1200" s="81" t="s">
        <v>173</v>
      </c>
      <c r="F1200" s="81" t="s">
        <v>47</v>
      </c>
      <c r="G1200" t="b">
        <v>0</v>
      </c>
      <c r="I1200" t="s">
        <v>2429</v>
      </c>
      <c r="J1200">
        <v>38</v>
      </c>
    </row>
    <row r="1201" spans="1:10" ht="15" customHeight="1" x14ac:dyDescent="0.25">
      <c r="A1201">
        <f t="shared" si="36"/>
        <v>12438</v>
      </c>
      <c r="B1201" t="str">
        <f t="shared" si="37"/>
        <v>12438  FISK FARM &amp; HOME  CRESCO, IA</v>
      </c>
      <c r="C1201" s="79">
        <v>12438</v>
      </c>
      <c r="D1201" s="81" t="s">
        <v>3417</v>
      </c>
      <c r="E1201" s="81" t="s">
        <v>878</v>
      </c>
      <c r="F1201" s="81" t="s">
        <v>47</v>
      </c>
      <c r="G1201" t="b">
        <v>0</v>
      </c>
      <c r="I1201" t="s">
        <v>2429</v>
      </c>
      <c r="J1201">
        <v>0</v>
      </c>
    </row>
    <row r="1202" spans="1:10" ht="15" customHeight="1" x14ac:dyDescent="0.25">
      <c r="A1202">
        <f t="shared" si="36"/>
        <v>11146</v>
      </c>
      <c r="B1202" t="str">
        <f t="shared" si="37"/>
        <v>11146  FISK FARM &amp; HOME INC  MONONA, IA</v>
      </c>
      <c r="C1202" s="79">
        <v>11146</v>
      </c>
      <c r="D1202" s="81" t="s">
        <v>3418</v>
      </c>
      <c r="E1202" s="81" t="s">
        <v>1431</v>
      </c>
      <c r="F1202" s="81" t="s">
        <v>47</v>
      </c>
      <c r="G1202" t="b">
        <v>0</v>
      </c>
      <c r="I1202" t="s">
        <v>2429</v>
      </c>
      <c r="J1202">
        <v>0</v>
      </c>
    </row>
    <row r="1203" spans="1:10" ht="15" customHeight="1" x14ac:dyDescent="0.25">
      <c r="A1203">
        <f t="shared" si="36"/>
        <v>11833</v>
      </c>
      <c r="B1203" t="str">
        <f t="shared" si="37"/>
        <v>11833  FIVE STAR CO-OP  BURCHINAL, IA</v>
      </c>
      <c r="C1203" s="79">
        <v>11833</v>
      </c>
      <c r="D1203" s="81" t="s">
        <v>484</v>
      </c>
      <c r="E1203" s="81" t="s">
        <v>1172</v>
      </c>
      <c r="F1203" s="81" t="s">
        <v>47</v>
      </c>
      <c r="G1203" t="b">
        <v>0</v>
      </c>
      <c r="I1203" t="s">
        <v>2429</v>
      </c>
      <c r="J1203">
        <v>0</v>
      </c>
    </row>
    <row r="1204" spans="1:10" ht="15" customHeight="1" x14ac:dyDescent="0.25">
      <c r="A1204">
        <f t="shared" si="36"/>
        <v>10155</v>
      </c>
      <c r="B1204" t="str">
        <f t="shared" si="37"/>
        <v>10155  FIVE STAR CO-OP  NASHUA, IA</v>
      </c>
      <c r="C1204" s="79">
        <v>10155</v>
      </c>
      <c r="D1204" s="81" t="s">
        <v>484</v>
      </c>
      <c r="E1204" s="81" t="s">
        <v>160</v>
      </c>
      <c r="F1204" s="81" t="s">
        <v>47</v>
      </c>
      <c r="G1204" t="b">
        <v>0</v>
      </c>
      <c r="I1204" t="s">
        <v>2429</v>
      </c>
      <c r="J1204">
        <v>0</v>
      </c>
    </row>
    <row r="1205" spans="1:10" ht="15" customHeight="1" x14ac:dyDescent="0.25">
      <c r="A1205">
        <f t="shared" si="36"/>
        <v>10157</v>
      </c>
      <c r="B1205" t="str">
        <f t="shared" si="37"/>
        <v>10157  FIVE STAR CO-OP  LAWLER, IA</v>
      </c>
      <c r="C1205" s="79">
        <v>10157</v>
      </c>
      <c r="D1205" s="81" t="s">
        <v>484</v>
      </c>
      <c r="E1205" s="81" t="s">
        <v>485</v>
      </c>
      <c r="F1205" s="81" t="s">
        <v>47</v>
      </c>
      <c r="G1205" t="b">
        <v>0</v>
      </c>
      <c r="I1205" t="s">
        <v>2429</v>
      </c>
      <c r="J1205">
        <v>0</v>
      </c>
    </row>
    <row r="1206" spans="1:10" ht="15" customHeight="1" x14ac:dyDescent="0.25">
      <c r="A1206">
        <f t="shared" si="36"/>
        <v>10158</v>
      </c>
      <c r="B1206" t="str">
        <f t="shared" si="37"/>
        <v>10158  FIVE STAR CO-OP  NORTH WASHINGTON, IA</v>
      </c>
      <c r="C1206" s="79">
        <v>10158</v>
      </c>
      <c r="D1206" s="81" t="s">
        <v>484</v>
      </c>
      <c r="E1206" s="81" t="s">
        <v>486</v>
      </c>
      <c r="F1206" s="81" t="s">
        <v>47</v>
      </c>
      <c r="G1206" t="b">
        <v>0</v>
      </c>
      <c r="I1206" t="s">
        <v>2429</v>
      </c>
      <c r="J1206">
        <v>0</v>
      </c>
    </row>
    <row r="1207" spans="1:10" ht="15" customHeight="1" x14ac:dyDescent="0.25">
      <c r="A1207">
        <f t="shared" si="36"/>
        <v>10575</v>
      </c>
      <c r="B1207" t="str">
        <f t="shared" si="37"/>
        <v>10575  FIVE STAR CO-OP  DOUGHERTY, IA</v>
      </c>
      <c r="C1207" s="79">
        <v>10575</v>
      </c>
      <c r="D1207" s="81" t="s">
        <v>484</v>
      </c>
      <c r="E1207" s="81" t="s">
        <v>760</v>
      </c>
      <c r="F1207" s="81" t="s">
        <v>47</v>
      </c>
      <c r="G1207" t="b">
        <v>0</v>
      </c>
      <c r="I1207" t="s">
        <v>2429</v>
      </c>
      <c r="J1207">
        <v>56</v>
      </c>
    </row>
    <row r="1208" spans="1:10" ht="15" customHeight="1" x14ac:dyDescent="0.25">
      <c r="A1208">
        <f t="shared" si="36"/>
        <v>16763</v>
      </c>
      <c r="B1208" t="str">
        <f t="shared" si="37"/>
        <v>16763  FIVE STAR COOP  NEW HAMPTON, IA</v>
      </c>
      <c r="C1208" s="79">
        <v>16763</v>
      </c>
      <c r="D1208" s="81" t="s">
        <v>3419</v>
      </c>
      <c r="E1208" s="81" t="s">
        <v>483</v>
      </c>
      <c r="F1208" s="81" t="s">
        <v>47</v>
      </c>
      <c r="G1208" t="b">
        <v>0</v>
      </c>
      <c r="I1208" t="s">
        <v>2429</v>
      </c>
      <c r="J1208">
        <v>64</v>
      </c>
    </row>
    <row r="1209" spans="1:10" ht="15" customHeight="1" x14ac:dyDescent="0.25">
      <c r="A1209">
        <f t="shared" si="36"/>
        <v>16080</v>
      </c>
      <c r="B1209" t="str">
        <f t="shared" si="37"/>
        <v>16080  FIVE STAR COOPERATIVE  LUVERNE, IA</v>
      </c>
      <c r="C1209" s="79">
        <v>16080</v>
      </c>
      <c r="D1209" s="81" t="s">
        <v>482</v>
      </c>
      <c r="E1209" s="81" t="s">
        <v>359</v>
      </c>
      <c r="F1209" s="81" t="s">
        <v>47</v>
      </c>
      <c r="G1209" t="b">
        <v>0</v>
      </c>
      <c r="H1209" s="77"/>
      <c r="I1209" t="s">
        <v>2429</v>
      </c>
      <c r="J1209">
        <v>0</v>
      </c>
    </row>
    <row r="1210" spans="1:10" ht="15" customHeight="1" x14ac:dyDescent="0.25">
      <c r="A1210">
        <f t="shared" si="36"/>
        <v>10154</v>
      </c>
      <c r="B1210" t="str">
        <f t="shared" si="37"/>
        <v>10154  FIVE STAR COOPERATIVE  NEW HAMPTON, IA</v>
      </c>
      <c r="C1210" s="79">
        <v>10154</v>
      </c>
      <c r="D1210" s="81" t="s">
        <v>482</v>
      </c>
      <c r="E1210" s="81" t="s">
        <v>483</v>
      </c>
      <c r="F1210" s="81" t="s">
        <v>47</v>
      </c>
      <c r="G1210" t="b">
        <v>0</v>
      </c>
      <c r="I1210" t="s">
        <v>2429</v>
      </c>
      <c r="J1210">
        <v>92</v>
      </c>
    </row>
    <row r="1211" spans="1:10" ht="15" customHeight="1" x14ac:dyDescent="0.25">
      <c r="A1211">
        <f t="shared" si="36"/>
        <v>10396</v>
      </c>
      <c r="B1211" t="str">
        <f t="shared" si="37"/>
        <v>10396  FIVE STAR COOPERATIVE  MASON CITY, IA</v>
      </c>
      <c r="C1211" s="79">
        <v>10396</v>
      </c>
      <c r="D1211" s="81" t="s">
        <v>482</v>
      </c>
      <c r="E1211" s="81" t="s">
        <v>629</v>
      </c>
      <c r="F1211" s="81" t="s">
        <v>47</v>
      </c>
      <c r="G1211" t="b">
        <v>0</v>
      </c>
      <c r="I1211" t="s">
        <v>2429</v>
      </c>
      <c r="J1211">
        <v>21</v>
      </c>
    </row>
    <row r="1212" spans="1:10" ht="15" customHeight="1" x14ac:dyDescent="0.25">
      <c r="A1212">
        <f t="shared" si="36"/>
        <v>11815</v>
      </c>
      <c r="B1212" t="str">
        <f t="shared" si="37"/>
        <v>11815  FIVE STAR COOPERATIVE  HANLONTOWN, IA</v>
      </c>
      <c r="C1212" s="79">
        <v>11815</v>
      </c>
      <c r="D1212" s="81" t="s">
        <v>482</v>
      </c>
      <c r="E1212" s="81" t="s">
        <v>1161</v>
      </c>
      <c r="F1212" s="81" t="s">
        <v>47</v>
      </c>
      <c r="G1212" t="b">
        <v>0</v>
      </c>
      <c r="I1212" t="s">
        <v>2429</v>
      </c>
      <c r="J1212">
        <v>51</v>
      </c>
    </row>
    <row r="1213" spans="1:10" ht="15" customHeight="1" x14ac:dyDescent="0.25">
      <c r="A1213">
        <f t="shared" si="36"/>
        <v>11791</v>
      </c>
      <c r="B1213" t="str">
        <f t="shared" si="37"/>
        <v>11791  FIVE STAR COOPERATIVE  VENTURA, IA</v>
      </c>
      <c r="C1213" s="79">
        <v>11791</v>
      </c>
      <c r="D1213" s="81" t="s">
        <v>482</v>
      </c>
      <c r="E1213" s="81" t="s">
        <v>1152</v>
      </c>
      <c r="F1213" s="81" t="s">
        <v>47</v>
      </c>
      <c r="G1213" t="b">
        <v>0</v>
      </c>
      <c r="I1213" t="s">
        <v>2429</v>
      </c>
      <c r="J1213">
        <v>67</v>
      </c>
    </row>
    <row r="1214" spans="1:10" ht="15" customHeight="1" x14ac:dyDescent="0.25">
      <c r="A1214">
        <f t="shared" si="36"/>
        <v>11709</v>
      </c>
      <c r="B1214" t="str">
        <f t="shared" si="37"/>
        <v>11709  FIVE STAR COOPERATIVE  JOICE, IA</v>
      </c>
      <c r="C1214" s="79">
        <v>11709</v>
      </c>
      <c r="D1214" s="81" t="s">
        <v>482</v>
      </c>
      <c r="E1214" s="81" t="s">
        <v>1494</v>
      </c>
      <c r="F1214" s="81" t="s">
        <v>47</v>
      </c>
      <c r="G1214" t="b">
        <v>0</v>
      </c>
      <c r="I1214" t="s">
        <v>2429</v>
      </c>
      <c r="J1214">
        <v>0</v>
      </c>
    </row>
    <row r="1215" spans="1:10" ht="15" customHeight="1" x14ac:dyDescent="0.25">
      <c r="A1215">
        <f t="shared" si="36"/>
        <v>11710</v>
      </c>
      <c r="B1215" t="str">
        <f t="shared" si="37"/>
        <v>11710  FIVE STAR COOPERATIVE  SCARVILLE, IA</v>
      </c>
      <c r="C1215" s="79">
        <v>11710</v>
      </c>
      <c r="D1215" s="81" t="s">
        <v>482</v>
      </c>
      <c r="E1215" s="81" t="s">
        <v>380</v>
      </c>
      <c r="F1215" s="81" t="s">
        <v>47</v>
      </c>
      <c r="G1215" t="b">
        <v>0</v>
      </c>
      <c r="I1215" t="s">
        <v>2429</v>
      </c>
      <c r="J1215">
        <v>0</v>
      </c>
    </row>
    <row r="1216" spans="1:10" ht="15" customHeight="1" x14ac:dyDescent="0.25">
      <c r="A1216">
        <f t="shared" si="36"/>
        <v>11711</v>
      </c>
      <c r="B1216" t="str">
        <f t="shared" si="37"/>
        <v>11711  FIVE STAR COOPERATIVE  LAKE MILLS, IA</v>
      </c>
      <c r="C1216" s="79">
        <v>11711</v>
      </c>
      <c r="D1216" s="81" t="s">
        <v>482</v>
      </c>
      <c r="E1216" s="81" t="s">
        <v>1085</v>
      </c>
      <c r="F1216" s="81" t="s">
        <v>47</v>
      </c>
      <c r="G1216" t="b">
        <v>0</v>
      </c>
      <c r="I1216" t="s">
        <v>2429</v>
      </c>
      <c r="J1216">
        <v>70</v>
      </c>
    </row>
    <row r="1217" spans="1:10" ht="15" customHeight="1" x14ac:dyDescent="0.25">
      <c r="A1217">
        <f t="shared" si="36"/>
        <v>16610</v>
      </c>
      <c r="B1217" t="str">
        <f t="shared" si="37"/>
        <v>16610  FLAHERTY FARMS  POCAHONTAS, IA</v>
      </c>
      <c r="C1217" s="79">
        <v>16610</v>
      </c>
      <c r="D1217" s="81" t="s">
        <v>3420</v>
      </c>
      <c r="E1217" s="81" t="s">
        <v>302</v>
      </c>
      <c r="F1217" s="81" t="s">
        <v>47</v>
      </c>
      <c r="G1217" t="b">
        <v>0</v>
      </c>
      <c r="I1217" t="s">
        <v>2429</v>
      </c>
      <c r="J1217">
        <v>84</v>
      </c>
    </row>
    <row r="1218" spans="1:10" ht="15" customHeight="1" x14ac:dyDescent="0.25">
      <c r="A1218">
        <f t="shared" si="36"/>
        <v>16611</v>
      </c>
      <c r="B1218" t="str">
        <f t="shared" si="37"/>
        <v>16611  FLAHERTY FARMS  POCAHONTAS, IA</v>
      </c>
      <c r="C1218" s="79">
        <v>16611</v>
      </c>
      <c r="D1218" s="81" t="s">
        <v>3420</v>
      </c>
      <c r="E1218" s="81" t="s">
        <v>302</v>
      </c>
      <c r="F1218" s="81" t="s">
        <v>47</v>
      </c>
      <c r="G1218" t="b">
        <v>0</v>
      </c>
      <c r="I1218" t="s">
        <v>2429</v>
      </c>
      <c r="J1218">
        <v>0</v>
      </c>
    </row>
    <row r="1219" spans="1:10" ht="15" customHeight="1" x14ac:dyDescent="0.25">
      <c r="A1219">
        <f t="shared" ref="A1219:A1282" si="38">C1219</f>
        <v>15978</v>
      </c>
      <c r="B1219" t="str">
        <f t="shared" ref="B1219:B1282" si="39">C1219&amp;"  "&amp;D1219&amp;"  "&amp;E1219&amp;", "&amp;F1219</f>
        <v>15978  FLEET AND FARM OF GREEN BAY LLC DBA MILLS FLEET FA  APPLETON, WI</v>
      </c>
      <c r="C1219" s="79">
        <v>15978</v>
      </c>
      <c r="D1219" s="81" t="s">
        <v>3421</v>
      </c>
      <c r="E1219" s="81" t="s">
        <v>3422</v>
      </c>
      <c r="F1219" s="81" t="s">
        <v>99</v>
      </c>
      <c r="G1219" t="b">
        <v>0</v>
      </c>
      <c r="I1219" t="s">
        <v>2429</v>
      </c>
      <c r="J1219">
        <v>0</v>
      </c>
    </row>
    <row r="1220" spans="1:10" ht="15" customHeight="1" x14ac:dyDescent="0.25">
      <c r="A1220">
        <f t="shared" si="38"/>
        <v>17367</v>
      </c>
      <c r="B1220" t="str">
        <f t="shared" si="39"/>
        <v>17367  FLEET WHOLESALE SUPPLY  APPLETON, WI</v>
      </c>
      <c r="C1220" s="79">
        <v>17367</v>
      </c>
      <c r="D1220" s="81" t="s">
        <v>3423</v>
      </c>
      <c r="E1220" s="81" t="s">
        <v>3422</v>
      </c>
      <c r="F1220" s="81" t="s">
        <v>99</v>
      </c>
      <c r="G1220" t="b">
        <v>0</v>
      </c>
      <c r="I1220" t="s">
        <v>2429</v>
      </c>
      <c r="J1220">
        <v>0</v>
      </c>
    </row>
    <row r="1221" spans="1:10" ht="15" customHeight="1" x14ac:dyDescent="0.25">
      <c r="A1221">
        <f t="shared" si="38"/>
        <v>17368</v>
      </c>
      <c r="B1221" t="str">
        <f t="shared" si="39"/>
        <v>17368  FLEET WHOLESALE SUPPLY CO LLC  SIOUX CITY, IA</v>
      </c>
      <c r="C1221" s="79">
        <v>17368</v>
      </c>
      <c r="D1221" s="81" t="s">
        <v>3424</v>
      </c>
      <c r="E1221" s="81" t="s">
        <v>220</v>
      </c>
      <c r="F1221" s="81" t="s">
        <v>47</v>
      </c>
      <c r="G1221" t="b">
        <v>0</v>
      </c>
      <c r="I1221" t="s">
        <v>2429</v>
      </c>
      <c r="J1221">
        <v>0</v>
      </c>
    </row>
    <row r="1222" spans="1:10" ht="15" customHeight="1" x14ac:dyDescent="0.25">
      <c r="A1222">
        <f t="shared" si="38"/>
        <v>17369</v>
      </c>
      <c r="B1222" t="str">
        <f t="shared" si="39"/>
        <v>17369  FLEET WHOLESALE SUPPLY CO LLC  SIOUX CITY, IA</v>
      </c>
      <c r="C1222" s="79">
        <v>17369</v>
      </c>
      <c r="D1222" s="81" t="s">
        <v>3424</v>
      </c>
      <c r="E1222" s="81" t="s">
        <v>220</v>
      </c>
      <c r="F1222" s="81" t="s">
        <v>47</v>
      </c>
      <c r="G1222" t="b">
        <v>0</v>
      </c>
      <c r="I1222" t="s">
        <v>2429</v>
      </c>
      <c r="J1222">
        <v>0</v>
      </c>
    </row>
    <row r="1223" spans="1:10" ht="15" customHeight="1" x14ac:dyDescent="0.25">
      <c r="A1223">
        <f t="shared" si="38"/>
        <v>17372</v>
      </c>
      <c r="B1223" t="str">
        <f t="shared" si="39"/>
        <v>17372  FLINT HILLS RESOURCES, LP  WICHITA, KS</v>
      </c>
      <c r="C1223" s="79">
        <v>17372</v>
      </c>
      <c r="D1223" s="81" t="s">
        <v>3425</v>
      </c>
      <c r="E1223" s="81" t="s">
        <v>190</v>
      </c>
      <c r="F1223" s="81" t="s">
        <v>64</v>
      </c>
      <c r="G1223" t="b">
        <v>0</v>
      </c>
      <c r="I1223" t="s">
        <v>2429</v>
      </c>
      <c r="J1223">
        <v>0</v>
      </c>
    </row>
    <row r="1224" spans="1:10" ht="15" customHeight="1" x14ac:dyDescent="0.25">
      <c r="A1224">
        <f t="shared" si="38"/>
        <v>17373</v>
      </c>
      <c r="B1224" t="str">
        <f t="shared" si="39"/>
        <v>17373  FLINT HILLS RESOURCES, LP  WICHITA, KS</v>
      </c>
      <c r="C1224" s="79">
        <v>17373</v>
      </c>
      <c r="D1224" s="81" t="s">
        <v>3425</v>
      </c>
      <c r="E1224" s="81" t="s">
        <v>190</v>
      </c>
      <c r="F1224" s="81" t="s">
        <v>64</v>
      </c>
      <c r="G1224" t="b">
        <v>0</v>
      </c>
      <c r="H1224" s="77"/>
      <c r="I1224" t="s">
        <v>2429</v>
      </c>
      <c r="J1224">
        <v>40</v>
      </c>
    </row>
    <row r="1225" spans="1:10" ht="15" customHeight="1" x14ac:dyDescent="0.25">
      <c r="A1225">
        <f t="shared" si="38"/>
        <v>15808</v>
      </c>
      <c r="B1225" t="str">
        <f t="shared" si="39"/>
        <v>15808  FLINT RIDGE AG  KALONA, IA</v>
      </c>
      <c r="C1225" s="79">
        <v>15808</v>
      </c>
      <c r="D1225" s="81" t="s">
        <v>3426</v>
      </c>
      <c r="E1225" s="81" t="s">
        <v>170</v>
      </c>
      <c r="F1225" s="81" t="s">
        <v>47</v>
      </c>
      <c r="G1225" t="b">
        <v>0</v>
      </c>
      <c r="I1225" t="s">
        <v>2429</v>
      </c>
      <c r="J1225">
        <v>23</v>
      </c>
    </row>
    <row r="1226" spans="1:10" ht="15" customHeight="1" x14ac:dyDescent="0.25">
      <c r="A1226">
        <f t="shared" si="38"/>
        <v>17088</v>
      </c>
      <c r="B1226" t="str">
        <f t="shared" si="39"/>
        <v>17088  FLORA USA INC  BEAVERTON, OR</v>
      </c>
      <c r="C1226" s="79">
        <v>17088</v>
      </c>
      <c r="D1226" s="81" t="s">
        <v>3427</v>
      </c>
      <c r="E1226" s="81" t="s">
        <v>3428</v>
      </c>
      <c r="F1226" s="81" t="s">
        <v>85</v>
      </c>
      <c r="G1226" t="b">
        <v>0</v>
      </c>
      <c r="I1226" t="s">
        <v>2429</v>
      </c>
      <c r="J1226">
        <v>0</v>
      </c>
    </row>
    <row r="1227" spans="1:10" ht="15" customHeight="1" x14ac:dyDescent="0.25">
      <c r="A1227">
        <f t="shared" si="38"/>
        <v>17089</v>
      </c>
      <c r="B1227" t="str">
        <f t="shared" si="39"/>
        <v>17089  FLORA USA INC  LAS VEGAS, NV</v>
      </c>
      <c r="C1227" s="79">
        <v>17089</v>
      </c>
      <c r="D1227" s="81" t="s">
        <v>3427</v>
      </c>
      <c r="E1227" s="81" t="s">
        <v>305</v>
      </c>
      <c r="F1227" s="81" t="s">
        <v>76</v>
      </c>
      <c r="G1227" t="b">
        <v>0</v>
      </c>
      <c r="I1227" t="s">
        <v>2429</v>
      </c>
      <c r="J1227">
        <v>31</v>
      </c>
    </row>
    <row r="1228" spans="1:10" ht="15" customHeight="1" x14ac:dyDescent="0.25">
      <c r="A1228">
        <f t="shared" si="38"/>
        <v>14022</v>
      </c>
      <c r="B1228" t="str">
        <f t="shared" si="39"/>
        <v>14022  FLORATINE PRODUCTS GROUP  COLLIERVILLE, TN</v>
      </c>
      <c r="C1228" s="79">
        <v>14022</v>
      </c>
      <c r="D1228" s="81" t="s">
        <v>879</v>
      </c>
      <c r="E1228" s="81" t="s">
        <v>880</v>
      </c>
      <c r="F1228" s="81" t="s">
        <v>91</v>
      </c>
      <c r="G1228" t="b">
        <v>0</v>
      </c>
      <c r="I1228" t="s">
        <v>2429</v>
      </c>
      <c r="J1228">
        <v>91</v>
      </c>
    </row>
    <row r="1229" spans="1:10" ht="15" customHeight="1" x14ac:dyDescent="0.25">
      <c r="A1229">
        <f t="shared" si="38"/>
        <v>14082</v>
      </c>
      <c r="B1229" t="str">
        <f t="shared" si="39"/>
        <v>14082  FLOWERAMA OF AMERICA INC #427  CEDAR FALLS, IA</v>
      </c>
      <c r="C1229" s="79">
        <v>14082</v>
      </c>
      <c r="D1229" s="81" t="s">
        <v>3429</v>
      </c>
      <c r="E1229" s="81" t="s">
        <v>225</v>
      </c>
      <c r="F1229" s="81" t="s">
        <v>47</v>
      </c>
      <c r="G1229" t="b">
        <v>0</v>
      </c>
      <c r="I1229" t="s">
        <v>2429</v>
      </c>
      <c r="J1229">
        <v>0</v>
      </c>
    </row>
    <row r="1230" spans="1:10" ht="15" customHeight="1" x14ac:dyDescent="0.25">
      <c r="A1230">
        <f t="shared" si="38"/>
        <v>14084</v>
      </c>
      <c r="B1230" t="str">
        <f t="shared" si="39"/>
        <v>14084  FLOWERAMA OF AMERICA INC #428  WATERLOO, IA</v>
      </c>
      <c r="C1230" s="79">
        <v>14084</v>
      </c>
      <c r="D1230" s="81" t="s">
        <v>3430</v>
      </c>
      <c r="E1230" s="81" t="s">
        <v>916</v>
      </c>
      <c r="F1230" s="81" t="s">
        <v>47</v>
      </c>
      <c r="G1230" t="b">
        <v>0</v>
      </c>
      <c r="I1230" t="s">
        <v>2429</v>
      </c>
      <c r="J1230">
        <v>32</v>
      </c>
    </row>
    <row r="1231" spans="1:10" ht="15" customHeight="1" x14ac:dyDescent="0.25">
      <c r="A1231">
        <f t="shared" si="38"/>
        <v>14085</v>
      </c>
      <c r="B1231" t="str">
        <f t="shared" si="39"/>
        <v>14085  FLOWERAMA OF AMERICA INC #429  CEDAR RAPIDS, IA</v>
      </c>
      <c r="C1231" s="79">
        <v>14085</v>
      </c>
      <c r="D1231" s="81" t="s">
        <v>3431</v>
      </c>
      <c r="E1231" s="81" t="s">
        <v>286</v>
      </c>
      <c r="F1231" s="81" t="s">
        <v>47</v>
      </c>
      <c r="G1231" t="b">
        <v>0</v>
      </c>
      <c r="I1231" t="s">
        <v>2429</v>
      </c>
      <c r="J1231">
        <v>69</v>
      </c>
    </row>
    <row r="1232" spans="1:10" ht="15" customHeight="1" x14ac:dyDescent="0.25">
      <c r="A1232">
        <f t="shared" si="38"/>
        <v>14087</v>
      </c>
      <c r="B1232" t="str">
        <f t="shared" si="39"/>
        <v>14087  FLOWERAMA OF AMERICA INC #431  AMES, IA</v>
      </c>
      <c r="C1232" s="79">
        <v>14087</v>
      </c>
      <c r="D1232" s="81" t="s">
        <v>3432</v>
      </c>
      <c r="E1232" s="81" t="s">
        <v>153</v>
      </c>
      <c r="F1232" s="81" t="s">
        <v>47</v>
      </c>
      <c r="G1232" t="b">
        <v>0</v>
      </c>
      <c r="I1232" t="s">
        <v>2429</v>
      </c>
      <c r="J1232">
        <v>0</v>
      </c>
    </row>
    <row r="1233" spans="1:10" ht="15" customHeight="1" x14ac:dyDescent="0.25">
      <c r="A1233">
        <f t="shared" si="38"/>
        <v>14088</v>
      </c>
      <c r="B1233" t="str">
        <f t="shared" si="39"/>
        <v>14088  FLOWERAMA OF AMERICA INC #432  DES MOINES, IA</v>
      </c>
      <c r="C1233" s="79">
        <v>14088</v>
      </c>
      <c r="D1233" s="81" t="s">
        <v>3433</v>
      </c>
      <c r="E1233" s="81" t="s">
        <v>930</v>
      </c>
      <c r="F1233" s="81" t="s">
        <v>47</v>
      </c>
      <c r="G1233" t="b">
        <v>0</v>
      </c>
      <c r="H1233" s="77"/>
      <c r="I1233" t="s">
        <v>2429</v>
      </c>
      <c r="J1233">
        <v>0</v>
      </c>
    </row>
    <row r="1234" spans="1:10" ht="15" customHeight="1" x14ac:dyDescent="0.25">
      <c r="A1234">
        <f t="shared" si="38"/>
        <v>14089</v>
      </c>
      <c r="B1234" t="str">
        <f t="shared" si="39"/>
        <v>14089  FLOWERAMA OF AMERICA INC #433  WINDSOR HEIGHTS, IA</v>
      </c>
      <c r="C1234" s="79">
        <v>14089</v>
      </c>
      <c r="D1234" s="81" t="s">
        <v>3434</v>
      </c>
      <c r="E1234" s="81" t="s">
        <v>3435</v>
      </c>
      <c r="F1234" s="81" t="s">
        <v>47</v>
      </c>
      <c r="G1234" t="b">
        <v>0</v>
      </c>
      <c r="H1234" s="77"/>
      <c r="I1234" t="s">
        <v>2429</v>
      </c>
      <c r="J1234">
        <v>0</v>
      </c>
    </row>
    <row r="1235" spans="1:10" ht="15" customHeight="1" x14ac:dyDescent="0.25">
      <c r="A1235">
        <f t="shared" si="38"/>
        <v>14090</v>
      </c>
      <c r="B1235" t="str">
        <f t="shared" si="39"/>
        <v>14090  FLOWERAMA OF AMERICA INC #434  CEDAR RAPIDS, IA</v>
      </c>
      <c r="C1235" s="79">
        <v>14090</v>
      </c>
      <c r="D1235" s="81" t="s">
        <v>3436</v>
      </c>
      <c r="E1235" s="81" t="s">
        <v>286</v>
      </c>
      <c r="F1235" s="81" t="s">
        <v>47</v>
      </c>
      <c r="G1235" t="b">
        <v>0</v>
      </c>
      <c r="H1235" s="77"/>
      <c r="I1235" t="s">
        <v>2429</v>
      </c>
      <c r="J1235">
        <v>12</v>
      </c>
    </row>
    <row r="1236" spans="1:10" ht="15" customHeight="1" x14ac:dyDescent="0.25">
      <c r="A1236">
        <f t="shared" si="38"/>
        <v>14092</v>
      </c>
      <c r="B1236" t="str">
        <f t="shared" si="39"/>
        <v>14092  FLOWERAMA OF AMERICA INC #437  ANKENY, IA</v>
      </c>
      <c r="C1236" s="79">
        <v>14092</v>
      </c>
      <c r="D1236" s="81" t="s">
        <v>3437</v>
      </c>
      <c r="E1236" s="81" t="s">
        <v>919</v>
      </c>
      <c r="F1236" s="81" t="s">
        <v>47</v>
      </c>
      <c r="G1236" t="b">
        <v>0</v>
      </c>
      <c r="I1236" t="s">
        <v>2429</v>
      </c>
      <c r="J1236">
        <v>0</v>
      </c>
    </row>
    <row r="1237" spans="1:10" ht="15" customHeight="1" x14ac:dyDescent="0.25">
      <c r="A1237">
        <f t="shared" si="38"/>
        <v>12207</v>
      </c>
      <c r="B1237" t="str">
        <f t="shared" si="39"/>
        <v>12207  FLOYD CO AG CENTER  CHARLES CITY, IA</v>
      </c>
      <c r="C1237" s="79">
        <v>12207</v>
      </c>
      <c r="D1237" s="81" t="s">
        <v>1249</v>
      </c>
      <c r="E1237" s="81" t="s">
        <v>769</v>
      </c>
      <c r="F1237" s="81" t="s">
        <v>47</v>
      </c>
      <c r="G1237" t="b">
        <v>0</v>
      </c>
      <c r="H1237" s="77"/>
      <c r="I1237" t="s">
        <v>2429</v>
      </c>
      <c r="J1237">
        <v>65</v>
      </c>
    </row>
    <row r="1238" spans="1:10" ht="15" customHeight="1" x14ac:dyDescent="0.25">
      <c r="A1238">
        <f t="shared" si="38"/>
        <v>16570</v>
      </c>
      <c r="B1238" t="str">
        <f t="shared" si="39"/>
        <v>16570  FMC CORPORATION  DAVIS, CA</v>
      </c>
      <c r="C1238" s="79">
        <v>16570</v>
      </c>
      <c r="D1238" s="81" t="s">
        <v>3438</v>
      </c>
      <c r="E1238" s="81" t="s">
        <v>1092</v>
      </c>
      <c r="F1238" s="81" t="s">
        <v>52</v>
      </c>
      <c r="G1238" t="b">
        <v>0</v>
      </c>
      <c r="I1238" t="s">
        <v>2429</v>
      </c>
      <c r="J1238">
        <v>65</v>
      </c>
    </row>
    <row r="1239" spans="1:10" ht="15" customHeight="1" x14ac:dyDescent="0.25">
      <c r="A1239">
        <f t="shared" si="38"/>
        <v>16571</v>
      </c>
      <c r="B1239" t="str">
        <f t="shared" si="39"/>
        <v>16571  FMC CORPORATION  PHILADELPHIA, PA</v>
      </c>
      <c r="C1239" s="79">
        <v>16571</v>
      </c>
      <c r="D1239" s="81" t="s">
        <v>3438</v>
      </c>
      <c r="E1239" s="81" t="s">
        <v>3262</v>
      </c>
      <c r="F1239" s="81" t="s">
        <v>86</v>
      </c>
      <c r="G1239" t="b">
        <v>0</v>
      </c>
      <c r="I1239" t="s">
        <v>2429</v>
      </c>
      <c r="J1239">
        <v>0</v>
      </c>
    </row>
    <row r="1240" spans="1:10" ht="15" customHeight="1" x14ac:dyDescent="0.25">
      <c r="A1240">
        <f t="shared" si="38"/>
        <v>10816</v>
      </c>
      <c r="B1240" t="str">
        <f t="shared" si="39"/>
        <v>10816  FOGLE TRUE VALUE  CENTERVILLE, IA</v>
      </c>
      <c r="C1240" s="79">
        <v>10816</v>
      </c>
      <c r="D1240" s="81" t="s">
        <v>3439</v>
      </c>
      <c r="E1240" s="81" t="s">
        <v>1017</v>
      </c>
      <c r="F1240" s="81" t="s">
        <v>47</v>
      </c>
      <c r="G1240" t="b">
        <v>0</v>
      </c>
      <c r="I1240" t="s">
        <v>2429</v>
      </c>
      <c r="J1240">
        <v>30</v>
      </c>
    </row>
    <row r="1241" spans="1:10" ht="15" customHeight="1" x14ac:dyDescent="0.25">
      <c r="A1241">
        <f t="shared" si="38"/>
        <v>11386</v>
      </c>
      <c r="B1241" t="str">
        <f t="shared" si="39"/>
        <v>11386  FOREVER GREEN INC  CORALVILLE, IA</v>
      </c>
      <c r="C1241" s="79">
        <v>11386</v>
      </c>
      <c r="D1241" s="81" t="s">
        <v>3440</v>
      </c>
      <c r="E1241" s="81" t="s">
        <v>3441</v>
      </c>
      <c r="F1241" s="81" t="s">
        <v>47</v>
      </c>
      <c r="G1241" t="b">
        <v>0</v>
      </c>
      <c r="I1241" t="s">
        <v>2429</v>
      </c>
      <c r="J1241">
        <v>91</v>
      </c>
    </row>
    <row r="1242" spans="1:10" ht="15" customHeight="1" x14ac:dyDescent="0.25">
      <c r="A1242">
        <f t="shared" si="38"/>
        <v>10777</v>
      </c>
      <c r="B1242" t="str">
        <f t="shared" si="39"/>
        <v>10777  FOSTERS INC  WATERLOO, IA</v>
      </c>
      <c r="C1242" s="79">
        <v>10777</v>
      </c>
      <c r="D1242" s="81" t="s">
        <v>3442</v>
      </c>
      <c r="E1242" s="81" t="s">
        <v>916</v>
      </c>
      <c r="F1242" s="81" t="s">
        <v>47</v>
      </c>
      <c r="G1242" t="b">
        <v>0</v>
      </c>
      <c r="I1242" t="s">
        <v>2429</v>
      </c>
      <c r="J1242">
        <v>11</v>
      </c>
    </row>
    <row r="1243" spans="1:10" ht="15" customHeight="1" x14ac:dyDescent="0.25">
      <c r="A1243">
        <f t="shared" si="38"/>
        <v>12320</v>
      </c>
      <c r="B1243" t="str">
        <f t="shared" si="39"/>
        <v>12320  FOUR CORNERS FEED INC  JOHNSTON, IA</v>
      </c>
      <c r="C1243" s="79">
        <v>12320</v>
      </c>
      <c r="D1243" s="81" t="s">
        <v>3443</v>
      </c>
      <c r="E1243" s="81" t="s">
        <v>3316</v>
      </c>
      <c r="F1243" s="81" t="s">
        <v>47</v>
      </c>
      <c r="G1243" t="b">
        <v>0</v>
      </c>
      <c r="I1243" t="s">
        <v>2429</v>
      </c>
      <c r="J1243">
        <v>0</v>
      </c>
    </row>
    <row r="1244" spans="1:10" ht="15" customHeight="1" x14ac:dyDescent="0.25">
      <c r="A1244">
        <f t="shared" si="38"/>
        <v>12903</v>
      </c>
      <c r="B1244" t="str">
        <f t="shared" si="39"/>
        <v>12903  FOUR COUNTY CROP SERVICE  POSTVILLE, IA</v>
      </c>
      <c r="C1244" s="79">
        <v>12903</v>
      </c>
      <c r="D1244" s="81" t="s">
        <v>3444</v>
      </c>
      <c r="E1244" s="81" t="s">
        <v>525</v>
      </c>
      <c r="F1244" s="81" t="s">
        <v>47</v>
      </c>
      <c r="G1244" t="b">
        <v>0</v>
      </c>
      <c r="I1244" t="s">
        <v>2429</v>
      </c>
      <c r="J1244">
        <v>0</v>
      </c>
    </row>
    <row r="1245" spans="1:10" ht="15" customHeight="1" x14ac:dyDescent="0.25">
      <c r="A1245">
        <f t="shared" si="38"/>
        <v>10724</v>
      </c>
      <c r="B1245" t="str">
        <f t="shared" si="39"/>
        <v>10724  FOUR STAR SERVICES INC  BLUFFTON, IN</v>
      </c>
      <c r="C1245" s="79">
        <v>10724</v>
      </c>
      <c r="D1245" s="81" t="s">
        <v>794</v>
      </c>
      <c r="E1245" s="81" t="s">
        <v>795</v>
      </c>
      <c r="F1245" s="81" t="s">
        <v>63</v>
      </c>
      <c r="G1245" t="b">
        <v>0</v>
      </c>
      <c r="I1245" t="s">
        <v>2429</v>
      </c>
      <c r="J1245">
        <v>0</v>
      </c>
    </row>
    <row r="1246" spans="1:10" ht="15" customHeight="1" x14ac:dyDescent="0.25">
      <c r="A1246">
        <f t="shared" si="38"/>
        <v>16979</v>
      </c>
      <c r="B1246" t="str">
        <f t="shared" si="39"/>
        <v>16979  FOWLER AG LLC  MOULTON, IA</v>
      </c>
      <c r="C1246" s="79">
        <v>16979</v>
      </c>
      <c r="D1246" s="81" t="s">
        <v>3445</v>
      </c>
      <c r="E1246" s="81" t="s">
        <v>3446</v>
      </c>
      <c r="F1246" s="81" t="s">
        <v>47</v>
      </c>
      <c r="G1246" t="b">
        <v>0</v>
      </c>
      <c r="I1246" t="s">
        <v>2429</v>
      </c>
      <c r="J1246">
        <v>17</v>
      </c>
    </row>
    <row r="1247" spans="1:10" ht="15" customHeight="1" x14ac:dyDescent="0.25">
      <c r="A1247">
        <f t="shared" si="38"/>
        <v>16980</v>
      </c>
      <c r="B1247" t="str">
        <f t="shared" si="39"/>
        <v>16980  FOWLER AG LLC  BLOOMFIELD, IA</v>
      </c>
      <c r="C1247" s="79">
        <v>16980</v>
      </c>
      <c r="D1247" s="81" t="s">
        <v>3445</v>
      </c>
      <c r="E1247" s="81" t="s">
        <v>786</v>
      </c>
      <c r="F1247" s="81" t="s">
        <v>47</v>
      </c>
      <c r="G1247" t="b">
        <v>0</v>
      </c>
      <c r="I1247" t="s">
        <v>2429</v>
      </c>
      <c r="J1247">
        <v>0</v>
      </c>
    </row>
    <row r="1248" spans="1:10" ht="15" customHeight="1" x14ac:dyDescent="0.25">
      <c r="A1248">
        <f t="shared" si="38"/>
        <v>16585</v>
      </c>
      <c r="B1248" t="str">
        <f t="shared" si="39"/>
        <v>16585  FREMAR LLC  MARION, SD</v>
      </c>
      <c r="C1248" s="79">
        <v>16585</v>
      </c>
      <c r="D1248" s="81" t="s">
        <v>3447</v>
      </c>
      <c r="E1248" s="81" t="s">
        <v>833</v>
      </c>
      <c r="F1248" s="81" t="s">
        <v>90</v>
      </c>
      <c r="G1248" t="b">
        <v>0</v>
      </c>
      <c r="I1248" t="s">
        <v>2429</v>
      </c>
      <c r="J1248">
        <v>0</v>
      </c>
    </row>
    <row r="1249" spans="1:10" ht="15" customHeight="1" x14ac:dyDescent="0.25">
      <c r="A1249">
        <f t="shared" si="38"/>
        <v>14211</v>
      </c>
      <c r="B1249" t="str">
        <f t="shared" si="39"/>
        <v>14211  FRICK SERVICES INC  WAWAKA, IN</v>
      </c>
      <c r="C1249" s="79">
        <v>14211</v>
      </c>
      <c r="D1249" s="81" t="s">
        <v>948</v>
      </c>
      <c r="E1249" s="81" t="s">
        <v>949</v>
      </c>
      <c r="F1249" s="81" t="s">
        <v>63</v>
      </c>
      <c r="G1249" t="b">
        <v>0</v>
      </c>
      <c r="I1249" t="s">
        <v>2429</v>
      </c>
      <c r="J1249">
        <v>0</v>
      </c>
    </row>
    <row r="1250" spans="1:10" ht="15" customHeight="1" x14ac:dyDescent="0.25">
      <c r="A1250">
        <f t="shared" si="38"/>
        <v>10906</v>
      </c>
      <c r="B1250" t="str">
        <f t="shared" si="39"/>
        <v>10906  FRIT INDUSTRIES  OZARK, AL</v>
      </c>
      <c r="C1250" s="79">
        <v>10906</v>
      </c>
      <c r="D1250" s="81" t="s">
        <v>829</v>
      </c>
      <c r="E1250" s="81" t="s">
        <v>830</v>
      </c>
      <c r="F1250" s="81" t="s">
        <v>48</v>
      </c>
      <c r="G1250" t="b">
        <v>0</v>
      </c>
      <c r="I1250" t="s">
        <v>2429</v>
      </c>
      <c r="J1250">
        <v>67</v>
      </c>
    </row>
    <row r="1251" spans="1:10" ht="15" customHeight="1" x14ac:dyDescent="0.25">
      <c r="A1251">
        <f t="shared" si="38"/>
        <v>10908</v>
      </c>
      <c r="B1251" t="str">
        <f t="shared" si="39"/>
        <v>10908  FRIT INDUSTRIES  WALNUT RIDGE, AR</v>
      </c>
      <c r="C1251" s="79">
        <v>10908</v>
      </c>
      <c r="D1251" s="81" t="s">
        <v>829</v>
      </c>
      <c r="E1251" s="81" t="s">
        <v>831</v>
      </c>
      <c r="F1251" s="81" t="s">
        <v>51</v>
      </c>
      <c r="G1251" t="b">
        <v>0</v>
      </c>
      <c r="I1251" t="s">
        <v>2429</v>
      </c>
      <c r="J1251">
        <v>0</v>
      </c>
    </row>
    <row r="1252" spans="1:10" ht="15" customHeight="1" x14ac:dyDescent="0.25">
      <c r="A1252">
        <f t="shared" si="38"/>
        <v>15918</v>
      </c>
      <c r="B1252" t="str">
        <f t="shared" si="39"/>
        <v>15918  FRONTIER FERTILIZER  JOHNSTOWN, CO</v>
      </c>
      <c r="C1252" s="79">
        <v>15918</v>
      </c>
      <c r="D1252" s="81" t="s">
        <v>3448</v>
      </c>
      <c r="E1252" s="81" t="s">
        <v>3449</v>
      </c>
      <c r="F1252" s="81" t="s">
        <v>53</v>
      </c>
      <c r="G1252" t="b">
        <v>0</v>
      </c>
      <c r="H1252" s="77"/>
      <c r="I1252" t="s">
        <v>2429</v>
      </c>
      <c r="J1252">
        <v>71</v>
      </c>
    </row>
    <row r="1253" spans="1:10" ht="15" customHeight="1" x14ac:dyDescent="0.25">
      <c r="A1253">
        <f t="shared" si="38"/>
        <v>15919</v>
      </c>
      <c r="B1253" t="str">
        <f t="shared" si="39"/>
        <v>15919  FRONTIER FERTILIZER  JOHNSTOWN, CO</v>
      </c>
      <c r="C1253" s="79">
        <v>15919</v>
      </c>
      <c r="D1253" s="81" t="s">
        <v>3448</v>
      </c>
      <c r="E1253" s="81" t="s">
        <v>3449</v>
      </c>
      <c r="F1253" s="81" t="s">
        <v>53</v>
      </c>
      <c r="G1253" t="b">
        <v>0</v>
      </c>
      <c r="H1253" s="77"/>
      <c r="I1253" t="s">
        <v>2429</v>
      </c>
      <c r="J1253">
        <v>4</v>
      </c>
    </row>
    <row r="1254" spans="1:10" ht="15" customHeight="1" x14ac:dyDescent="0.25">
      <c r="A1254">
        <f t="shared" si="38"/>
        <v>10860</v>
      </c>
      <c r="B1254" t="str">
        <f t="shared" si="39"/>
        <v>10860  FRONTIER GARDEN CENTER  CEDAR RAPIDS, IA</v>
      </c>
      <c r="C1254" s="79">
        <v>10860</v>
      </c>
      <c r="D1254" s="81" t="s">
        <v>3450</v>
      </c>
      <c r="E1254" s="81" t="s">
        <v>286</v>
      </c>
      <c r="F1254" s="81" t="s">
        <v>47</v>
      </c>
      <c r="G1254" t="b">
        <v>0</v>
      </c>
      <c r="I1254" t="s">
        <v>2429</v>
      </c>
      <c r="J1254">
        <v>0</v>
      </c>
    </row>
    <row r="1255" spans="1:10" ht="15" customHeight="1" x14ac:dyDescent="0.25">
      <c r="A1255">
        <f t="shared" si="38"/>
        <v>17421</v>
      </c>
      <c r="B1255" t="str">
        <f t="shared" si="39"/>
        <v>17421  FULL CYCLE GARDENING INC  RALEIGH, NC</v>
      </c>
      <c r="C1255" s="79">
        <v>17421</v>
      </c>
      <c r="D1255" s="81" t="s">
        <v>3451</v>
      </c>
      <c r="E1255" s="81" t="s">
        <v>3452</v>
      </c>
      <c r="F1255" s="81" t="s">
        <v>81</v>
      </c>
      <c r="G1255" t="b">
        <v>0</v>
      </c>
      <c r="I1255" t="s">
        <v>2429</v>
      </c>
      <c r="J1255">
        <v>0</v>
      </c>
    </row>
    <row r="1256" spans="1:10" ht="15" customHeight="1" x14ac:dyDescent="0.25">
      <c r="A1256">
        <f t="shared" si="38"/>
        <v>15336</v>
      </c>
      <c r="B1256" t="str">
        <f t="shared" si="39"/>
        <v>15336  FULL SIRCLE PRODUCTS  GARNAVILLO, IA</v>
      </c>
      <c r="C1256" s="79">
        <v>15336</v>
      </c>
      <c r="D1256" s="81" t="s">
        <v>2542</v>
      </c>
      <c r="E1256" s="81" t="s">
        <v>350</v>
      </c>
      <c r="F1256" s="81" t="s">
        <v>47</v>
      </c>
      <c r="G1256" t="b">
        <v>0</v>
      </c>
      <c r="I1256" t="s">
        <v>2429</v>
      </c>
      <c r="J1256">
        <v>48</v>
      </c>
    </row>
    <row r="1257" spans="1:10" ht="15" customHeight="1" x14ac:dyDescent="0.25">
      <c r="A1257">
        <f t="shared" si="38"/>
        <v>12325</v>
      </c>
      <c r="B1257" t="str">
        <f t="shared" si="39"/>
        <v>12325  FULTON FERTILIZER  FULTON, IL</v>
      </c>
      <c r="C1257" s="79">
        <v>12325</v>
      </c>
      <c r="D1257" s="81" t="s">
        <v>2435</v>
      </c>
      <c r="E1257" s="81" t="s">
        <v>1265</v>
      </c>
      <c r="F1257" s="81" t="s">
        <v>62</v>
      </c>
      <c r="G1257" t="b">
        <v>0</v>
      </c>
      <c r="H1257" s="77"/>
      <c r="I1257" t="s">
        <v>2429</v>
      </c>
      <c r="J1257">
        <v>53</v>
      </c>
    </row>
    <row r="1258" spans="1:10" ht="15" customHeight="1" x14ac:dyDescent="0.25">
      <c r="A1258">
        <f t="shared" si="38"/>
        <v>11137</v>
      </c>
      <c r="B1258" t="str">
        <f t="shared" si="39"/>
        <v>11137  GADBERRYS TRUE VALUE  CORNING, IA</v>
      </c>
      <c r="C1258" s="79">
        <v>11137</v>
      </c>
      <c r="D1258" s="81" t="s">
        <v>3453</v>
      </c>
      <c r="E1258" s="81" t="s">
        <v>149</v>
      </c>
      <c r="F1258" s="81" t="s">
        <v>47</v>
      </c>
      <c r="G1258" t="b">
        <v>0</v>
      </c>
      <c r="I1258" t="s">
        <v>2429</v>
      </c>
      <c r="J1258">
        <v>67</v>
      </c>
    </row>
    <row r="1259" spans="1:10" ht="15" customHeight="1" x14ac:dyDescent="0.25">
      <c r="A1259">
        <f t="shared" si="38"/>
        <v>16834</v>
      </c>
      <c r="B1259" t="str">
        <f t="shared" si="39"/>
        <v>16834  GARDEN SOIL SUPPLY LLC DBA HYR BRIX FERTILIZER  DELAWARE, OH</v>
      </c>
      <c r="C1259" s="79">
        <v>16834</v>
      </c>
      <c r="D1259" s="81" t="s">
        <v>3454</v>
      </c>
      <c r="E1259" s="81" t="s">
        <v>3455</v>
      </c>
      <c r="F1259" s="81" t="s">
        <v>83</v>
      </c>
      <c r="G1259" t="b">
        <v>0</v>
      </c>
      <c r="I1259" t="s">
        <v>2429</v>
      </c>
      <c r="J1259">
        <v>0</v>
      </c>
    </row>
    <row r="1260" spans="1:10" ht="15" customHeight="1" x14ac:dyDescent="0.25">
      <c r="A1260">
        <f t="shared" si="38"/>
        <v>12893</v>
      </c>
      <c r="B1260" t="str">
        <f t="shared" si="39"/>
        <v>12893  GARDENS GRACE  DES MOINES, IA</v>
      </c>
      <c r="C1260" s="79">
        <v>12893</v>
      </c>
      <c r="D1260" s="81" t="s">
        <v>3456</v>
      </c>
      <c r="E1260" s="81" t="s">
        <v>930</v>
      </c>
      <c r="F1260" s="81" t="s">
        <v>47</v>
      </c>
      <c r="G1260" t="b">
        <v>0</v>
      </c>
      <c r="I1260" t="s">
        <v>2429</v>
      </c>
      <c r="J1260">
        <v>84</v>
      </c>
    </row>
    <row r="1261" spans="1:10" ht="15" customHeight="1" x14ac:dyDescent="0.25">
      <c r="A1261">
        <f t="shared" si="38"/>
        <v>14587</v>
      </c>
      <c r="B1261" t="str">
        <f t="shared" si="39"/>
        <v>14587  GARICK LLC  CLEVELAND, OH</v>
      </c>
      <c r="C1261" s="79">
        <v>14587</v>
      </c>
      <c r="D1261" s="81" t="s">
        <v>417</v>
      </c>
      <c r="E1261" s="81" t="s">
        <v>418</v>
      </c>
      <c r="F1261" s="81" t="s">
        <v>83</v>
      </c>
      <c r="G1261" t="b">
        <v>0</v>
      </c>
      <c r="I1261" t="s">
        <v>2429</v>
      </c>
      <c r="J1261">
        <v>0</v>
      </c>
    </row>
    <row r="1262" spans="1:10" ht="15" customHeight="1" x14ac:dyDescent="0.25">
      <c r="A1262">
        <f t="shared" si="38"/>
        <v>11100</v>
      </c>
      <c r="B1262" t="str">
        <f t="shared" si="39"/>
        <v>11100  GARY LAWN SERVICE  NEWTON, IA</v>
      </c>
      <c r="C1262" s="79">
        <v>11100</v>
      </c>
      <c r="D1262" s="81" t="s">
        <v>3457</v>
      </c>
      <c r="E1262" s="81" t="s">
        <v>164</v>
      </c>
      <c r="F1262" s="81" t="s">
        <v>47</v>
      </c>
      <c r="G1262" t="b">
        <v>0</v>
      </c>
      <c r="I1262" t="s">
        <v>2429</v>
      </c>
      <c r="J1262">
        <v>40</v>
      </c>
    </row>
    <row r="1263" spans="1:10" ht="15" customHeight="1" x14ac:dyDescent="0.25">
      <c r="A1263">
        <f t="shared" si="38"/>
        <v>12669</v>
      </c>
      <c r="B1263" t="str">
        <f t="shared" si="39"/>
        <v>12669  GAVILON FERT LLC  EAST PEORIA, IL</v>
      </c>
      <c r="C1263" s="79">
        <v>12669</v>
      </c>
      <c r="D1263" s="81" t="s">
        <v>1322</v>
      </c>
      <c r="E1263" s="81" t="s">
        <v>1323</v>
      </c>
      <c r="F1263" s="81" t="s">
        <v>62</v>
      </c>
      <c r="G1263" t="b">
        <v>0</v>
      </c>
      <c r="I1263" t="s">
        <v>2429</v>
      </c>
      <c r="J1263">
        <v>21</v>
      </c>
    </row>
    <row r="1264" spans="1:10" ht="15" customHeight="1" x14ac:dyDescent="0.25">
      <c r="A1264">
        <f t="shared" si="38"/>
        <v>16105</v>
      </c>
      <c r="B1264" t="str">
        <f t="shared" si="39"/>
        <v>16105  GAVILON FERTILIZER  KIMBALL, SD</v>
      </c>
      <c r="C1264" s="79">
        <v>16105</v>
      </c>
      <c r="D1264" s="81" t="s">
        <v>3458</v>
      </c>
      <c r="E1264" s="81" t="s">
        <v>3459</v>
      </c>
      <c r="F1264" s="81" t="s">
        <v>90</v>
      </c>
      <c r="G1264" t="b">
        <v>0</v>
      </c>
      <c r="I1264" t="s">
        <v>2429</v>
      </c>
      <c r="J1264">
        <v>94</v>
      </c>
    </row>
    <row r="1265" spans="1:10" ht="15" customHeight="1" x14ac:dyDescent="0.25">
      <c r="A1265">
        <f t="shared" si="38"/>
        <v>12725</v>
      </c>
      <c r="B1265" t="str">
        <f t="shared" si="39"/>
        <v>12725  GAVILON FERTILIZER LLC  DENISON, IA</v>
      </c>
      <c r="C1265" s="79">
        <v>12725</v>
      </c>
      <c r="D1265" s="81" t="s">
        <v>920</v>
      </c>
      <c r="E1265" s="81" t="s">
        <v>1330</v>
      </c>
      <c r="F1265" s="81" t="s">
        <v>47</v>
      </c>
      <c r="G1265" t="b">
        <v>0</v>
      </c>
      <c r="I1265" t="s">
        <v>2429</v>
      </c>
      <c r="J1265">
        <v>34</v>
      </c>
    </row>
    <row r="1266" spans="1:10" ht="15" customHeight="1" x14ac:dyDescent="0.25">
      <c r="A1266">
        <f t="shared" si="38"/>
        <v>13134</v>
      </c>
      <c r="B1266" t="str">
        <f t="shared" si="39"/>
        <v>13134  GAVILON FERTILIZER LLC  DUBUQUE, IA</v>
      </c>
      <c r="C1266" s="79">
        <v>13134</v>
      </c>
      <c r="D1266" s="81" t="s">
        <v>920</v>
      </c>
      <c r="E1266" s="81" t="s">
        <v>679</v>
      </c>
      <c r="F1266" s="81" t="s">
        <v>47</v>
      </c>
      <c r="G1266" t="b">
        <v>0</v>
      </c>
      <c r="I1266" t="s">
        <v>2429</v>
      </c>
      <c r="J1266">
        <v>0</v>
      </c>
    </row>
    <row r="1267" spans="1:10" ht="15" customHeight="1" x14ac:dyDescent="0.25">
      <c r="A1267">
        <f t="shared" si="38"/>
        <v>16941</v>
      </c>
      <c r="B1267" t="str">
        <f t="shared" si="39"/>
        <v>16941  GEHLING FERTILIZER COMPANY  GRAND MEADOW, MN</v>
      </c>
      <c r="C1267" s="79">
        <v>16941</v>
      </c>
      <c r="D1267" s="81" t="s">
        <v>3460</v>
      </c>
      <c r="E1267" s="81" t="s">
        <v>2453</v>
      </c>
      <c r="F1267" s="81" t="s">
        <v>71</v>
      </c>
      <c r="G1267" t="b">
        <v>0</v>
      </c>
      <c r="I1267" t="s">
        <v>2429</v>
      </c>
      <c r="J1267">
        <v>0</v>
      </c>
    </row>
    <row r="1268" spans="1:10" ht="15" customHeight="1" x14ac:dyDescent="0.25">
      <c r="A1268">
        <f t="shared" si="38"/>
        <v>13589</v>
      </c>
      <c r="B1268" t="str">
        <f t="shared" si="39"/>
        <v>13589  GELITA USA INC - SIOUX CITY  SIOUX CITY, IA</v>
      </c>
      <c r="C1268" s="79">
        <v>13589</v>
      </c>
      <c r="D1268" s="81" t="s">
        <v>1334</v>
      </c>
      <c r="E1268" s="81" t="s">
        <v>220</v>
      </c>
      <c r="F1268" s="81" t="s">
        <v>47</v>
      </c>
      <c r="G1268" t="b">
        <v>0</v>
      </c>
      <c r="I1268" t="s">
        <v>2429</v>
      </c>
      <c r="J1268">
        <v>0</v>
      </c>
    </row>
    <row r="1269" spans="1:10" ht="15" customHeight="1" x14ac:dyDescent="0.25">
      <c r="A1269">
        <f t="shared" si="38"/>
        <v>16004</v>
      </c>
      <c r="B1269" t="str">
        <f t="shared" si="39"/>
        <v>16004  GELITA USA INC SIOUX CITY  SGT BLUFF, IA</v>
      </c>
      <c r="C1269" s="79">
        <v>16004</v>
      </c>
      <c r="D1269" s="81" t="s">
        <v>3461</v>
      </c>
      <c r="E1269" s="81" t="s">
        <v>3462</v>
      </c>
      <c r="F1269" s="81" t="s">
        <v>47</v>
      </c>
      <c r="G1269" t="b">
        <v>0</v>
      </c>
      <c r="I1269" t="s">
        <v>2429</v>
      </c>
      <c r="J1269">
        <v>40</v>
      </c>
    </row>
    <row r="1270" spans="1:10" ht="15" customHeight="1" x14ac:dyDescent="0.25">
      <c r="A1270">
        <f t="shared" si="38"/>
        <v>16425</v>
      </c>
      <c r="B1270" t="str">
        <f t="shared" si="39"/>
        <v>16425  GENERAL HYDROPONICS DBA GH INC  SANTA ROSA, CA</v>
      </c>
      <c r="C1270" s="79">
        <v>16425</v>
      </c>
      <c r="D1270" s="81" t="s">
        <v>3463</v>
      </c>
      <c r="E1270" s="81" t="s">
        <v>158</v>
      </c>
      <c r="F1270" s="81" t="s">
        <v>52</v>
      </c>
      <c r="G1270" t="b">
        <v>0</v>
      </c>
      <c r="I1270" t="s">
        <v>2429</v>
      </c>
      <c r="J1270">
        <v>95</v>
      </c>
    </row>
    <row r="1271" spans="1:10" ht="15" customHeight="1" x14ac:dyDescent="0.25">
      <c r="A1271">
        <f t="shared" si="38"/>
        <v>17001</v>
      </c>
      <c r="B1271" t="str">
        <f t="shared" si="39"/>
        <v>17001  GENERATION AGRICULTURE  CEDAR FALLS, IA</v>
      </c>
      <c r="C1271" s="79">
        <v>17001</v>
      </c>
      <c r="D1271" s="81" t="s">
        <v>3464</v>
      </c>
      <c r="E1271" s="81" t="s">
        <v>225</v>
      </c>
      <c r="F1271" s="81" t="s">
        <v>47</v>
      </c>
      <c r="G1271" t="b">
        <v>0</v>
      </c>
      <c r="I1271" t="s">
        <v>2429</v>
      </c>
      <c r="J1271">
        <v>12</v>
      </c>
    </row>
    <row r="1272" spans="1:10" ht="15" customHeight="1" x14ac:dyDescent="0.25">
      <c r="A1272">
        <f t="shared" si="38"/>
        <v>16113</v>
      </c>
      <c r="B1272" t="str">
        <f t="shared" si="39"/>
        <v>16113  GENESYS SPECIALTY GROUP LLC  MORRISON, IL</v>
      </c>
      <c r="C1272" s="79">
        <v>16113</v>
      </c>
      <c r="D1272" s="81" t="s">
        <v>3465</v>
      </c>
      <c r="E1272" s="81" t="s">
        <v>3466</v>
      </c>
      <c r="F1272" s="81" t="s">
        <v>62</v>
      </c>
      <c r="G1272" t="b">
        <v>0</v>
      </c>
      <c r="I1272" t="s">
        <v>2429</v>
      </c>
      <c r="J1272">
        <v>52</v>
      </c>
    </row>
    <row r="1273" spans="1:10" ht="15" customHeight="1" x14ac:dyDescent="0.25">
      <c r="A1273">
        <f t="shared" si="38"/>
        <v>11195</v>
      </c>
      <c r="B1273" t="str">
        <f t="shared" si="39"/>
        <v>11195  GENGLER FEED SERVICE INC  REMSEN, IA</v>
      </c>
      <c r="C1273" s="79">
        <v>11195</v>
      </c>
      <c r="D1273" s="81" t="s">
        <v>3467</v>
      </c>
      <c r="E1273" s="81" t="s">
        <v>401</v>
      </c>
      <c r="F1273" s="81" t="s">
        <v>47</v>
      </c>
      <c r="G1273" t="b">
        <v>0</v>
      </c>
      <c r="H1273" s="77"/>
      <c r="I1273" t="s">
        <v>2429</v>
      </c>
      <c r="J1273">
        <v>78</v>
      </c>
    </row>
    <row r="1274" spans="1:10" ht="15" customHeight="1" x14ac:dyDescent="0.25">
      <c r="A1274">
        <f t="shared" si="38"/>
        <v>10449</v>
      </c>
      <c r="B1274" t="str">
        <f t="shared" si="39"/>
        <v>10449  GFG AGRIPRODUCTS LLC  CHARTER OAK, IA</v>
      </c>
      <c r="C1274" s="79">
        <v>10449</v>
      </c>
      <c r="D1274" s="81" t="s">
        <v>3468</v>
      </c>
      <c r="E1274" s="81" t="s">
        <v>685</v>
      </c>
      <c r="F1274" s="81" t="s">
        <v>47</v>
      </c>
      <c r="G1274" t="b">
        <v>0</v>
      </c>
      <c r="H1274" s="77"/>
      <c r="I1274" t="s">
        <v>2429</v>
      </c>
      <c r="J1274">
        <v>0</v>
      </c>
    </row>
    <row r="1275" spans="1:10" ht="15" customHeight="1" x14ac:dyDescent="0.25">
      <c r="A1275">
        <f t="shared" si="38"/>
        <v>16384</v>
      </c>
      <c r="B1275" t="str">
        <f t="shared" si="39"/>
        <v>16384  GFG AGRIPRODUCTS LLC  STANBERRY, MO</v>
      </c>
      <c r="C1275" s="79">
        <v>16384</v>
      </c>
      <c r="D1275" s="81" t="s">
        <v>3468</v>
      </c>
      <c r="E1275" s="81" t="s">
        <v>3469</v>
      </c>
      <c r="F1275" s="81" t="s">
        <v>73</v>
      </c>
      <c r="G1275" t="b">
        <v>0</v>
      </c>
      <c r="I1275" t="s">
        <v>2429</v>
      </c>
      <c r="J1275">
        <v>0</v>
      </c>
    </row>
    <row r="1276" spans="1:10" ht="15" customHeight="1" x14ac:dyDescent="0.25">
      <c r="A1276">
        <f t="shared" si="38"/>
        <v>16385</v>
      </c>
      <c r="B1276" t="str">
        <f t="shared" si="39"/>
        <v>16385  GFG AGRIPRODUCTS LLC  DANBURY, IA</v>
      </c>
      <c r="C1276" s="79">
        <v>16385</v>
      </c>
      <c r="D1276" s="81" t="s">
        <v>3468</v>
      </c>
      <c r="E1276" s="81" t="s">
        <v>362</v>
      </c>
      <c r="F1276" s="81" t="s">
        <v>47</v>
      </c>
      <c r="G1276" t="b">
        <v>0</v>
      </c>
      <c r="I1276" t="s">
        <v>2429</v>
      </c>
      <c r="J1276">
        <v>0</v>
      </c>
    </row>
    <row r="1277" spans="1:10" ht="15" customHeight="1" x14ac:dyDescent="0.25">
      <c r="A1277">
        <f t="shared" si="38"/>
        <v>16794</v>
      </c>
      <c r="B1277" t="str">
        <f t="shared" si="39"/>
        <v>16794  GHSC TRADING BV C/O TSG  DAVIS, CA</v>
      </c>
      <c r="C1277" s="79">
        <v>16794</v>
      </c>
      <c r="D1277" s="81" t="s">
        <v>3470</v>
      </c>
      <c r="E1277" s="81" t="s">
        <v>1092</v>
      </c>
      <c r="F1277" s="81" t="s">
        <v>52</v>
      </c>
      <c r="G1277" t="b">
        <v>0</v>
      </c>
      <c r="I1277" t="s">
        <v>2429</v>
      </c>
      <c r="J1277">
        <v>6</v>
      </c>
    </row>
    <row r="1278" spans="1:10" ht="15" customHeight="1" x14ac:dyDescent="0.25">
      <c r="A1278">
        <f t="shared" si="38"/>
        <v>10772</v>
      </c>
      <c r="B1278" t="str">
        <f t="shared" si="39"/>
        <v>10772  GILBERT TRUE VALUE  OSCEOLA, IA</v>
      </c>
      <c r="C1278" s="79">
        <v>10772</v>
      </c>
      <c r="D1278" s="81" t="s">
        <v>3471</v>
      </c>
      <c r="E1278" s="81" t="s">
        <v>228</v>
      </c>
      <c r="F1278" s="81" t="s">
        <v>47</v>
      </c>
      <c r="G1278" t="b">
        <v>0</v>
      </c>
      <c r="I1278" t="s">
        <v>2429</v>
      </c>
      <c r="J1278">
        <v>13</v>
      </c>
    </row>
    <row r="1279" spans="1:10" ht="15" customHeight="1" x14ac:dyDescent="0.25">
      <c r="A1279">
        <f t="shared" si="38"/>
        <v>17181</v>
      </c>
      <c r="B1279" t="str">
        <f t="shared" si="39"/>
        <v>17181  GILES CHEMICAL, DIVISION OF PREMIER MAGNESIA, LLC  ANAHEIM, CA</v>
      </c>
      <c r="C1279" s="79">
        <v>17181</v>
      </c>
      <c r="D1279" s="81" t="s">
        <v>3472</v>
      </c>
      <c r="E1279" s="81" t="s">
        <v>3473</v>
      </c>
      <c r="F1279" s="81" t="s">
        <v>52</v>
      </c>
      <c r="G1279" t="b">
        <v>0</v>
      </c>
      <c r="I1279" t="s">
        <v>2429</v>
      </c>
      <c r="J1279">
        <v>0</v>
      </c>
    </row>
    <row r="1280" spans="1:10" ht="15" customHeight="1" x14ac:dyDescent="0.25">
      <c r="A1280">
        <f t="shared" si="38"/>
        <v>10663</v>
      </c>
      <c r="B1280" t="str">
        <f t="shared" si="39"/>
        <v>10663  GILMORE GARDEN CENTER LLC  GILMORE CITY, IA</v>
      </c>
      <c r="C1280" s="79">
        <v>10663</v>
      </c>
      <c r="D1280" s="81" t="s">
        <v>3474</v>
      </c>
      <c r="E1280" s="81" t="s">
        <v>313</v>
      </c>
      <c r="F1280" s="81" t="s">
        <v>47</v>
      </c>
      <c r="G1280" t="b">
        <v>0</v>
      </c>
      <c r="I1280" t="s">
        <v>2429</v>
      </c>
      <c r="J1280">
        <v>0</v>
      </c>
    </row>
    <row r="1281" spans="1:10" ht="15" customHeight="1" x14ac:dyDescent="0.25">
      <c r="A1281">
        <f t="shared" si="38"/>
        <v>15471</v>
      </c>
      <c r="B1281" t="str">
        <f t="shared" si="39"/>
        <v>15471  GLENWOOD ELEVATOR INC  GLENWWOD, IA</v>
      </c>
      <c r="C1281" s="79">
        <v>15471</v>
      </c>
      <c r="D1281" s="81" t="s">
        <v>1123</v>
      </c>
      <c r="E1281" s="81" t="s">
        <v>1124</v>
      </c>
      <c r="F1281" s="81" t="s">
        <v>47</v>
      </c>
      <c r="G1281" t="b">
        <v>0</v>
      </c>
      <c r="I1281" t="s">
        <v>2429</v>
      </c>
      <c r="J1281">
        <v>0</v>
      </c>
    </row>
    <row r="1282" spans="1:10" ht="15" customHeight="1" x14ac:dyDescent="0.25">
      <c r="A1282">
        <f t="shared" si="38"/>
        <v>10842</v>
      </c>
      <c r="B1282" t="str">
        <f t="shared" si="39"/>
        <v>10842  GLENWOOD FEED &amp; IND SUPPLY  GLENWOOD, IA</v>
      </c>
      <c r="C1282" s="79">
        <v>10842</v>
      </c>
      <c r="D1282" s="81" t="s">
        <v>3475</v>
      </c>
      <c r="E1282" s="81" t="s">
        <v>744</v>
      </c>
      <c r="F1282" s="81" t="s">
        <v>47</v>
      </c>
      <c r="G1282" t="b">
        <v>0</v>
      </c>
      <c r="I1282" t="s">
        <v>2429</v>
      </c>
      <c r="J1282">
        <v>0</v>
      </c>
    </row>
    <row r="1283" spans="1:10" ht="15" customHeight="1" x14ac:dyDescent="0.25">
      <c r="A1283">
        <f t="shared" ref="A1283:A1346" si="40">C1283</f>
        <v>14506</v>
      </c>
      <c r="B1283" t="str">
        <f t="shared" ref="B1283:B1346" si="41">C1283&amp;"  "&amp;D1283&amp;"  "&amp;E1283&amp;", "&amp;F1283</f>
        <v>14506  GLOBAL ORGANICS LLC  GOODYEAR, AZ</v>
      </c>
      <c r="C1283" s="79">
        <v>14506</v>
      </c>
      <c r="D1283" s="81" t="s">
        <v>2529</v>
      </c>
      <c r="E1283" s="81" t="s">
        <v>2530</v>
      </c>
      <c r="F1283" s="81" t="s">
        <v>50</v>
      </c>
      <c r="G1283" t="b">
        <v>0</v>
      </c>
      <c r="I1283" t="s">
        <v>2429</v>
      </c>
      <c r="J1283">
        <v>40</v>
      </c>
    </row>
    <row r="1284" spans="1:10" ht="15" customHeight="1" x14ac:dyDescent="0.25">
      <c r="A1284">
        <f t="shared" si="40"/>
        <v>16549</v>
      </c>
      <c r="B1284" t="str">
        <f t="shared" si="41"/>
        <v>16549  GOLD LABEL  OLIVEURST, CA</v>
      </c>
      <c r="C1284" s="79">
        <v>16549</v>
      </c>
      <c r="D1284" s="81" t="s">
        <v>3476</v>
      </c>
      <c r="E1284" s="81" t="s">
        <v>3477</v>
      </c>
      <c r="F1284" s="81" t="s">
        <v>52</v>
      </c>
      <c r="G1284" t="b">
        <v>0</v>
      </c>
      <c r="I1284" t="s">
        <v>2429</v>
      </c>
      <c r="J1284">
        <v>57</v>
      </c>
    </row>
    <row r="1285" spans="1:10" ht="15" customHeight="1" x14ac:dyDescent="0.25">
      <c r="A1285">
        <f t="shared" si="40"/>
        <v>17041</v>
      </c>
      <c r="B1285" t="str">
        <f t="shared" si="41"/>
        <v>17041  GOLD LABEL C\O WAGNER REGULATORY ASSOC  HOCKESSIN, DE</v>
      </c>
      <c r="C1285" s="79">
        <v>17041</v>
      </c>
      <c r="D1285" s="81" t="s">
        <v>3478</v>
      </c>
      <c r="E1285" s="81" t="s">
        <v>2464</v>
      </c>
      <c r="F1285" s="81" t="s">
        <v>55</v>
      </c>
      <c r="G1285" t="b">
        <v>0</v>
      </c>
      <c r="I1285" t="s">
        <v>2429</v>
      </c>
      <c r="J1285">
        <v>0</v>
      </c>
    </row>
    <row r="1286" spans="1:10" ht="15" customHeight="1" x14ac:dyDescent="0.25">
      <c r="A1286">
        <f t="shared" si="40"/>
        <v>12672</v>
      </c>
      <c r="B1286" t="str">
        <f t="shared" si="41"/>
        <v>12672  GOLD-EAGLE COOPERATIVE  TITONKA, IA</v>
      </c>
      <c r="C1286" s="79">
        <v>12672</v>
      </c>
      <c r="D1286" s="81" t="s">
        <v>461</v>
      </c>
      <c r="E1286" s="81" t="s">
        <v>1324</v>
      </c>
      <c r="F1286" s="81" t="s">
        <v>47</v>
      </c>
      <c r="G1286" t="b">
        <v>0</v>
      </c>
      <c r="H1286" s="77"/>
      <c r="I1286" t="s">
        <v>2429</v>
      </c>
      <c r="J1286">
        <v>0</v>
      </c>
    </row>
    <row r="1287" spans="1:10" ht="15" customHeight="1" x14ac:dyDescent="0.25">
      <c r="A1287">
        <f t="shared" si="40"/>
        <v>10268</v>
      </c>
      <c r="B1287" t="str">
        <f t="shared" si="41"/>
        <v>10268  GOLD-EAGLE COOPERATIVE  HARDY, IA</v>
      </c>
      <c r="C1287" s="79">
        <v>10268</v>
      </c>
      <c r="D1287" s="81" t="s">
        <v>461</v>
      </c>
      <c r="E1287" s="81" t="s">
        <v>554</v>
      </c>
      <c r="F1287" s="81" t="s">
        <v>47</v>
      </c>
      <c r="G1287" t="b">
        <v>0</v>
      </c>
      <c r="I1287" t="s">
        <v>2429</v>
      </c>
      <c r="J1287">
        <v>64</v>
      </c>
    </row>
    <row r="1288" spans="1:10" ht="15" customHeight="1" x14ac:dyDescent="0.25">
      <c r="A1288">
        <f t="shared" si="40"/>
        <v>10269</v>
      </c>
      <c r="B1288" t="str">
        <f t="shared" si="41"/>
        <v>10269  GOLD-EAGLE COOPERATIVE  THOR, IA</v>
      </c>
      <c r="C1288" s="79">
        <v>10269</v>
      </c>
      <c r="D1288" s="81" t="s">
        <v>461</v>
      </c>
      <c r="E1288" s="81" t="s">
        <v>555</v>
      </c>
      <c r="F1288" s="81" t="s">
        <v>47</v>
      </c>
      <c r="G1288" t="b">
        <v>0</v>
      </c>
      <c r="H1288" s="77"/>
      <c r="I1288" t="s">
        <v>2429</v>
      </c>
      <c r="J1288">
        <v>0</v>
      </c>
    </row>
    <row r="1289" spans="1:10" ht="15" customHeight="1" x14ac:dyDescent="0.25">
      <c r="A1289">
        <f t="shared" si="40"/>
        <v>10210</v>
      </c>
      <c r="B1289" t="str">
        <f t="shared" si="41"/>
        <v>10210  GOLD-EAGLE COOPERATIVE  WESLEY, IA</v>
      </c>
      <c r="C1289" s="79">
        <v>10210</v>
      </c>
      <c r="D1289" s="81" t="s">
        <v>461</v>
      </c>
      <c r="E1289" s="81" t="s">
        <v>523</v>
      </c>
      <c r="F1289" s="81" t="s">
        <v>47</v>
      </c>
      <c r="G1289" t="b">
        <v>0</v>
      </c>
      <c r="I1289" t="s">
        <v>2429</v>
      </c>
      <c r="J1289">
        <v>12</v>
      </c>
    </row>
    <row r="1290" spans="1:10" ht="15" customHeight="1" x14ac:dyDescent="0.25">
      <c r="A1290">
        <f t="shared" si="40"/>
        <v>10134</v>
      </c>
      <c r="B1290" t="str">
        <f t="shared" si="41"/>
        <v>10134  GOLD-EAGLE COOPERATIVE  GOLDFIELD, IA</v>
      </c>
      <c r="C1290" s="79">
        <v>10134</v>
      </c>
      <c r="D1290" s="81" t="s">
        <v>461</v>
      </c>
      <c r="E1290" s="81" t="s">
        <v>462</v>
      </c>
      <c r="F1290" s="81" t="s">
        <v>47</v>
      </c>
      <c r="G1290" t="b">
        <v>0</v>
      </c>
      <c r="I1290" t="s">
        <v>2429</v>
      </c>
      <c r="J1290">
        <v>0</v>
      </c>
    </row>
    <row r="1291" spans="1:10" ht="15" customHeight="1" x14ac:dyDescent="0.25">
      <c r="A1291">
        <f t="shared" si="40"/>
        <v>10135</v>
      </c>
      <c r="B1291" t="str">
        <f t="shared" si="41"/>
        <v>10135  GOLD-EAGLE COOPERATIVE  EAGLE GROVE, IA</v>
      </c>
      <c r="C1291" s="79">
        <v>10135</v>
      </c>
      <c r="D1291" s="81" t="s">
        <v>461</v>
      </c>
      <c r="E1291" s="81" t="s">
        <v>463</v>
      </c>
      <c r="F1291" s="81" t="s">
        <v>47</v>
      </c>
      <c r="G1291" t="b">
        <v>0</v>
      </c>
      <c r="I1291" t="s">
        <v>2429</v>
      </c>
      <c r="J1291">
        <v>0</v>
      </c>
    </row>
    <row r="1292" spans="1:10" ht="15" customHeight="1" x14ac:dyDescent="0.25">
      <c r="A1292">
        <f t="shared" si="40"/>
        <v>10136</v>
      </c>
      <c r="B1292" t="str">
        <f t="shared" si="41"/>
        <v>10136  GOLD-EAGLE COOPERATIVE  RENWICK, IA</v>
      </c>
      <c r="C1292" s="79">
        <v>10136</v>
      </c>
      <c r="D1292" s="81" t="s">
        <v>461</v>
      </c>
      <c r="E1292" s="81" t="s">
        <v>464</v>
      </c>
      <c r="F1292" s="81" t="s">
        <v>47</v>
      </c>
      <c r="G1292" t="b">
        <v>0</v>
      </c>
      <c r="I1292" t="s">
        <v>2429</v>
      </c>
      <c r="J1292">
        <v>0</v>
      </c>
    </row>
    <row r="1293" spans="1:10" ht="15" customHeight="1" x14ac:dyDescent="0.25">
      <c r="A1293">
        <f t="shared" si="40"/>
        <v>11531</v>
      </c>
      <c r="B1293" t="str">
        <f t="shared" si="41"/>
        <v>11531  GOLD-EAGLE COOPERATIVE  LIVERMORE, IA</v>
      </c>
      <c r="C1293" s="79">
        <v>11531</v>
      </c>
      <c r="D1293" s="81" t="s">
        <v>461</v>
      </c>
      <c r="E1293" s="81" t="s">
        <v>1444</v>
      </c>
      <c r="F1293" s="81" t="s">
        <v>47</v>
      </c>
      <c r="G1293" t="b">
        <v>0</v>
      </c>
      <c r="I1293" t="s">
        <v>2429</v>
      </c>
      <c r="J1293">
        <v>85</v>
      </c>
    </row>
    <row r="1294" spans="1:10" ht="15" customHeight="1" x14ac:dyDescent="0.25">
      <c r="A1294">
        <f t="shared" si="40"/>
        <v>11832</v>
      </c>
      <c r="B1294" t="str">
        <f t="shared" si="41"/>
        <v>11832  GOLD-EAGLE COOPERATIVE  CORWITH, IA</v>
      </c>
      <c r="C1294" s="79">
        <v>11832</v>
      </c>
      <c r="D1294" s="81" t="s">
        <v>461</v>
      </c>
      <c r="E1294" s="81" t="s">
        <v>1171</v>
      </c>
      <c r="F1294" s="81" t="s">
        <v>47</v>
      </c>
      <c r="G1294" t="b">
        <v>0</v>
      </c>
      <c r="I1294" t="s">
        <v>2429</v>
      </c>
      <c r="J1294">
        <v>64</v>
      </c>
    </row>
    <row r="1295" spans="1:10" ht="15" customHeight="1" x14ac:dyDescent="0.25">
      <c r="A1295">
        <f t="shared" si="40"/>
        <v>10773</v>
      </c>
      <c r="B1295" t="str">
        <f t="shared" si="41"/>
        <v>10773  GOOD EARTH HORTICULTURE % A H HOFFMAN  LANCASTER, NY</v>
      </c>
      <c r="C1295" s="79">
        <v>10773</v>
      </c>
      <c r="D1295" s="81" t="s">
        <v>2486</v>
      </c>
      <c r="E1295" s="81" t="s">
        <v>2487</v>
      </c>
      <c r="F1295" s="81" t="s">
        <v>80</v>
      </c>
      <c r="G1295" t="b">
        <v>0</v>
      </c>
      <c r="I1295" t="s">
        <v>2429</v>
      </c>
      <c r="J1295">
        <v>0</v>
      </c>
    </row>
    <row r="1296" spans="1:10" ht="15" customHeight="1" x14ac:dyDescent="0.25">
      <c r="A1296">
        <f t="shared" si="40"/>
        <v>10781</v>
      </c>
      <c r="B1296" t="str">
        <f t="shared" si="41"/>
        <v>10781  GOODE GREENHOUSES  DES MOINES, IA</v>
      </c>
      <c r="C1296" s="79">
        <v>10781</v>
      </c>
      <c r="D1296" s="81" t="s">
        <v>3479</v>
      </c>
      <c r="E1296" s="81" t="s">
        <v>930</v>
      </c>
      <c r="F1296" s="81" t="s">
        <v>47</v>
      </c>
      <c r="G1296" t="b">
        <v>0</v>
      </c>
      <c r="I1296" t="s">
        <v>2429</v>
      </c>
      <c r="J1296">
        <v>0</v>
      </c>
    </row>
    <row r="1297" spans="1:10" ht="15" customHeight="1" x14ac:dyDescent="0.25">
      <c r="A1297">
        <f t="shared" si="40"/>
        <v>10570</v>
      </c>
      <c r="B1297" t="str">
        <f t="shared" si="41"/>
        <v>10570  GRABER SERVICES LTD  LOCKRIDGE, IA</v>
      </c>
      <c r="C1297" s="79">
        <v>10570</v>
      </c>
      <c r="D1297" s="81" t="s">
        <v>755</v>
      </c>
      <c r="E1297" s="81" t="s">
        <v>756</v>
      </c>
      <c r="F1297" s="81" t="s">
        <v>47</v>
      </c>
      <c r="G1297" t="b">
        <v>0</v>
      </c>
      <c r="H1297" s="77"/>
      <c r="I1297" t="s">
        <v>2429</v>
      </c>
      <c r="J1297">
        <v>0</v>
      </c>
    </row>
    <row r="1298" spans="1:10" ht="15" customHeight="1" x14ac:dyDescent="0.25">
      <c r="A1298">
        <f t="shared" si="40"/>
        <v>13740</v>
      </c>
      <c r="B1298" t="str">
        <f t="shared" si="41"/>
        <v>13740  GRAIN PROCESSING CORP  MUSCATINE, IA</v>
      </c>
      <c r="C1298" s="79">
        <v>13740</v>
      </c>
      <c r="D1298" s="81" t="s">
        <v>859</v>
      </c>
      <c r="E1298" s="81" t="s">
        <v>860</v>
      </c>
      <c r="F1298" s="81" t="s">
        <v>47</v>
      </c>
      <c r="G1298" t="b">
        <v>0</v>
      </c>
      <c r="I1298" t="s">
        <v>2429</v>
      </c>
      <c r="J1298">
        <v>35</v>
      </c>
    </row>
    <row r="1299" spans="1:10" ht="15" customHeight="1" x14ac:dyDescent="0.25">
      <c r="A1299">
        <f t="shared" si="40"/>
        <v>16539</v>
      </c>
      <c r="B1299" t="str">
        <f t="shared" si="41"/>
        <v>16539  GRAINCO FS INC  OTTAWA, IL</v>
      </c>
      <c r="C1299" s="79">
        <v>16539</v>
      </c>
      <c r="D1299" s="81" t="s">
        <v>3480</v>
      </c>
      <c r="E1299" s="81" t="s">
        <v>3481</v>
      </c>
      <c r="F1299" s="81" t="s">
        <v>62</v>
      </c>
      <c r="G1299" t="b">
        <v>0</v>
      </c>
      <c r="I1299" t="s">
        <v>2429</v>
      </c>
      <c r="J1299">
        <v>0</v>
      </c>
    </row>
    <row r="1300" spans="1:10" ht="15" customHeight="1" x14ac:dyDescent="0.25">
      <c r="A1300">
        <f t="shared" si="40"/>
        <v>14704</v>
      </c>
      <c r="B1300" t="str">
        <f t="shared" si="41"/>
        <v>14704  GRANT FARM  PRESTON, IA</v>
      </c>
      <c r="C1300" s="79">
        <v>14704</v>
      </c>
      <c r="D1300" s="81" t="s">
        <v>3482</v>
      </c>
      <c r="E1300" s="81" t="s">
        <v>345</v>
      </c>
      <c r="F1300" s="81" t="s">
        <v>47</v>
      </c>
      <c r="G1300" t="b">
        <v>0</v>
      </c>
      <c r="I1300" t="s">
        <v>2429</v>
      </c>
      <c r="J1300">
        <v>63</v>
      </c>
    </row>
    <row r="1301" spans="1:10" ht="15" customHeight="1" x14ac:dyDescent="0.25">
      <c r="A1301">
        <f t="shared" si="40"/>
        <v>16965</v>
      </c>
      <c r="B1301" t="str">
        <f t="shared" si="41"/>
        <v>16965  GREEN AND GROW  ENGLEWOOD, CO</v>
      </c>
      <c r="C1301" s="79">
        <v>16965</v>
      </c>
      <c r="D1301" s="81" t="s">
        <v>3483</v>
      </c>
      <c r="E1301" s="81" t="s">
        <v>201</v>
      </c>
      <c r="F1301" s="81" t="s">
        <v>53</v>
      </c>
      <c r="G1301" t="b">
        <v>0</v>
      </c>
      <c r="I1301" t="s">
        <v>2429</v>
      </c>
      <c r="J1301">
        <v>37</v>
      </c>
    </row>
    <row r="1302" spans="1:10" ht="15" customHeight="1" x14ac:dyDescent="0.25">
      <c r="A1302">
        <f t="shared" si="40"/>
        <v>15507</v>
      </c>
      <c r="B1302" t="str">
        <f t="shared" si="41"/>
        <v>15507  GREEN FIELD FARMS  WOOSTER, OH</v>
      </c>
      <c r="C1302" s="79">
        <v>15507</v>
      </c>
      <c r="D1302" s="81" t="s">
        <v>2439</v>
      </c>
      <c r="E1302" s="81" t="s">
        <v>2440</v>
      </c>
      <c r="F1302" s="81" t="s">
        <v>83</v>
      </c>
      <c r="G1302" t="b">
        <v>0</v>
      </c>
      <c r="I1302" t="s">
        <v>2429</v>
      </c>
      <c r="J1302">
        <v>38</v>
      </c>
    </row>
    <row r="1303" spans="1:10" ht="15" customHeight="1" x14ac:dyDescent="0.25">
      <c r="A1303">
        <f t="shared" si="40"/>
        <v>10289</v>
      </c>
      <c r="B1303" t="str">
        <f t="shared" si="41"/>
        <v>10289  GREEN VALLEY CHEMICAL CORP  CRESTON, IA</v>
      </c>
      <c r="C1303" s="79">
        <v>10289</v>
      </c>
      <c r="D1303" s="81" t="s">
        <v>574</v>
      </c>
      <c r="E1303" s="81" t="s">
        <v>244</v>
      </c>
      <c r="F1303" s="81" t="s">
        <v>47</v>
      </c>
      <c r="G1303" t="b">
        <v>0</v>
      </c>
      <c r="I1303" t="s">
        <v>2429</v>
      </c>
      <c r="J1303">
        <v>40</v>
      </c>
    </row>
    <row r="1304" spans="1:10" ht="15" customHeight="1" x14ac:dyDescent="0.25">
      <c r="A1304">
        <f t="shared" si="40"/>
        <v>16337</v>
      </c>
      <c r="B1304" t="str">
        <f t="shared" si="41"/>
        <v>16337  GREENE COUNTY AGRONOMY SERVICES  JEFFERSON, IA</v>
      </c>
      <c r="C1304" s="79">
        <v>16337</v>
      </c>
      <c r="D1304" s="81" t="s">
        <v>3484</v>
      </c>
      <c r="E1304" s="81" t="s">
        <v>513</v>
      </c>
      <c r="F1304" s="81" t="s">
        <v>47</v>
      </c>
      <c r="G1304" t="b">
        <v>0</v>
      </c>
      <c r="I1304" t="s">
        <v>2429</v>
      </c>
      <c r="J1304">
        <v>0</v>
      </c>
    </row>
    <row r="1305" spans="1:10" ht="15" customHeight="1" x14ac:dyDescent="0.25">
      <c r="A1305">
        <f t="shared" si="40"/>
        <v>12925</v>
      </c>
      <c r="B1305" t="str">
        <f t="shared" si="41"/>
        <v>12925  GREENFIELD LUMBER  GREENFIELD, IA</v>
      </c>
      <c r="C1305" s="79">
        <v>12925</v>
      </c>
      <c r="D1305" s="81" t="s">
        <v>3485</v>
      </c>
      <c r="E1305" s="81" t="s">
        <v>394</v>
      </c>
      <c r="F1305" s="81" t="s">
        <v>47</v>
      </c>
      <c r="G1305" t="b">
        <v>0</v>
      </c>
      <c r="I1305" t="s">
        <v>2429</v>
      </c>
      <c r="J1305">
        <v>0</v>
      </c>
    </row>
    <row r="1306" spans="1:10" ht="15" customHeight="1" x14ac:dyDescent="0.25">
      <c r="A1306">
        <f t="shared" si="40"/>
        <v>12700</v>
      </c>
      <c r="B1306" t="str">
        <f t="shared" si="41"/>
        <v>12700  GREENFIELD TRUE VALUE  GREENFIELD, IA</v>
      </c>
      <c r="C1306" s="79">
        <v>12700</v>
      </c>
      <c r="D1306" s="81" t="s">
        <v>3486</v>
      </c>
      <c r="E1306" s="81" t="s">
        <v>394</v>
      </c>
      <c r="F1306" s="81" t="s">
        <v>47</v>
      </c>
      <c r="G1306" t="b">
        <v>0</v>
      </c>
      <c r="I1306" t="s">
        <v>2429</v>
      </c>
      <c r="J1306">
        <v>8</v>
      </c>
    </row>
    <row r="1307" spans="1:10" ht="15" customHeight="1" x14ac:dyDescent="0.25">
      <c r="A1307">
        <f t="shared" si="40"/>
        <v>17275</v>
      </c>
      <c r="B1307" t="str">
        <f t="shared" si="41"/>
        <v xml:space="preserve">17275  GREENSTAR PLANT PRODUCTS INC  LANGLEY, </v>
      </c>
      <c r="C1307" s="79">
        <v>17275</v>
      </c>
      <c r="D1307" s="81" t="s">
        <v>3487</v>
      </c>
      <c r="E1307" s="81" t="s">
        <v>3488</v>
      </c>
      <c r="F1307" s="81"/>
      <c r="G1307" t="b">
        <v>0</v>
      </c>
      <c r="I1307" t="s">
        <v>2429</v>
      </c>
      <c r="J1307">
        <v>51</v>
      </c>
    </row>
    <row r="1308" spans="1:10" ht="15" customHeight="1" x14ac:dyDescent="0.25">
      <c r="A1308">
        <f t="shared" si="40"/>
        <v>16646</v>
      </c>
      <c r="B1308" t="str">
        <f t="shared" si="41"/>
        <v>16646  GREENTECHNOLOGIES LLC  GAINESVILLE, FL</v>
      </c>
      <c r="C1308" s="79">
        <v>16646</v>
      </c>
      <c r="D1308" s="81" t="s">
        <v>3489</v>
      </c>
      <c r="E1308" s="81" t="s">
        <v>3490</v>
      </c>
      <c r="F1308" s="81" t="s">
        <v>57</v>
      </c>
      <c r="G1308" t="b">
        <v>0</v>
      </c>
      <c r="I1308" t="s">
        <v>2429</v>
      </c>
      <c r="J1308">
        <v>42</v>
      </c>
    </row>
    <row r="1309" spans="1:10" ht="15" customHeight="1" x14ac:dyDescent="0.25">
      <c r="A1309">
        <f t="shared" si="40"/>
        <v>16647</v>
      </c>
      <c r="B1309" t="str">
        <f t="shared" si="41"/>
        <v>16647  GREENTECHNOLOGIES LLC  JACKSONVILLE, FL</v>
      </c>
      <c r="C1309" s="79">
        <v>16647</v>
      </c>
      <c r="D1309" s="81" t="s">
        <v>3489</v>
      </c>
      <c r="E1309" s="81" t="s">
        <v>3491</v>
      </c>
      <c r="F1309" s="81" t="s">
        <v>57</v>
      </c>
      <c r="G1309" t="b">
        <v>0</v>
      </c>
      <c r="I1309" t="s">
        <v>2429</v>
      </c>
      <c r="J1309">
        <v>25</v>
      </c>
    </row>
    <row r="1310" spans="1:10" ht="15" customHeight="1" x14ac:dyDescent="0.25">
      <c r="A1310">
        <f t="shared" si="40"/>
        <v>10642</v>
      </c>
      <c r="B1310" t="str">
        <f t="shared" si="41"/>
        <v>10642  GREENWORLD INC  SIOUX CENTER, IA</v>
      </c>
      <c r="C1310" s="79">
        <v>10642</v>
      </c>
      <c r="D1310" s="81" t="s">
        <v>3492</v>
      </c>
      <c r="E1310" s="81" t="s">
        <v>519</v>
      </c>
      <c r="F1310" s="81" t="s">
        <v>47</v>
      </c>
      <c r="G1310" t="b">
        <v>0</v>
      </c>
      <c r="I1310" t="s">
        <v>2429</v>
      </c>
      <c r="J1310">
        <v>0</v>
      </c>
    </row>
    <row r="1311" spans="1:10" ht="15" customHeight="1" x14ac:dyDescent="0.25">
      <c r="A1311">
        <f t="shared" si="40"/>
        <v>16283</v>
      </c>
      <c r="B1311" t="str">
        <f t="shared" si="41"/>
        <v>16283  GREINER CROP SERVICE  KEOTA, IA</v>
      </c>
      <c r="C1311" s="79">
        <v>16283</v>
      </c>
      <c r="D1311" s="81" t="s">
        <v>3493</v>
      </c>
      <c r="E1311" s="81" t="s">
        <v>435</v>
      </c>
      <c r="F1311" s="81" t="s">
        <v>47</v>
      </c>
      <c r="G1311" t="b">
        <v>0</v>
      </c>
      <c r="I1311" t="s">
        <v>2429</v>
      </c>
      <c r="J1311">
        <v>70</v>
      </c>
    </row>
    <row r="1312" spans="1:10" ht="15" customHeight="1" x14ac:dyDescent="0.25">
      <c r="A1312">
        <f t="shared" si="40"/>
        <v>15510</v>
      </c>
      <c r="B1312" t="str">
        <f t="shared" si="41"/>
        <v>15510  GRIGG BROS C/O BRANDT CONSOLIDATED  SPRINGFIELD, IL</v>
      </c>
      <c r="C1312" s="79">
        <v>15510</v>
      </c>
      <c r="D1312" s="81" t="s">
        <v>3494</v>
      </c>
      <c r="E1312" s="81" t="s">
        <v>490</v>
      </c>
      <c r="F1312" s="81" t="s">
        <v>62</v>
      </c>
      <c r="G1312" t="b">
        <v>0</v>
      </c>
      <c r="I1312" t="s">
        <v>2429</v>
      </c>
      <c r="J1312">
        <v>12</v>
      </c>
    </row>
    <row r="1313" spans="1:10" ht="15" customHeight="1" x14ac:dyDescent="0.25">
      <c r="A1313">
        <f t="shared" si="40"/>
        <v>15110</v>
      </c>
      <c r="B1313" t="str">
        <f t="shared" si="41"/>
        <v>15110  GRIGG BROTHERS C/O BRANDT CONSOLIDATED INC  SPRINGFIELD, IL</v>
      </c>
      <c r="C1313" s="79">
        <v>15110</v>
      </c>
      <c r="D1313" s="81" t="s">
        <v>3495</v>
      </c>
      <c r="E1313" s="81" t="s">
        <v>490</v>
      </c>
      <c r="F1313" s="81" t="s">
        <v>62</v>
      </c>
      <c r="G1313" t="b">
        <v>0</v>
      </c>
      <c r="I1313" t="s">
        <v>2429</v>
      </c>
      <c r="J1313">
        <v>0</v>
      </c>
    </row>
    <row r="1314" spans="1:10" ht="15" customHeight="1" x14ac:dyDescent="0.25">
      <c r="A1314">
        <f t="shared" si="40"/>
        <v>17322</v>
      </c>
      <c r="B1314" t="str">
        <f t="shared" si="41"/>
        <v>17322  GRO GENESIS  SIOUX FALLS, SD</v>
      </c>
      <c r="C1314" s="79">
        <v>17322</v>
      </c>
      <c r="D1314" s="81" t="s">
        <v>3496</v>
      </c>
      <c r="E1314" s="81" t="s">
        <v>3497</v>
      </c>
      <c r="F1314" s="81" t="s">
        <v>90</v>
      </c>
      <c r="G1314" t="b">
        <v>0</v>
      </c>
      <c r="I1314" t="s">
        <v>2429</v>
      </c>
      <c r="J1314">
        <v>48</v>
      </c>
    </row>
    <row r="1315" spans="1:10" ht="15" customHeight="1" x14ac:dyDescent="0.25">
      <c r="A1315">
        <f t="shared" si="40"/>
        <v>11558</v>
      </c>
      <c r="B1315" t="str">
        <f t="shared" si="41"/>
        <v>11558  GRO TEC INC  MADISON, GA</v>
      </c>
      <c r="C1315" s="79">
        <v>11558</v>
      </c>
      <c r="D1315" s="81" t="s">
        <v>1344</v>
      </c>
      <c r="E1315" s="81" t="s">
        <v>910</v>
      </c>
      <c r="F1315" s="81" t="s">
        <v>58</v>
      </c>
      <c r="G1315" t="b">
        <v>0</v>
      </c>
      <c r="I1315" t="s">
        <v>2429</v>
      </c>
      <c r="J1315">
        <v>76</v>
      </c>
    </row>
    <row r="1316" spans="1:10" ht="15" customHeight="1" x14ac:dyDescent="0.25">
      <c r="A1316">
        <f t="shared" si="40"/>
        <v>11408</v>
      </c>
      <c r="B1316" t="str">
        <f t="shared" si="41"/>
        <v>11408  GRO TEC INC C/O KELLY REGISTRATION SYSTEMS  COVINGTON, GA</v>
      </c>
      <c r="C1316" s="79">
        <v>11408</v>
      </c>
      <c r="D1316" s="81" t="s">
        <v>3498</v>
      </c>
      <c r="E1316" s="81" t="s">
        <v>1345</v>
      </c>
      <c r="F1316" s="81" t="s">
        <v>58</v>
      </c>
      <c r="G1316" t="b">
        <v>0</v>
      </c>
      <c r="H1316" s="77"/>
      <c r="I1316" t="s">
        <v>2429</v>
      </c>
      <c r="J1316">
        <v>0</v>
      </c>
    </row>
    <row r="1317" spans="1:10" ht="15" customHeight="1" x14ac:dyDescent="0.25">
      <c r="A1317">
        <f t="shared" si="40"/>
        <v>12550</v>
      </c>
      <c r="B1317" t="str">
        <f t="shared" si="41"/>
        <v>12550  GROUND EFFECTS LANDSCAPING &amp; P  SIOUX CENTER, IA</v>
      </c>
      <c r="C1317" s="79">
        <v>12550</v>
      </c>
      <c r="D1317" s="81" t="s">
        <v>3499</v>
      </c>
      <c r="E1317" s="81" t="s">
        <v>519</v>
      </c>
      <c r="F1317" s="81" t="s">
        <v>47</v>
      </c>
      <c r="G1317" t="b">
        <v>0</v>
      </c>
      <c r="H1317" s="77"/>
      <c r="I1317" t="s">
        <v>2429</v>
      </c>
      <c r="J1317">
        <v>6</v>
      </c>
    </row>
    <row r="1318" spans="1:10" ht="15" customHeight="1" x14ac:dyDescent="0.25">
      <c r="A1318">
        <f t="shared" si="40"/>
        <v>17123</v>
      </c>
      <c r="B1318" t="str">
        <f t="shared" si="41"/>
        <v>17123  GROUNDWORK BIOAG, LTD  DAVIS, CA</v>
      </c>
      <c r="C1318" s="79">
        <v>17123</v>
      </c>
      <c r="D1318" s="81" t="s">
        <v>3500</v>
      </c>
      <c r="E1318" s="81" t="s">
        <v>1092</v>
      </c>
      <c r="F1318" s="81" t="s">
        <v>52</v>
      </c>
      <c r="G1318" t="b">
        <v>0</v>
      </c>
      <c r="H1318" s="77"/>
      <c r="I1318" t="s">
        <v>2429</v>
      </c>
      <c r="J1318">
        <v>0</v>
      </c>
    </row>
    <row r="1319" spans="1:10" ht="15" customHeight="1" x14ac:dyDescent="0.25">
      <c r="A1319">
        <f t="shared" si="40"/>
        <v>15173</v>
      </c>
      <c r="B1319" t="str">
        <f t="shared" si="41"/>
        <v>15173  GROW GREEN LLC  ROCK VALLEY, IA</v>
      </c>
      <c r="C1319" s="79">
        <v>15173</v>
      </c>
      <c r="D1319" s="81" t="s">
        <v>1338</v>
      </c>
      <c r="E1319" s="81" t="s">
        <v>1339</v>
      </c>
      <c r="F1319" s="81" t="s">
        <v>47</v>
      </c>
      <c r="G1319" t="b">
        <v>0</v>
      </c>
      <c r="H1319" s="77"/>
      <c r="I1319" t="s">
        <v>2429</v>
      </c>
      <c r="J1319">
        <v>0</v>
      </c>
    </row>
    <row r="1320" spans="1:10" ht="15" customHeight="1" x14ac:dyDescent="0.25">
      <c r="A1320">
        <f t="shared" si="40"/>
        <v>16621</v>
      </c>
      <c r="B1320" t="str">
        <f t="shared" si="41"/>
        <v>16621  GROWCENTIA INC  FT  COLLINS, CO</v>
      </c>
      <c r="C1320" s="79">
        <v>16621</v>
      </c>
      <c r="D1320" s="81" t="s">
        <v>3501</v>
      </c>
      <c r="E1320" s="81" t="s">
        <v>3502</v>
      </c>
      <c r="F1320" s="81" t="s">
        <v>53</v>
      </c>
      <c r="G1320" t="b">
        <v>0</v>
      </c>
      <c r="H1320" s="77"/>
      <c r="I1320" t="s">
        <v>2429</v>
      </c>
      <c r="J1320">
        <v>5</v>
      </c>
    </row>
    <row r="1321" spans="1:10" ht="15" customHeight="1" x14ac:dyDescent="0.25">
      <c r="A1321">
        <f t="shared" si="40"/>
        <v>10319</v>
      </c>
      <c r="B1321" t="str">
        <f t="shared" si="41"/>
        <v>10319  GROWERS CHEMICAL CORPORATION  MILAN, OH</v>
      </c>
      <c r="C1321" s="79">
        <v>10319</v>
      </c>
      <c r="D1321" s="81" t="s">
        <v>592</v>
      </c>
      <c r="E1321" s="81" t="s">
        <v>593</v>
      </c>
      <c r="F1321" s="81" t="s">
        <v>83</v>
      </c>
      <c r="G1321" t="b">
        <v>0</v>
      </c>
      <c r="H1321" s="77"/>
      <c r="I1321" t="s">
        <v>2429</v>
      </c>
      <c r="J1321">
        <v>63</v>
      </c>
    </row>
    <row r="1322" spans="1:10" ht="15" customHeight="1" x14ac:dyDescent="0.25">
      <c r="A1322">
        <f t="shared" si="40"/>
        <v>15410</v>
      </c>
      <c r="B1322" t="str">
        <f t="shared" si="41"/>
        <v>15410  GROWERS SECRET INC  WALNUT CREEK, CA</v>
      </c>
      <c r="C1322" s="79">
        <v>15410</v>
      </c>
      <c r="D1322" s="81" t="s">
        <v>3503</v>
      </c>
      <c r="E1322" s="81" t="s">
        <v>154</v>
      </c>
      <c r="F1322" s="81" t="s">
        <v>52</v>
      </c>
      <c r="G1322" t="b">
        <v>0</v>
      </c>
      <c r="H1322" s="77"/>
      <c r="I1322" t="s">
        <v>2429</v>
      </c>
      <c r="J1322">
        <v>0</v>
      </c>
    </row>
    <row r="1323" spans="1:10" ht="15" customHeight="1" x14ac:dyDescent="0.25">
      <c r="A1323">
        <f t="shared" si="40"/>
        <v>17266</v>
      </c>
      <c r="B1323" t="str">
        <f t="shared" si="41"/>
        <v>17266  GROWING POINT, LLC  VOLGA, IA</v>
      </c>
      <c r="C1323" s="79">
        <v>17266</v>
      </c>
      <c r="D1323" s="81" t="s">
        <v>3504</v>
      </c>
      <c r="E1323" s="81" t="s">
        <v>197</v>
      </c>
      <c r="F1323" s="81" t="s">
        <v>47</v>
      </c>
      <c r="G1323" t="b">
        <v>0</v>
      </c>
      <c r="H1323" s="77"/>
      <c r="I1323" t="s">
        <v>2429</v>
      </c>
      <c r="J1323">
        <v>74</v>
      </c>
    </row>
    <row r="1324" spans="1:10" ht="15" customHeight="1" x14ac:dyDescent="0.25">
      <c r="A1324">
        <f t="shared" si="40"/>
        <v>15697</v>
      </c>
      <c r="B1324" t="str">
        <f t="shared" si="41"/>
        <v>15697  GROWMARK FS II, LLC  ROYAL, IA</v>
      </c>
      <c r="C1324" s="79">
        <v>15697</v>
      </c>
      <c r="D1324" s="81" t="s">
        <v>3505</v>
      </c>
      <c r="E1324" s="81" t="s">
        <v>1239</v>
      </c>
      <c r="F1324" s="81" t="s">
        <v>47</v>
      </c>
      <c r="G1324" t="b">
        <v>0</v>
      </c>
      <c r="H1324" s="77"/>
      <c r="I1324" t="s">
        <v>2429</v>
      </c>
      <c r="J1324">
        <v>44</v>
      </c>
    </row>
    <row r="1325" spans="1:10" ht="15" customHeight="1" x14ac:dyDescent="0.25">
      <c r="A1325">
        <f t="shared" si="40"/>
        <v>14947</v>
      </c>
      <c r="B1325" t="str">
        <f t="shared" si="41"/>
        <v>14947  GROWMARK FS II, LLC  RUTHVEN, IA</v>
      </c>
      <c r="C1325" s="79">
        <v>14947</v>
      </c>
      <c r="D1325" s="81" t="s">
        <v>3505</v>
      </c>
      <c r="E1325" s="81" t="s">
        <v>517</v>
      </c>
      <c r="F1325" s="81" t="s">
        <v>47</v>
      </c>
      <c r="G1325" t="b">
        <v>0</v>
      </c>
      <c r="I1325" t="s">
        <v>2429</v>
      </c>
      <c r="J1325">
        <v>0</v>
      </c>
    </row>
    <row r="1326" spans="1:10" ht="15" customHeight="1" x14ac:dyDescent="0.25">
      <c r="A1326">
        <f t="shared" si="40"/>
        <v>14415</v>
      </c>
      <c r="B1326" t="str">
        <f t="shared" si="41"/>
        <v>14415  GROWMARK FS II, LLC  HARTLEY, IA</v>
      </c>
      <c r="C1326" s="79">
        <v>14415</v>
      </c>
      <c r="D1326" s="81" t="s">
        <v>3505</v>
      </c>
      <c r="E1326" s="81" t="s">
        <v>962</v>
      </c>
      <c r="F1326" s="81" t="s">
        <v>47</v>
      </c>
      <c r="G1326" t="b">
        <v>0</v>
      </c>
      <c r="I1326" t="s">
        <v>2429</v>
      </c>
      <c r="J1326">
        <v>0</v>
      </c>
    </row>
    <row r="1327" spans="1:10" ht="15" customHeight="1" x14ac:dyDescent="0.25">
      <c r="A1327">
        <f t="shared" si="40"/>
        <v>15798</v>
      </c>
      <c r="B1327" t="str">
        <f t="shared" si="41"/>
        <v>15798  GROWMARK INC  STUART, IA</v>
      </c>
      <c r="C1327" s="79">
        <v>15798</v>
      </c>
      <c r="D1327" s="81" t="s">
        <v>240</v>
      </c>
      <c r="E1327" s="81" t="s">
        <v>654</v>
      </c>
      <c r="F1327" s="81" t="s">
        <v>47</v>
      </c>
      <c r="G1327" t="b">
        <v>0</v>
      </c>
      <c r="I1327" t="s">
        <v>2429</v>
      </c>
      <c r="J1327">
        <v>67</v>
      </c>
    </row>
    <row r="1328" spans="1:10" ht="15" customHeight="1" x14ac:dyDescent="0.25">
      <c r="A1328">
        <f t="shared" si="40"/>
        <v>15943</v>
      </c>
      <c r="B1328" t="str">
        <f t="shared" si="41"/>
        <v>15943  GROWMARK INC  COUNCIL BLUFFS, IA</v>
      </c>
      <c r="C1328" s="79">
        <v>15943</v>
      </c>
      <c r="D1328" s="81" t="s">
        <v>240</v>
      </c>
      <c r="E1328" s="81" t="s">
        <v>321</v>
      </c>
      <c r="F1328" s="81" t="s">
        <v>47</v>
      </c>
      <c r="G1328" t="b">
        <v>0</v>
      </c>
      <c r="I1328" t="s">
        <v>2429</v>
      </c>
      <c r="J1328">
        <v>88</v>
      </c>
    </row>
    <row r="1329" spans="1:10" ht="15" customHeight="1" x14ac:dyDescent="0.25">
      <c r="A1329">
        <f t="shared" si="40"/>
        <v>13700</v>
      </c>
      <c r="B1329" t="str">
        <f t="shared" si="41"/>
        <v>13700  GROWMARK INC ATTN CROP NUTRIENTS  BLOOMINGTON, IL</v>
      </c>
      <c r="C1329" s="79">
        <v>13700</v>
      </c>
      <c r="D1329" s="81" t="s">
        <v>3506</v>
      </c>
      <c r="E1329" s="81" t="s">
        <v>241</v>
      </c>
      <c r="F1329" s="81" t="s">
        <v>62</v>
      </c>
      <c r="G1329" t="b">
        <v>0</v>
      </c>
      <c r="I1329" t="s">
        <v>2429</v>
      </c>
      <c r="J1329">
        <v>63</v>
      </c>
    </row>
    <row r="1330" spans="1:10" ht="15" customHeight="1" x14ac:dyDescent="0.25">
      <c r="A1330">
        <f t="shared" si="40"/>
        <v>12180</v>
      </c>
      <c r="B1330" t="str">
        <f t="shared" si="41"/>
        <v>12180  GROWMARK INC CRESTON TERMINAL  CRESTON, IA</v>
      </c>
      <c r="C1330" s="79">
        <v>12180</v>
      </c>
      <c r="D1330" s="81" t="s">
        <v>243</v>
      </c>
      <c r="E1330" s="81" t="s">
        <v>244</v>
      </c>
      <c r="F1330" s="81" t="s">
        <v>47</v>
      </c>
      <c r="G1330" t="b">
        <v>0</v>
      </c>
      <c r="I1330" t="s">
        <v>2429</v>
      </c>
      <c r="J1330">
        <v>0</v>
      </c>
    </row>
    <row r="1331" spans="1:10" ht="15" customHeight="1" x14ac:dyDescent="0.25">
      <c r="A1331">
        <f t="shared" si="40"/>
        <v>11908</v>
      </c>
      <c r="B1331" t="str">
        <f t="shared" si="41"/>
        <v>11908  GROWMARK INC DBA NEW CENTURY FS  GRINNELL, IA</v>
      </c>
      <c r="C1331" s="79">
        <v>11908</v>
      </c>
      <c r="D1331" s="81" t="s">
        <v>500</v>
      </c>
      <c r="E1331" s="81" t="s">
        <v>780</v>
      </c>
      <c r="F1331" s="81" t="s">
        <v>47</v>
      </c>
      <c r="G1331" t="b">
        <v>0</v>
      </c>
      <c r="H1331" s="77"/>
      <c r="I1331" t="s">
        <v>2429</v>
      </c>
      <c r="J1331">
        <v>57</v>
      </c>
    </row>
    <row r="1332" spans="1:10" ht="15" customHeight="1" x14ac:dyDescent="0.25">
      <c r="A1332">
        <f t="shared" si="40"/>
        <v>11910</v>
      </c>
      <c r="B1332" t="str">
        <f t="shared" si="41"/>
        <v>11910  GROWMARK INC DBA NEW CENTURY FS  NEWTON, IA</v>
      </c>
      <c r="C1332" s="79">
        <v>11910</v>
      </c>
      <c r="D1332" s="81" t="s">
        <v>500</v>
      </c>
      <c r="E1332" s="81" t="s">
        <v>164</v>
      </c>
      <c r="F1332" s="81" t="s">
        <v>47</v>
      </c>
      <c r="G1332" t="b">
        <v>0</v>
      </c>
      <c r="I1332" t="s">
        <v>2429</v>
      </c>
      <c r="J1332">
        <v>6</v>
      </c>
    </row>
    <row r="1333" spans="1:10" ht="15" customHeight="1" x14ac:dyDescent="0.25">
      <c r="A1333">
        <f t="shared" si="40"/>
        <v>11911</v>
      </c>
      <c r="B1333" t="str">
        <f t="shared" si="41"/>
        <v>11911  GROWMARK INC DBA NEW CENTURY FS  NEWTON, IA</v>
      </c>
      <c r="C1333" s="79">
        <v>11911</v>
      </c>
      <c r="D1333" s="81" t="s">
        <v>500</v>
      </c>
      <c r="E1333" s="81" t="s">
        <v>164</v>
      </c>
      <c r="F1333" s="81" t="s">
        <v>47</v>
      </c>
      <c r="G1333" t="b">
        <v>0</v>
      </c>
      <c r="I1333" t="s">
        <v>2429</v>
      </c>
      <c r="J1333">
        <v>50</v>
      </c>
    </row>
    <row r="1334" spans="1:10" ht="15" customHeight="1" x14ac:dyDescent="0.25">
      <c r="A1334">
        <f t="shared" si="40"/>
        <v>11912</v>
      </c>
      <c r="B1334" t="str">
        <f t="shared" si="41"/>
        <v>11912  GROWMARK INC DBA NEW CENTURY FS  BROOKLYN, IA</v>
      </c>
      <c r="C1334" s="79">
        <v>11912</v>
      </c>
      <c r="D1334" s="81" t="s">
        <v>500</v>
      </c>
      <c r="E1334" s="81" t="s">
        <v>724</v>
      </c>
      <c r="F1334" s="81" t="s">
        <v>47</v>
      </c>
      <c r="G1334" t="b">
        <v>0</v>
      </c>
      <c r="I1334" t="s">
        <v>2429</v>
      </c>
      <c r="J1334">
        <v>0</v>
      </c>
    </row>
    <row r="1335" spans="1:10" ht="15" customHeight="1" x14ac:dyDescent="0.25">
      <c r="A1335">
        <f t="shared" si="40"/>
        <v>11913</v>
      </c>
      <c r="B1335" t="str">
        <f t="shared" si="41"/>
        <v>11913  GROWMARK INC DBA NEW CENTURY FS  GLADBROOK, IA</v>
      </c>
      <c r="C1335" s="79">
        <v>11913</v>
      </c>
      <c r="D1335" s="81" t="s">
        <v>500</v>
      </c>
      <c r="E1335" s="81" t="s">
        <v>1193</v>
      </c>
      <c r="F1335" s="81" t="s">
        <v>47</v>
      </c>
      <c r="G1335" t="b">
        <v>0</v>
      </c>
      <c r="I1335" t="s">
        <v>2429</v>
      </c>
      <c r="J1335">
        <v>84</v>
      </c>
    </row>
    <row r="1336" spans="1:10" ht="15" customHeight="1" x14ac:dyDescent="0.25">
      <c r="A1336">
        <f t="shared" si="40"/>
        <v>11914</v>
      </c>
      <c r="B1336" t="str">
        <f t="shared" si="41"/>
        <v>11914  GROWMARK INC DBA NEW CENTURY FS  GARWIN, IA</v>
      </c>
      <c r="C1336" s="79">
        <v>11914</v>
      </c>
      <c r="D1336" s="81" t="s">
        <v>500</v>
      </c>
      <c r="E1336" s="81" t="s">
        <v>1194</v>
      </c>
      <c r="F1336" s="81" t="s">
        <v>47</v>
      </c>
      <c r="G1336" t="b">
        <v>0</v>
      </c>
      <c r="I1336" t="s">
        <v>2429</v>
      </c>
      <c r="J1336">
        <v>26</v>
      </c>
    </row>
    <row r="1337" spans="1:10" ht="15" customHeight="1" x14ac:dyDescent="0.25">
      <c r="A1337">
        <f t="shared" si="40"/>
        <v>11916</v>
      </c>
      <c r="B1337" t="str">
        <f t="shared" si="41"/>
        <v>11916  GROWMARK INC DBA NEW CENTURY FS  MELBOURNE, IA</v>
      </c>
      <c r="C1337" s="79">
        <v>11916</v>
      </c>
      <c r="D1337" s="81" t="s">
        <v>500</v>
      </c>
      <c r="E1337" s="81" t="s">
        <v>989</v>
      </c>
      <c r="F1337" s="81" t="s">
        <v>47</v>
      </c>
      <c r="G1337" t="b">
        <v>0</v>
      </c>
      <c r="I1337" t="s">
        <v>2429</v>
      </c>
      <c r="J1337">
        <v>16</v>
      </c>
    </row>
    <row r="1338" spans="1:10" ht="15" customHeight="1" x14ac:dyDescent="0.25">
      <c r="A1338">
        <f t="shared" si="40"/>
        <v>11918</v>
      </c>
      <c r="B1338" t="str">
        <f t="shared" si="41"/>
        <v>11918  GROWMARK INC DBA NEW CENTURY FS  ALBION, IA</v>
      </c>
      <c r="C1338" s="79">
        <v>11918</v>
      </c>
      <c r="D1338" s="81" t="s">
        <v>500</v>
      </c>
      <c r="E1338" s="81" t="s">
        <v>342</v>
      </c>
      <c r="F1338" s="81" t="s">
        <v>47</v>
      </c>
      <c r="G1338" t="b">
        <v>0</v>
      </c>
      <c r="I1338" t="s">
        <v>2429</v>
      </c>
      <c r="J1338">
        <v>79</v>
      </c>
    </row>
    <row r="1339" spans="1:10" ht="15" customHeight="1" x14ac:dyDescent="0.25">
      <c r="A1339">
        <f t="shared" si="40"/>
        <v>11919</v>
      </c>
      <c r="B1339" t="str">
        <f t="shared" si="41"/>
        <v>11919  GROWMARK INC DBA NEW CENTURY FS  TOLEDO, IA</v>
      </c>
      <c r="C1339" s="79">
        <v>11919</v>
      </c>
      <c r="D1339" s="81" t="s">
        <v>500</v>
      </c>
      <c r="E1339" s="81" t="s">
        <v>1195</v>
      </c>
      <c r="F1339" s="81" t="s">
        <v>47</v>
      </c>
      <c r="G1339" t="b">
        <v>0</v>
      </c>
      <c r="I1339" t="s">
        <v>2429</v>
      </c>
      <c r="J1339">
        <v>14</v>
      </c>
    </row>
    <row r="1340" spans="1:10" ht="15" customHeight="1" x14ac:dyDescent="0.25">
      <c r="A1340">
        <f t="shared" si="40"/>
        <v>10173</v>
      </c>
      <c r="B1340" t="str">
        <f t="shared" si="41"/>
        <v>10173  GROWMARK INC DBA NEW CENTURY FS  VINTON, IA</v>
      </c>
      <c r="C1340" s="79">
        <v>10173</v>
      </c>
      <c r="D1340" s="81" t="s">
        <v>500</v>
      </c>
      <c r="E1340" s="81" t="s">
        <v>501</v>
      </c>
      <c r="F1340" s="81" t="s">
        <v>47</v>
      </c>
      <c r="G1340" t="b">
        <v>0</v>
      </c>
      <c r="I1340" t="s">
        <v>2429</v>
      </c>
      <c r="J1340">
        <v>0</v>
      </c>
    </row>
    <row r="1341" spans="1:10" ht="15" customHeight="1" x14ac:dyDescent="0.25">
      <c r="A1341">
        <f t="shared" si="40"/>
        <v>10174</v>
      </c>
      <c r="B1341" t="str">
        <f t="shared" si="41"/>
        <v>10174  GROWMARK INC DBA NEW CENTURY FS  VAN HORNE, IA</v>
      </c>
      <c r="C1341" s="79">
        <v>10174</v>
      </c>
      <c r="D1341" s="81" t="s">
        <v>500</v>
      </c>
      <c r="E1341" s="81" t="s">
        <v>502</v>
      </c>
      <c r="F1341" s="81" t="s">
        <v>47</v>
      </c>
      <c r="G1341" t="b">
        <v>0</v>
      </c>
      <c r="H1341" s="77"/>
      <c r="I1341" t="s">
        <v>2429</v>
      </c>
      <c r="J1341">
        <v>7</v>
      </c>
    </row>
    <row r="1342" spans="1:10" ht="15" customHeight="1" x14ac:dyDescent="0.25">
      <c r="A1342">
        <f t="shared" si="40"/>
        <v>10175</v>
      </c>
      <c r="B1342" t="str">
        <f t="shared" si="41"/>
        <v>10175  GROWMARK INC DBA NEW CENTURY FS  MILLERSBURG, IA</v>
      </c>
      <c r="C1342" s="79">
        <v>10175</v>
      </c>
      <c r="D1342" s="81" t="s">
        <v>500</v>
      </c>
      <c r="E1342" s="81" t="s">
        <v>503</v>
      </c>
      <c r="F1342" s="81" t="s">
        <v>47</v>
      </c>
      <c r="G1342" t="b">
        <v>0</v>
      </c>
      <c r="H1342" s="77"/>
      <c r="I1342" t="s">
        <v>2429</v>
      </c>
      <c r="J1342">
        <v>77</v>
      </c>
    </row>
    <row r="1343" spans="1:10" ht="15" customHeight="1" x14ac:dyDescent="0.25">
      <c r="A1343">
        <f t="shared" si="40"/>
        <v>10176</v>
      </c>
      <c r="B1343" t="str">
        <f t="shared" si="41"/>
        <v>10176  GROWMARK INC DBA NEW CENTURY FS  GARRISON, IA</v>
      </c>
      <c r="C1343" s="79">
        <v>10176</v>
      </c>
      <c r="D1343" s="81" t="s">
        <v>500</v>
      </c>
      <c r="E1343" s="81" t="s">
        <v>504</v>
      </c>
      <c r="F1343" s="81" t="s">
        <v>47</v>
      </c>
      <c r="G1343" t="b">
        <v>0</v>
      </c>
      <c r="I1343" t="s">
        <v>2429</v>
      </c>
      <c r="J1343">
        <v>88</v>
      </c>
    </row>
    <row r="1344" spans="1:10" ht="15" customHeight="1" x14ac:dyDescent="0.25">
      <c r="A1344">
        <f t="shared" si="40"/>
        <v>10177</v>
      </c>
      <c r="B1344" t="str">
        <f t="shared" si="41"/>
        <v>10177  GROWMARK INC DBA NEW CENTURY FS  LAPORTE CITY, IA</v>
      </c>
      <c r="C1344" s="79">
        <v>10177</v>
      </c>
      <c r="D1344" s="81" t="s">
        <v>500</v>
      </c>
      <c r="E1344" s="81" t="s">
        <v>499</v>
      </c>
      <c r="F1344" s="81" t="s">
        <v>47</v>
      </c>
      <c r="G1344" t="b">
        <v>0</v>
      </c>
      <c r="I1344" t="s">
        <v>2429</v>
      </c>
      <c r="J1344">
        <v>23</v>
      </c>
    </row>
    <row r="1345" spans="1:10" ht="15" customHeight="1" x14ac:dyDescent="0.25">
      <c r="A1345">
        <f t="shared" si="40"/>
        <v>10178</v>
      </c>
      <c r="B1345" t="str">
        <f t="shared" si="41"/>
        <v>10178  GROWMARK INC DBA NEW CENTURY FS  MILLERSBURG, IA</v>
      </c>
      <c r="C1345" s="79">
        <v>10178</v>
      </c>
      <c r="D1345" s="81" t="s">
        <v>500</v>
      </c>
      <c r="E1345" s="81" t="s">
        <v>503</v>
      </c>
      <c r="F1345" s="81" t="s">
        <v>47</v>
      </c>
      <c r="G1345" t="b">
        <v>0</v>
      </c>
      <c r="I1345" t="s">
        <v>2429</v>
      </c>
      <c r="J1345">
        <v>0</v>
      </c>
    </row>
    <row r="1346" spans="1:10" ht="15" customHeight="1" x14ac:dyDescent="0.25">
      <c r="A1346">
        <f t="shared" si="40"/>
        <v>16238</v>
      </c>
      <c r="B1346" t="str">
        <f t="shared" si="41"/>
        <v>16238  GROWMARK INC DBA NEW CENTURY FS  WILLIAMSBURG, IA</v>
      </c>
      <c r="C1346" s="79">
        <v>16238</v>
      </c>
      <c r="D1346" s="81" t="s">
        <v>500</v>
      </c>
      <c r="E1346" s="81" t="s">
        <v>413</v>
      </c>
      <c r="F1346" s="81" t="s">
        <v>47</v>
      </c>
      <c r="G1346" t="b">
        <v>0</v>
      </c>
      <c r="H1346" s="77"/>
      <c r="I1346" t="s">
        <v>2429</v>
      </c>
      <c r="J1346">
        <v>70</v>
      </c>
    </row>
    <row r="1347" spans="1:10" ht="15" customHeight="1" x14ac:dyDescent="0.25">
      <c r="A1347">
        <f t="shared" ref="A1347:A1410" si="42">C1347</f>
        <v>11920</v>
      </c>
      <c r="B1347" t="str">
        <f t="shared" ref="B1347:B1410" si="43">C1347&amp;"  "&amp;D1347&amp;"  "&amp;E1347&amp;", "&amp;F1347</f>
        <v>11920  GROWMARK INC NEW CENTURY FS  TRAER, IA</v>
      </c>
      <c r="C1347" s="79">
        <v>11920</v>
      </c>
      <c r="D1347" s="81" t="s">
        <v>1196</v>
      </c>
      <c r="E1347" s="81" t="s">
        <v>1197</v>
      </c>
      <c r="F1347" s="81" t="s">
        <v>47</v>
      </c>
      <c r="G1347" t="b">
        <v>0</v>
      </c>
      <c r="H1347" s="77"/>
      <c r="I1347" t="s">
        <v>2429</v>
      </c>
      <c r="J1347">
        <v>8</v>
      </c>
    </row>
    <row r="1348" spans="1:10" ht="15" customHeight="1" x14ac:dyDescent="0.25">
      <c r="A1348">
        <f t="shared" si="42"/>
        <v>15656</v>
      </c>
      <c r="B1348" t="str">
        <f t="shared" si="43"/>
        <v>15656  GROWSTONE INC  ALBUQUERQUE, NM</v>
      </c>
      <c r="C1348" s="79">
        <v>15656</v>
      </c>
      <c r="D1348" s="81" t="s">
        <v>3507</v>
      </c>
      <c r="E1348" s="81" t="s">
        <v>2558</v>
      </c>
      <c r="F1348" s="81" t="s">
        <v>79</v>
      </c>
      <c r="G1348" t="b">
        <v>0</v>
      </c>
      <c r="I1348" t="s">
        <v>2429</v>
      </c>
      <c r="J1348">
        <v>52</v>
      </c>
    </row>
    <row r="1349" spans="1:10" ht="15" customHeight="1" x14ac:dyDescent="0.25">
      <c r="A1349">
        <f t="shared" si="42"/>
        <v>15657</v>
      </c>
      <c r="B1349" t="str">
        <f t="shared" si="43"/>
        <v>15657  GROWSTONE INC  ALBUQUERQUE, NM</v>
      </c>
      <c r="C1349" s="79">
        <v>15657</v>
      </c>
      <c r="D1349" s="81" t="s">
        <v>3507</v>
      </c>
      <c r="E1349" s="81" t="s">
        <v>2558</v>
      </c>
      <c r="F1349" s="81" t="s">
        <v>79</v>
      </c>
      <c r="G1349" t="b">
        <v>0</v>
      </c>
      <c r="I1349" t="s">
        <v>2429</v>
      </c>
      <c r="J1349">
        <v>14</v>
      </c>
    </row>
    <row r="1350" spans="1:10" ht="15" customHeight="1" x14ac:dyDescent="0.25">
      <c r="A1350">
        <f t="shared" si="42"/>
        <v>12502</v>
      </c>
      <c r="B1350" t="str">
        <f t="shared" si="43"/>
        <v>12502  GROWTH PRODUCTS LTD  WHITE PLAINS, NY</v>
      </c>
      <c r="C1350" s="79">
        <v>12502</v>
      </c>
      <c r="D1350" s="81" t="s">
        <v>1293</v>
      </c>
      <c r="E1350" s="81" t="s">
        <v>1294</v>
      </c>
      <c r="F1350" s="81" t="s">
        <v>80</v>
      </c>
      <c r="G1350" t="b">
        <v>0</v>
      </c>
      <c r="I1350" t="s">
        <v>2429</v>
      </c>
      <c r="J1350">
        <v>70</v>
      </c>
    </row>
    <row r="1351" spans="1:10" ht="15" customHeight="1" x14ac:dyDescent="0.25">
      <c r="A1351">
        <f t="shared" si="42"/>
        <v>10862</v>
      </c>
      <c r="B1351" t="str">
        <f t="shared" si="43"/>
        <v>10862  GRUBE LAWN &amp; GARDEN CENTER  CRESCO, IA</v>
      </c>
      <c r="C1351" s="79">
        <v>10862</v>
      </c>
      <c r="D1351" s="81" t="s">
        <v>3508</v>
      </c>
      <c r="E1351" s="81" t="s">
        <v>878</v>
      </c>
      <c r="F1351" s="81" t="s">
        <v>47</v>
      </c>
      <c r="G1351" t="b">
        <v>0</v>
      </c>
      <c r="I1351" t="s">
        <v>2429</v>
      </c>
      <c r="J1351">
        <v>0</v>
      </c>
    </row>
    <row r="1352" spans="1:10" ht="15" customHeight="1" x14ac:dyDescent="0.25">
      <c r="A1352">
        <f t="shared" si="42"/>
        <v>17056</v>
      </c>
      <c r="B1352" t="str">
        <f t="shared" si="43"/>
        <v>17056  GY RAINSOIL, LLC  LAS VEGAS, NV</v>
      </c>
      <c r="C1352" s="79">
        <v>17056</v>
      </c>
      <c r="D1352" s="81" t="s">
        <v>3509</v>
      </c>
      <c r="E1352" s="81" t="s">
        <v>305</v>
      </c>
      <c r="F1352" s="81" t="s">
        <v>76</v>
      </c>
      <c r="G1352" t="b">
        <v>0</v>
      </c>
      <c r="I1352" t="s">
        <v>2429</v>
      </c>
      <c r="J1352">
        <v>94</v>
      </c>
    </row>
    <row r="1353" spans="1:10" ht="15" customHeight="1" x14ac:dyDescent="0.25">
      <c r="A1353">
        <f t="shared" si="42"/>
        <v>16616</v>
      </c>
      <c r="B1353" t="str">
        <f t="shared" si="43"/>
        <v>16616  GYPSOIL PELLETIZED PRODUCTS LLC  CHICAGO, IL</v>
      </c>
      <c r="C1353" s="79">
        <v>16616</v>
      </c>
      <c r="D1353" s="81" t="s">
        <v>3510</v>
      </c>
      <c r="E1353" s="81" t="s">
        <v>852</v>
      </c>
      <c r="F1353" s="81" t="s">
        <v>62</v>
      </c>
      <c r="G1353" t="b">
        <v>0</v>
      </c>
      <c r="I1353" t="s">
        <v>2429</v>
      </c>
      <c r="J1353">
        <v>94</v>
      </c>
    </row>
    <row r="1354" spans="1:10" ht="15" customHeight="1" x14ac:dyDescent="0.25">
      <c r="A1354">
        <f t="shared" si="42"/>
        <v>16617</v>
      </c>
      <c r="B1354" t="str">
        <f t="shared" si="43"/>
        <v>16617  GYPSOIL PELLETIZED PRODUCTS LLC  WINONA, MN</v>
      </c>
      <c r="C1354" s="79">
        <v>16617</v>
      </c>
      <c r="D1354" s="81" t="s">
        <v>3510</v>
      </c>
      <c r="E1354" s="81" t="s">
        <v>3511</v>
      </c>
      <c r="F1354" s="81" t="s">
        <v>71</v>
      </c>
      <c r="G1354" t="b">
        <v>0</v>
      </c>
      <c r="I1354" t="s">
        <v>2429</v>
      </c>
      <c r="J1354">
        <v>42</v>
      </c>
    </row>
    <row r="1355" spans="1:10" ht="15" customHeight="1" x14ac:dyDescent="0.25">
      <c r="A1355">
        <f t="shared" si="42"/>
        <v>17149</v>
      </c>
      <c r="B1355" t="str">
        <f t="shared" si="43"/>
        <v>17149  HAGEY AG, INC.  BRADDYVILLE, IA</v>
      </c>
      <c r="C1355" s="79">
        <v>17149</v>
      </c>
      <c r="D1355" s="81" t="s">
        <v>3512</v>
      </c>
      <c r="E1355" s="81" t="s">
        <v>3513</v>
      </c>
      <c r="F1355" s="81" t="s">
        <v>47</v>
      </c>
      <c r="G1355" t="b">
        <v>0</v>
      </c>
      <c r="I1355" t="s">
        <v>2429</v>
      </c>
      <c r="J1355">
        <v>77</v>
      </c>
    </row>
    <row r="1356" spans="1:10" ht="15" customHeight="1" x14ac:dyDescent="0.25">
      <c r="A1356">
        <f t="shared" si="42"/>
        <v>14444</v>
      </c>
      <c r="B1356" t="str">
        <f t="shared" si="43"/>
        <v>14444  HAIFA NORTH AMERICA INC  ALTAMONTE SPRINGS, FL</v>
      </c>
      <c r="C1356" s="79">
        <v>14444</v>
      </c>
      <c r="D1356" s="81" t="s">
        <v>1310</v>
      </c>
      <c r="E1356" s="81" t="s">
        <v>1311</v>
      </c>
      <c r="F1356" s="81" t="s">
        <v>57</v>
      </c>
      <c r="G1356" t="b">
        <v>0</v>
      </c>
      <c r="I1356" t="s">
        <v>2429</v>
      </c>
      <c r="J1356">
        <v>0</v>
      </c>
    </row>
    <row r="1357" spans="1:10" ht="15" customHeight="1" x14ac:dyDescent="0.25">
      <c r="A1357">
        <f t="shared" si="42"/>
        <v>13393</v>
      </c>
      <c r="B1357" t="str">
        <f t="shared" si="43"/>
        <v>13393  HALL ROBERTS SON INC  POSTVILLE, IA</v>
      </c>
      <c r="C1357" s="79">
        <v>13393</v>
      </c>
      <c r="D1357" s="81" t="s">
        <v>911</v>
      </c>
      <c r="E1357" s="81" t="s">
        <v>525</v>
      </c>
      <c r="F1357" s="81" t="s">
        <v>47</v>
      </c>
      <c r="G1357" t="b">
        <v>0</v>
      </c>
      <c r="I1357" t="s">
        <v>2429</v>
      </c>
      <c r="J1357">
        <v>22</v>
      </c>
    </row>
    <row r="1358" spans="1:10" ht="15" customHeight="1" x14ac:dyDescent="0.25">
      <c r="A1358">
        <f t="shared" si="42"/>
        <v>11166</v>
      </c>
      <c r="B1358" t="str">
        <f t="shared" si="43"/>
        <v>11166  HALLS FEED &amp; SEED INC  BROOKLYN, IA</v>
      </c>
      <c r="C1358" s="79">
        <v>11166</v>
      </c>
      <c r="D1358" s="81" t="s">
        <v>3514</v>
      </c>
      <c r="E1358" s="81" t="s">
        <v>724</v>
      </c>
      <c r="F1358" s="81" t="s">
        <v>47</v>
      </c>
      <c r="G1358" t="b">
        <v>0</v>
      </c>
      <c r="I1358" t="s">
        <v>2429</v>
      </c>
      <c r="J1358">
        <v>67</v>
      </c>
    </row>
    <row r="1359" spans="1:10" ht="15" customHeight="1" x14ac:dyDescent="0.25">
      <c r="A1359">
        <f t="shared" si="42"/>
        <v>14565</v>
      </c>
      <c r="B1359" t="str">
        <f t="shared" si="43"/>
        <v>14565  HAMPTON HARDWARE  HAMPTON, IA</v>
      </c>
      <c r="C1359" s="79">
        <v>14565</v>
      </c>
      <c r="D1359" s="81" t="s">
        <v>3515</v>
      </c>
      <c r="E1359" s="81" t="s">
        <v>148</v>
      </c>
      <c r="F1359" s="81" t="s">
        <v>47</v>
      </c>
      <c r="G1359" t="b">
        <v>0</v>
      </c>
      <c r="I1359" t="s">
        <v>2429</v>
      </c>
      <c r="J1359">
        <v>70</v>
      </c>
    </row>
    <row r="1360" spans="1:10" ht="15" customHeight="1" x14ac:dyDescent="0.25">
      <c r="A1360">
        <f t="shared" si="42"/>
        <v>10805</v>
      </c>
      <c r="B1360" t="str">
        <f t="shared" si="43"/>
        <v>10805  HARDWARE ASSOCIATES INC  CEDAR RAPIDS, IA</v>
      </c>
      <c r="C1360" s="79">
        <v>10805</v>
      </c>
      <c r="D1360" s="81" t="s">
        <v>3516</v>
      </c>
      <c r="E1360" s="81" t="s">
        <v>286</v>
      </c>
      <c r="F1360" s="81" t="s">
        <v>47</v>
      </c>
      <c r="G1360" t="b">
        <v>0</v>
      </c>
      <c r="I1360" t="s">
        <v>2429</v>
      </c>
      <c r="J1360">
        <v>42</v>
      </c>
    </row>
    <row r="1361" spans="1:10" ht="15" customHeight="1" x14ac:dyDescent="0.25">
      <c r="A1361">
        <f t="shared" si="42"/>
        <v>12439</v>
      </c>
      <c r="B1361" t="str">
        <f t="shared" si="43"/>
        <v>12439  HARDWARE HANK  INDEPENDENCE, IA</v>
      </c>
      <c r="C1361" s="79">
        <v>12439</v>
      </c>
      <c r="D1361" s="81" t="s">
        <v>3517</v>
      </c>
      <c r="E1361" s="81" t="s">
        <v>339</v>
      </c>
      <c r="F1361" s="81" t="s">
        <v>47</v>
      </c>
      <c r="G1361" t="b">
        <v>0</v>
      </c>
      <c r="I1361" t="s">
        <v>2429</v>
      </c>
      <c r="J1361">
        <v>70</v>
      </c>
    </row>
    <row r="1362" spans="1:10" ht="15" customHeight="1" x14ac:dyDescent="0.25">
      <c r="A1362">
        <f t="shared" si="42"/>
        <v>12082</v>
      </c>
      <c r="B1362" t="str">
        <f t="shared" si="43"/>
        <v>12082  HARDWARE HANK &amp; RENTAL  LE MARS, IA</v>
      </c>
      <c r="C1362" s="79">
        <v>12082</v>
      </c>
      <c r="D1362" s="81" t="s">
        <v>3518</v>
      </c>
      <c r="E1362" s="81" t="s">
        <v>193</v>
      </c>
      <c r="F1362" s="81" t="s">
        <v>47</v>
      </c>
      <c r="G1362" t="b">
        <v>0</v>
      </c>
      <c r="I1362" t="s">
        <v>2429</v>
      </c>
      <c r="J1362">
        <v>28</v>
      </c>
    </row>
    <row r="1363" spans="1:10" ht="15" customHeight="1" x14ac:dyDescent="0.25">
      <c r="A1363">
        <f t="shared" si="42"/>
        <v>10771</v>
      </c>
      <c r="B1363" t="str">
        <f t="shared" si="43"/>
        <v>10771  HARLAND HARDWARE  PERRY, IA</v>
      </c>
      <c r="C1363" s="79">
        <v>10771</v>
      </c>
      <c r="D1363" s="81" t="s">
        <v>3519</v>
      </c>
      <c r="E1363" s="81" t="s">
        <v>785</v>
      </c>
      <c r="F1363" s="81" t="s">
        <v>47</v>
      </c>
      <c r="G1363" t="b">
        <v>0</v>
      </c>
      <c r="I1363" t="s">
        <v>2429</v>
      </c>
      <c r="J1363">
        <v>70</v>
      </c>
    </row>
    <row r="1364" spans="1:10" ht="15" customHeight="1" x14ac:dyDescent="0.25">
      <c r="A1364">
        <f t="shared" si="42"/>
        <v>13441</v>
      </c>
      <c r="B1364" t="str">
        <f t="shared" si="43"/>
        <v>13441  HARRELLS LLC  LAKELAND, FL</v>
      </c>
      <c r="C1364" s="79">
        <v>13441</v>
      </c>
      <c r="D1364" s="81" t="s">
        <v>1349</v>
      </c>
      <c r="E1364" s="81" t="s">
        <v>1355</v>
      </c>
      <c r="F1364" s="81" t="s">
        <v>57</v>
      </c>
      <c r="G1364" t="b">
        <v>0</v>
      </c>
      <c r="I1364" t="s">
        <v>2429</v>
      </c>
      <c r="J1364">
        <v>0</v>
      </c>
    </row>
    <row r="1365" spans="1:10" ht="15" customHeight="1" x14ac:dyDescent="0.25">
      <c r="A1365">
        <f t="shared" si="42"/>
        <v>16089</v>
      </c>
      <c r="B1365" t="str">
        <f t="shared" si="43"/>
        <v>16089  HARSCO METALS AND MINERALS A DIV OF HARSCO CORP  SARVER, PA</v>
      </c>
      <c r="C1365" s="79">
        <v>16089</v>
      </c>
      <c r="D1365" s="81" t="s">
        <v>3520</v>
      </c>
      <c r="E1365" s="81" t="s">
        <v>825</v>
      </c>
      <c r="F1365" s="81" t="s">
        <v>86</v>
      </c>
      <c r="G1365" t="b">
        <v>0</v>
      </c>
      <c r="H1365" s="77"/>
      <c r="I1365" t="s">
        <v>2429</v>
      </c>
      <c r="J1365">
        <v>33</v>
      </c>
    </row>
    <row r="1366" spans="1:10" ht="15" customHeight="1" x14ac:dyDescent="0.25">
      <c r="A1366">
        <f t="shared" si="42"/>
        <v>16088</v>
      </c>
      <c r="B1366" t="str">
        <f t="shared" si="43"/>
        <v>16088  HARSCO METALS AND MINERALS DIVISION OF HARSCO CORP  CLOVIS, CA</v>
      </c>
      <c r="C1366" s="79">
        <v>16088</v>
      </c>
      <c r="D1366" s="81" t="s">
        <v>3521</v>
      </c>
      <c r="E1366" s="81" t="s">
        <v>995</v>
      </c>
      <c r="F1366" s="81" t="s">
        <v>52</v>
      </c>
      <c r="G1366" t="b">
        <v>0</v>
      </c>
      <c r="I1366" t="s">
        <v>2429</v>
      </c>
      <c r="J1366">
        <v>79</v>
      </c>
    </row>
    <row r="1367" spans="1:10" ht="15" customHeight="1" x14ac:dyDescent="0.25">
      <c r="A1367">
        <f t="shared" si="42"/>
        <v>11206</v>
      </c>
      <c r="B1367" t="str">
        <f t="shared" si="43"/>
        <v>11206  HATCH MACHINE  HILLSBORO, IA</v>
      </c>
      <c r="C1367" s="79">
        <v>11206</v>
      </c>
      <c r="D1367" s="81" t="s">
        <v>1402</v>
      </c>
      <c r="E1367" s="81" t="s">
        <v>493</v>
      </c>
      <c r="F1367" s="81" t="s">
        <v>47</v>
      </c>
      <c r="G1367" t="b">
        <v>0</v>
      </c>
      <c r="I1367" t="s">
        <v>2429</v>
      </c>
      <c r="J1367">
        <v>0</v>
      </c>
    </row>
    <row r="1368" spans="1:10" ht="15" customHeight="1" x14ac:dyDescent="0.25">
      <c r="A1368">
        <f t="shared" si="42"/>
        <v>16642</v>
      </c>
      <c r="B1368" t="str">
        <f t="shared" si="43"/>
        <v>16642  HAWTHORNE HYDROPONICS LLC DBA GENERAL HYDROPONICS  SANTA ROSA, CA</v>
      </c>
      <c r="C1368" s="79">
        <v>16642</v>
      </c>
      <c r="D1368" s="81" t="s">
        <v>3522</v>
      </c>
      <c r="E1368" s="81" t="s">
        <v>158</v>
      </c>
      <c r="F1368" s="81" t="s">
        <v>52</v>
      </c>
      <c r="G1368" t="b">
        <v>0</v>
      </c>
      <c r="I1368" t="s">
        <v>2429</v>
      </c>
      <c r="J1368">
        <v>0</v>
      </c>
    </row>
    <row r="1369" spans="1:10" ht="15" customHeight="1" x14ac:dyDescent="0.25">
      <c r="A1369">
        <f t="shared" si="42"/>
        <v>17043</v>
      </c>
      <c r="B1369" t="str">
        <f t="shared" si="43"/>
        <v>17043  HAWTHORNE HYDROPONICS LLC DBA GENERAL ORGANICS  SANTA ROSA, CA</v>
      </c>
      <c r="C1369" s="79">
        <v>17043</v>
      </c>
      <c r="D1369" s="81" t="s">
        <v>3523</v>
      </c>
      <c r="E1369" s="81" t="s">
        <v>158</v>
      </c>
      <c r="F1369" s="81" t="s">
        <v>52</v>
      </c>
      <c r="G1369" t="b">
        <v>0</v>
      </c>
      <c r="I1369" t="s">
        <v>2429</v>
      </c>
      <c r="J1369">
        <v>23</v>
      </c>
    </row>
    <row r="1370" spans="1:10" ht="15" customHeight="1" x14ac:dyDescent="0.25">
      <c r="A1370">
        <f t="shared" si="42"/>
        <v>16660</v>
      </c>
      <c r="B1370" t="str">
        <f t="shared" si="43"/>
        <v>16660  HAWTHORNE HYDROPONICS LLC DBA VERMICROP ORGANICS  SANTA ROSA, CA</v>
      </c>
      <c r="C1370" s="79">
        <v>16660</v>
      </c>
      <c r="D1370" s="81" t="s">
        <v>3524</v>
      </c>
      <c r="E1370" s="81" t="s">
        <v>158</v>
      </c>
      <c r="F1370" s="81" t="s">
        <v>52</v>
      </c>
      <c r="G1370" t="b">
        <v>0</v>
      </c>
      <c r="I1370" t="s">
        <v>2429</v>
      </c>
      <c r="J1370">
        <v>52</v>
      </c>
    </row>
    <row r="1371" spans="1:10" ht="15" customHeight="1" x14ac:dyDescent="0.25">
      <c r="A1371">
        <f t="shared" si="42"/>
        <v>16661</v>
      </c>
      <c r="B1371" t="str">
        <f t="shared" si="43"/>
        <v>16661  HAWTHORNE HYDROPONICS LLC DBA VERMICROP ORGANICS  OLIVEHURST, CA</v>
      </c>
      <c r="C1371" s="79">
        <v>16661</v>
      </c>
      <c r="D1371" s="81" t="s">
        <v>3524</v>
      </c>
      <c r="E1371" s="81" t="s">
        <v>3525</v>
      </c>
      <c r="F1371" s="81" t="s">
        <v>52</v>
      </c>
      <c r="G1371" t="b">
        <v>0</v>
      </c>
      <c r="I1371" t="s">
        <v>2429</v>
      </c>
      <c r="J1371">
        <v>67</v>
      </c>
    </row>
    <row r="1372" spans="1:10" ht="15" customHeight="1" x14ac:dyDescent="0.25">
      <c r="A1372">
        <f t="shared" si="42"/>
        <v>14240</v>
      </c>
      <c r="B1372" t="str">
        <f t="shared" si="43"/>
        <v>14240  HAYS FERTILIZER &amp; CHEMICAL CAL INC  MALVERN, IA</v>
      </c>
      <c r="C1372" s="79">
        <v>14240</v>
      </c>
      <c r="D1372" s="81" t="s">
        <v>1409</v>
      </c>
      <c r="E1372" s="81" t="s">
        <v>265</v>
      </c>
      <c r="F1372" s="81" t="s">
        <v>47</v>
      </c>
      <c r="G1372" t="b">
        <v>0</v>
      </c>
      <c r="I1372" t="s">
        <v>2429</v>
      </c>
      <c r="J1372">
        <v>6</v>
      </c>
    </row>
    <row r="1373" spans="1:10" ht="15" customHeight="1" x14ac:dyDescent="0.25">
      <c r="A1373">
        <f t="shared" si="42"/>
        <v>12594</v>
      </c>
      <c r="B1373" t="str">
        <f t="shared" si="43"/>
        <v>12594  HEARTLAND CO-OP  LINCOLN, IA</v>
      </c>
      <c r="C1373" s="79">
        <v>12594</v>
      </c>
      <c r="D1373" s="81" t="s">
        <v>152</v>
      </c>
      <c r="E1373" s="81" t="s">
        <v>1312</v>
      </c>
      <c r="F1373" s="81" t="s">
        <v>47</v>
      </c>
      <c r="G1373" t="b">
        <v>0</v>
      </c>
      <c r="I1373" t="s">
        <v>2429</v>
      </c>
      <c r="J1373">
        <v>7</v>
      </c>
    </row>
    <row r="1374" spans="1:10" ht="15" customHeight="1" x14ac:dyDescent="0.25">
      <c r="A1374">
        <f t="shared" si="42"/>
        <v>13145</v>
      </c>
      <c r="B1374" t="str">
        <f t="shared" si="43"/>
        <v>13145  HEARTLAND CO-OP  RIPPEY, IA</v>
      </c>
      <c r="C1374" s="79">
        <v>13145</v>
      </c>
      <c r="D1374" s="81" t="s">
        <v>152</v>
      </c>
      <c r="E1374" s="81" t="s">
        <v>921</v>
      </c>
      <c r="F1374" s="81" t="s">
        <v>47</v>
      </c>
      <c r="G1374" t="b">
        <v>0</v>
      </c>
      <c r="I1374" t="s">
        <v>2429</v>
      </c>
      <c r="J1374">
        <v>0</v>
      </c>
    </row>
    <row r="1375" spans="1:10" ht="15" customHeight="1" x14ac:dyDescent="0.25">
      <c r="A1375">
        <f t="shared" si="42"/>
        <v>13146</v>
      </c>
      <c r="B1375" t="str">
        <f t="shared" si="43"/>
        <v>13146  HEARTLAND CO-OP  WAUKEE, IA</v>
      </c>
      <c r="C1375" s="79">
        <v>13146</v>
      </c>
      <c r="D1375" s="81" t="s">
        <v>152</v>
      </c>
      <c r="E1375" s="81" t="s">
        <v>922</v>
      </c>
      <c r="F1375" s="81" t="s">
        <v>47</v>
      </c>
      <c r="G1375" t="b">
        <v>0</v>
      </c>
      <c r="I1375" t="s">
        <v>2429</v>
      </c>
      <c r="J1375">
        <v>0</v>
      </c>
    </row>
    <row r="1376" spans="1:10" ht="15" customHeight="1" x14ac:dyDescent="0.25">
      <c r="A1376">
        <f t="shared" si="42"/>
        <v>13148</v>
      </c>
      <c r="B1376" t="str">
        <f t="shared" si="43"/>
        <v>13148  HEARTLAND CO-OP  WINTERSET, IA</v>
      </c>
      <c r="C1376" s="79">
        <v>13148</v>
      </c>
      <c r="D1376" s="81" t="s">
        <v>152</v>
      </c>
      <c r="E1376" s="81" t="s">
        <v>253</v>
      </c>
      <c r="F1376" s="81" t="s">
        <v>47</v>
      </c>
      <c r="G1376" t="b">
        <v>0</v>
      </c>
      <c r="I1376" t="s">
        <v>2429</v>
      </c>
      <c r="J1376">
        <v>37</v>
      </c>
    </row>
    <row r="1377" spans="1:10" ht="15" customHeight="1" x14ac:dyDescent="0.25">
      <c r="A1377">
        <f t="shared" si="42"/>
        <v>13129</v>
      </c>
      <c r="B1377" t="str">
        <f t="shared" si="43"/>
        <v>13129  HEARTLAND CO-OP  MARENGO, IA</v>
      </c>
      <c r="C1377" s="79">
        <v>13129</v>
      </c>
      <c r="D1377" s="81" t="s">
        <v>152</v>
      </c>
      <c r="E1377" s="81" t="s">
        <v>917</v>
      </c>
      <c r="F1377" s="81" t="s">
        <v>47</v>
      </c>
      <c r="G1377" t="b">
        <v>0</v>
      </c>
      <c r="I1377" t="s">
        <v>2429</v>
      </c>
      <c r="J1377">
        <v>5</v>
      </c>
    </row>
    <row r="1378" spans="1:10" ht="15" customHeight="1" x14ac:dyDescent="0.25">
      <c r="A1378">
        <f t="shared" si="42"/>
        <v>11378</v>
      </c>
      <c r="B1378" t="str">
        <f t="shared" si="43"/>
        <v>11378  HEARTLAND CO-OP  REINBECK, IA</v>
      </c>
      <c r="C1378" s="79">
        <v>11378</v>
      </c>
      <c r="D1378" s="81" t="s">
        <v>152</v>
      </c>
      <c r="E1378" s="81" t="s">
        <v>363</v>
      </c>
      <c r="F1378" s="81" t="s">
        <v>47</v>
      </c>
      <c r="G1378" t="b">
        <v>0</v>
      </c>
      <c r="I1378" t="s">
        <v>2429</v>
      </c>
      <c r="J1378">
        <v>15</v>
      </c>
    </row>
    <row r="1379" spans="1:10" ht="15" customHeight="1" x14ac:dyDescent="0.25">
      <c r="A1379">
        <f t="shared" si="42"/>
        <v>11540</v>
      </c>
      <c r="B1379" t="str">
        <f t="shared" si="43"/>
        <v>11540  HEARTLAND CO-OP  HENDERSON, IA</v>
      </c>
      <c r="C1379" s="79">
        <v>11540</v>
      </c>
      <c r="D1379" s="81" t="s">
        <v>152</v>
      </c>
      <c r="E1379" s="81" t="s">
        <v>317</v>
      </c>
      <c r="F1379" s="81" t="s">
        <v>47</v>
      </c>
      <c r="G1379" t="b">
        <v>0</v>
      </c>
      <c r="I1379" t="s">
        <v>2429</v>
      </c>
      <c r="J1379">
        <v>48</v>
      </c>
    </row>
    <row r="1380" spans="1:10" ht="15" customHeight="1" x14ac:dyDescent="0.25">
      <c r="A1380">
        <f t="shared" si="42"/>
        <v>11574</v>
      </c>
      <c r="B1380" t="str">
        <f t="shared" si="43"/>
        <v>11574  HEARTLAND CO-OP  COLO, IA</v>
      </c>
      <c r="C1380" s="79">
        <v>11574</v>
      </c>
      <c r="D1380" s="81" t="s">
        <v>152</v>
      </c>
      <c r="E1380" s="81" t="s">
        <v>1464</v>
      </c>
      <c r="F1380" s="81" t="s">
        <v>47</v>
      </c>
      <c r="G1380" t="b">
        <v>0</v>
      </c>
      <c r="I1380" t="s">
        <v>2429</v>
      </c>
      <c r="J1380">
        <v>83</v>
      </c>
    </row>
    <row r="1381" spans="1:10" ht="15" customHeight="1" x14ac:dyDescent="0.25">
      <c r="A1381">
        <f t="shared" si="42"/>
        <v>11662</v>
      </c>
      <c r="B1381" t="str">
        <f t="shared" si="43"/>
        <v>11662  HEARTLAND CO-OP  INDIANOLA, IA</v>
      </c>
      <c r="C1381" s="79">
        <v>11662</v>
      </c>
      <c r="D1381" s="81" t="s">
        <v>152</v>
      </c>
      <c r="E1381" s="81" t="s">
        <v>147</v>
      </c>
      <c r="F1381" s="81" t="s">
        <v>47</v>
      </c>
      <c r="G1381" t="b">
        <v>0</v>
      </c>
      <c r="I1381" t="s">
        <v>2429</v>
      </c>
      <c r="J1381">
        <v>0</v>
      </c>
    </row>
    <row r="1382" spans="1:10" ht="15" customHeight="1" x14ac:dyDescent="0.25">
      <c r="A1382">
        <f t="shared" si="42"/>
        <v>11602</v>
      </c>
      <c r="B1382" t="str">
        <f t="shared" si="43"/>
        <v>11602  HEARTLAND CO-OP  CAMBRIDGE, IA</v>
      </c>
      <c r="C1382" s="79">
        <v>11602</v>
      </c>
      <c r="D1382" s="81" t="s">
        <v>152</v>
      </c>
      <c r="E1382" s="81" t="s">
        <v>1472</v>
      </c>
      <c r="F1382" s="81" t="s">
        <v>47</v>
      </c>
      <c r="G1382" t="b">
        <v>0</v>
      </c>
      <c r="I1382" t="s">
        <v>2429</v>
      </c>
      <c r="J1382">
        <v>71</v>
      </c>
    </row>
    <row r="1383" spans="1:10" ht="15" customHeight="1" x14ac:dyDescent="0.25">
      <c r="A1383">
        <f t="shared" si="42"/>
        <v>11603</v>
      </c>
      <c r="B1383" t="str">
        <f t="shared" si="43"/>
        <v>11603  HEARTLAND CO-OP  MINBURN, IA</v>
      </c>
      <c r="C1383" s="79">
        <v>11603</v>
      </c>
      <c r="D1383" s="81" t="s">
        <v>152</v>
      </c>
      <c r="E1383" s="81" t="s">
        <v>1473</v>
      </c>
      <c r="F1383" s="81" t="s">
        <v>47</v>
      </c>
      <c r="G1383" t="b">
        <v>0</v>
      </c>
      <c r="I1383" t="s">
        <v>2429</v>
      </c>
      <c r="J1383">
        <v>18</v>
      </c>
    </row>
    <row r="1384" spans="1:10" ht="15" customHeight="1" x14ac:dyDescent="0.25">
      <c r="A1384">
        <f t="shared" si="42"/>
        <v>11604</v>
      </c>
      <c r="B1384" t="str">
        <f t="shared" si="43"/>
        <v>11604  HEARTLAND CO-OP  DALLAS CENTER, IA</v>
      </c>
      <c r="C1384" s="79">
        <v>11604</v>
      </c>
      <c r="D1384" s="81" t="s">
        <v>152</v>
      </c>
      <c r="E1384" s="81" t="s">
        <v>145</v>
      </c>
      <c r="F1384" s="81" t="s">
        <v>47</v>
      </c>
      <c r="G1384" t="b">
        <v>0</v>
      </c>
      <c r="I1384" t="s">
        <v>2429</v>
      </c>
      <c r="J1384">
        <v>14</v>
      </c>
    </row>
    <row r="1385" spans="1:10" ht="15" customHeight="1" x14ac:dyDescent="0.25">
      <c r="A1385">
        <f t="shared" si="42"/>
        <v>11605</v>
      </c>
      <c r="B1385" t="str">
        <f t="shared" si="43"/>
        <v>11605  HEARTLAND CO-OP  BOONEVILLE, IA</v>
      </c>
      <c r="C1385" s="79">
        <v>11605</v>
      </c>
      <c r="D1385" s="81" t="s">
        <v>152</v>
      </c>
      <c r="E1385" s="81" t="s">
        <v>1474</v>
      </c>
      <c r="F1385" s="81" t="s">
        <v>47</v>
      </c>
      <c r="G1385" t="b">
        <v>0</v>
      </c>
      <c r="I1385" t="s">
        <v>2429</v>
      </c>
      <c r="J1385">
        <v>52</v>
      </c>
    </row>
    <row r="1386" spans="1:10" ht="15" customHeight="1" x14ac:dyDescent="0.25">
      <c r="A1386">
        <f t="shared" si="42"/>
        <v>11606</v>
      </c>
      <c r="B1386" t="str">
        <f t="shared" si="43"/>
        <v>11606  HEARTLAND CO-OP  INDIANOLA, IA</v>
      </c>
      <c r="C1386" s="79">
        <v>11606</v>
      </c>
      <c r="D1386" s="81" t="s">
        <v>152</v>
      </c>
      <c r="E1386" s="81" t="s">
        <v>147</v>
      </c>
      <c r="F1386" s="81" t="s">
        <v>47</v>
      </c>
      <c r="G1386" t="b">
        <v>0</v>
      </c>
      <c r="I1386" t="s">
        <v>2429</v>
      </c>
      <c r="J1386">
        <v>0</v>
      </c>
    </row>
    <row r="1387" spans="1:10" ht="15" customHeight="1" x14ac:dyDescent="0.25">
      <c r="A1387">
        <f t="shared" si="42"/>
        <v>11607</v>
      </c>
      <c r="B1387" t="str">
        <f t="shared" si="43"/>
        <v>11607  HEARTLAND CO-OP  PANORA, IA</v>
      </c>
      <c r="C1387" s="79">
        <v>11607</v>
      </c>
      <c r="D1387" s="81" t="s">
        <v>152</v>
      </c>
      <c r="E1387" s="81" t="s">
        <v>1136</v>
      </c>
      <c r="F1387" s="81" t="s">
        <v>47</v>
      </c>
      <c r="G1387" t="b">
        <v>0</v>
      </c>
      <c r="H1387" s="77"/>
      <c r="I1387" t="s">
        <v>2429</v>
      </c>
      <c r="J1387">
        <v>0</v>
      </c>
    </row>
    <row r="1388" spans="1:10" ht="15" customHeight="1" x14ac:dyDescent="0.25">
      <c r="A1388">
        <f t="shared" si="42"/>
        <v>11608</v>
      </c>
      <c r="B1388" t="str">
        <f t="shared" si="43"/>
        <v>11608  HEARTLAND CO-OP  MITCHELLVILLE, IA</v>
      </c>
      <c r="C1388" s="79">
        <v>11608</v>
      </c>
      <c r="D1388" s="81" t="s">
        <v>152</v>
      </c>
      <c r="E1388" s="81" t="s">
        <v>1397</v>
      </c>
      <c r="F1388" s="81" t="s">
        <v>47</v>
      </c>
      <c r="G1388" t="b">
        <v>0</v>
      </c>
      <c r="I1388" t="s">
        <v>2429</v>
      </c>
      <c r="J1388">
        <v>0</v>
      </c>
    </row>
    <row r="1389" spans="1:10" ht="15" customHeight="1" x14ac:dyDescent="0.25">
      <c r="A1389">
        <f t="shared" si="42"/>
        <v>11610</v>
      </c>
      <c r="B1389" t="str">
        <f t="shared" si="43"/>
        <v>11610  HEARTLAND CO-OP  W DES MOINES, IA</v>
      </c>
      <c r="C1389" s="79">
        <v>11610</v>
      </c>
      <c r="D1389" s="81" t="s">
        <v>152</v>
      </c>
      <c r="E1389" s="81" t="s">
        <v>1445</v>
      </c>
      <c r="F1389" s="81" t="s">
        <v>47</v>
      </c>
      <c r="G1389" t="b">
        <v>0</v>
      </c>
      <c r="I1389" t="s">
        <v>2429</v>
      </c>
      <c r="J1389">
        <v>97</v>
      </c>
    </row>
    <row r="1390" spans="1:10" ht="15" customHeight="1" x14ac:dyDescent="0.25">
      <c r="A1390">
        <f t="shared" si="42"/>
        <v>11622</v>
      </c>
      <c r="B1390" t="str">
        <f t="shared" si="43"/>
        <v>11622  HEARTLAND CO-OP  SLATER, IA</v>
      </c>
      <c r="C1390" s="79">
        <v>11622</v>
      </c>
      <c r="D1390" s="81" t="s">
        <v>152</v>
      </c>
      <c r="E1390" s="81" t="s">
        <v>1477</v>
      </c>
      <c r="F1390" s="81" t="s">
        <v>47</v>
      </c>
      <c r="G1390" t="b">
        <v>0</v>
      </c>
      <c r="I1390" t="s">
        <v>2429</v>
      </c>
      <c r="J1390">
        <v>0</v>
      </c>
    </row>
    <row r="1391" spans="1:10" ht="15" customHeight="1" x14ac:dyDescent="0.25">
      <c r="A1391">
        <f t="shared" si="42"/>
        <v>12014</v>
      </c>
      <c r="B1391" t="str">
        <f t="shared" si="43"/>
        <v>12014  HEARTLAND CO-OP  GILMAN, IA</v>
      </c>
      <c r="C1391" s="79">
        <v>12014</v>
      </c>
      <c r="D1391" s="81" t="s">
        <v>152</v>
      </c>
      <c r="E1391" s="81" t="s">
        <v>1212</v>
      </c>
      <c r="F1391" s="81" t="s">
        <v>47</v>
      </c>
      <c r="G1391" t="b">
        <v>0</v>
      </c>
      <c r="I1391" t="s">
        <v>2429</v>
      </c>
      <c r="J1391">
        <v>41</v>
      </c>
    </row>
    <row r="1392" spans="1:10" ht="15" customHeight="1" x14ac:dyDescent="0.25">
      <c r="A1392">
        <f t="shared" si="42"/>
        <v>12015</v>
      </c>
      <c r="B1392" t="str">
        <f t="shared" si="43"/>
        <v>12015  HEARTLAND CO-OP  MONDAMIN, IA</v>
      </c>
      <c r="C1392" s="79">
        <v>12015</v>
      </c>
      <c r="D1392" s="81" t="s">
        <v>152</v>
      </c>
      <c r="E1392" s="81" t="s">
        <v>295</v>
      </c>
      <c r="F1392" s="81" t="s">
        <v>47</v>
      </c>
      <c r="G1392" t="b">
        <v>0</v>
      </c>
      <c r="I1392" t="s">
        <v>2429</v>
      </c>
      <c r="J1392">
        <v>70</v>
      </c>
    </row>
    <row r="1393" spans="1:10" ht="15" customHeight="1" x14ac:dyDescent="0.25">
      <c r="A1393">
        <f t="shared" si="42"/>
        <v>12016</v>
      </c>
      <c r="B1393" t="str">
        <f t="shared" si="43"/>
        <v>12016  HEARTLAND CO-OP  RIVER SIOUX, IA</v>
      </c>
      <c r="C1393" s="79">
        <v>12016</v>
      </c>
      <c r="D1393" s="81" t="s">
        <v>152</v>
      </c>
      <c r="E1393" s="81" t="s">
        <v>1213</v>
      </c>
      <c r="F1393" s="81" t="s">
        <v>47</v>
      </c>
      <c r="G1393" t="b">
        <v>0</v>
      </c>
      <c r="I1393" t="s">
        <v>2429</v>
      </c>
      <c r="J1393">
        <v>0</v>
      </c>
    </row>
    <row r="1394" spans="1:10" ht="15" customHeight="1" x14ac:dyDescent="0.25">
      <c r="A1394">
        <f t="shared" si="42"/>
        <v>12017</v>
      </c>
      <c r="B1394" t="str">
        <f t="shared" si="43"/>
        <v>12017  HEARTLAND CO-OP  MODALE, IA</v>
      </c>
      <c r="C1394" s="79">
        <v>12017</v>
      </c>
      <c r="D1394" s="81" t="s">
        <v>152</v>
      </c>
      <c r="E1394" s="81" t="s">
        <v>1214</v>
      </c>
      <c r="F1394" s="81" t="s">
        <v>47</v>
      </c>
      <c r="G1394" t="b">
        <v>0</v>
      </c>
      <c r="H1394" s="77"/>
      <c r="I1394" t="s">
        <v>2429</v>
      </c>
      <c r="J1394">
        <v>0</v>
      </c>
    </row>
    <row r="1395" spans="1:10" ht="15" customHeight="1" x14ac:dyDescent="0.25">
      <c r="A1395">
        <f t="shared" si="42"/>
        <v>12018</v>
      </c>
      <c r="B1395" t="str">
        <f t="shared" si="43"/>
        <v>12018  HEARTLAND CO-OP  MISSOURI VALLEY, IA</v>
      </c>
      <c r="C1395" s="79">
        <v>12018</v>
      </c>
      <c r="D1395" s="81" t="s">
        <v>152</v>
      </c>
      <c r="E1395" s="81" t="s">
        <v>268</v>
      </c>
      <c r="F1395" s="81" t="s">
        <v>47</v>
      </c>
      <c r="G1395" t="b">
        <v>0</v>
      </c>
      <c r="I1395" t="s">
        <v>2429</v>
      </c>
      <c r="J1395">
        <v>0</v>
      </c>
    </row>
    <row r="1396" spans="1:10" ht="15" customHeight="1" x14ac:dyDescent="0.25">
      <c r="A1396">
        <f t="shared" si="42"/>
        <v>12021</v>
      </c>
      <c r="B1396" t="str">
        <f t="shared" si="43"/>
        <v>12021  HEARTLAND CO-OP  REDFIELD, IA</v>
      </c>
      <c r="C1396" s="79">
        <v>12021</v>
      </c>
      <c r="D1396" s="81" t="s">
        <v>152</v>
      </c>
      <c r="E1396" s="81" t="s">
        <v>923</v>
      </c>
      <c r="F1396" s="81" t="s">
        <v>47</v>
      </c>
      <c r="G1396" t="b">
        <v>0</v>
      </c>
      <c r="H1396" s="77"/>
      <c r="I1396" t="s">
        <v>2429</v>
      </c>
      <c r="J1396">
        <v>0</v>
      </c>
    </row>
    <row r="1397" spans="1:10" ht="15" customHeight="1" x14ac:dyDescent="0.25">
      <c r="A1397">
        <f t="shared" si="42"/>
        <v>12024</v>
      </c>
      <c r="B1397" t="str">
        <f t="shared" si="43"/>
        <v>12024  HEARTLAND CO-OP  ELKHART, IA</v>
      </c>
      <c r="C1397" s="79">
        <v>12024</v>
      </c>
      <c r="D1397" s="81" t="s">
        <v>152</v>
      </c>
      <c r="E1397" s="81" t="s">
        <v>1216</v>
      </c>
      <c r="F1397" s="81" t="s">
        <v>47</v>
      </c>
      <c r="G1397" t="b">
        <v>0</v>
      </c>
      <c r="I1397" t="s">
        <v>2429</v>
      </c>
      <c r="J1397">
        <v>85</v>
      </c>
    </row>
    <row r="1398" spans="1:10" ht="15" customHeight="1" x14ac:dyDescent="0.25">
      <c r="A1398">
        <f t="shared" si="42"/>
        <v>11870</v>
      </c>
      <c r="B1398" t="str">
        <f t="shared" si="43"/>
        <v>11870  HEARTLAND CO-OP  RANDALL, IA</v>
      </c>
      <c r="C1398" s="79">
        <v>11870</v>
      </c>
      <c r="D1398" s="81" t="s">
        <v>152</v>
      </c>
      <c r="E1398" s="81" t="s">
        <v>1184</v>
      </c>
      <c r="F1398" s="81" t="s">
        <v>47</v>
      </c>
      <c r="G1398" t="b">
        <v>0</v>
      </c>
      <c r="I1398" t="s">
        <v>2429</v>
      </c>
      <c r="J1398">
        <v>0</v>
      </c>
    </row>
    <row r="1399" spans="1:10" ht="15" customHeight="1" x14ac:dyDescent="0.25">
      <c r="A1399">
        <f t="shared" si="42"/>
        <v>11805</v>
      </c>
      <c r="B1399" t="str">
        <f t="shared" si="43"/>
        <v>11805  HEARTLAND CO-OP  CONROY, IA</v>
      </c>
      <c r="C1399" s="79">
        <v>11805</v>
      </c>
      <c r="D1399" s="81" t="s">
        <v>152</v>
      </c>
      <c r="E1399" s="81" t="s">
        <v>1159</v>
      </c>
      <c r="F1399" s="81" t="s">
        <v>47</v>
      </c>
      <c r="G1399" t="b">
        <v>0</v>
      </c>
      <c r="I1399" t="s">
        <v>2429</v>
      </c>
      <c r="J1399">
        <v>52</v>
      </c>
    </row>
    <row r="1400" spans="1:10" ht="15" customHeight="1" x14ac:dyDescent="0.25">
      <c r="A1400">
        <f t="shared" si="42"/>
        <v>11806</v>
      </c>
      <c r="B1400" t="str">
        <f t="shared" si="43"/>
        <v>11806  HEARTLAND CO-OP  MALCOM, IA</v>
      </c>
      <c r="C1400" s="79">
        <v>11806</v>
      </c>
      <c r="D1400" s="81" t="s">
        <v>152</v>
      </c>
      <c r="E1400" s="81" t="s">
        <v>1160</v>
      </c>
      <c r="F1400" s="81" t="s">
        <v>47</v>
      </c>
      <c r="G1400" t="b">
        <v>0</v>
      </c>
      <c r="I1400" t="s">
        <v>2429</v>
      </c>
      <c r="J1400">
        <v>55</v>
      </c>
    </row>
    <row r="1401" spans="1:10" ht="15" customHeight="1" x14ac:dyDescent="0.25">
      <c r="A1401">
        <f t="shared" si="42"/>
        <v>12151</v>
      </c>
      <c r="B1401" t="str">
        <f t="shared" si="43"/>
        <v>12151  HEARTLAND CO-OP  ZEARING, IA</v>
      </c>
      <c r="C1401" s="79">
        <v>12151</v>
      </c>
      <c r="D1401" s="81" t="s">
        <v>152</v>
      </c>
      <c r="E1401" s="81" t="s">
        <v>161</v>
      </c>
      <c r="F1401" s="81" t="s">
        <v>47</v>
      </c>
      <c r="G1401" t="b">
        <v>0</v>
      </c>
      <c r="H1401" s="77"/>
      <c r="I1401" t="s">
        <v>2429</v>
      </c>
      <c r="J1401">
        <v>6</v>
      </c>
    </row>
    <row r="1402" spans="1:10" ht="15" customHeight="1" x14ac:dyDescent="0.25">
      <c r="A1402">
        <f t="shared" si="42"/>
        <v>12371</v>
      </c>
      <c r="B1402" t="str">
        <f t="shared" si="43"/>
        <v>12371  HEARTLAND CO-OP  KELLOGG, IA</v>
      </c>
      <c r="C1402" s="79">
        <v>12371</v>
      </c>
      <c r="D1402" s="81" t="s">
        <v>152</v>
      </c>
      <c r="E1402" s="81" t="s">
        <v>1271</v>
      </c>
      <c r="F1402" s="81" t="s">
        <v>47</v>
      </c>
      <c r="G1402" t="b">
        <v>0</v>
      </c>
      <c r="I1402" t="s">
        <v>2429</v>
      </c>
      <c r="J1402">
        <v>0</v>
      </c>
    </row>
    <row r="1403" spans="1:10" ht="15" customHeight="1" x14ac:dyDescent="0.25">
      <c r="A1403">
        <f t="shared" si="42"/>
        <v>12372</v>
      </c>
      <c r="B1403" t="str">
        <f t="shared" si="43"/>
        <v>12372  HEARTLAND CO-OP  HOLLAND, IA</v>
      </c>
      <c r="C1403" s="79">
        <v>12372</v>
      </c>
      <c r="D1403" s="81" t="s">
        <v>152</v>
      </c>
      <c r="E1403" s="81" t="s">
        <v>1272</v>
      </c>
      <c r="F1403" s="81" t="s">
        <v>47</v>
      </c>
      <c r="G1403" t="b">
        <v>0</v>
      </c>
      <c r="H1403" s="77"/>
      <c r="I1403" t="s">
        <v>2429</v>
      </c>
      <c r="J1403">
        <v>84</v>
      </c>
    </row>
    <row r="1404" spans="1:10" ht="15" customHeight="1" x14ac:dyDescent="0.25">
      <c r="A1404">
        <f t="shared" si="42"/>
        <v>12379</v>
      </c>
      <c r="B1404" t="str">
        <f t="shared" si="43"/>
        <v>12379  HEARTLAND CO-OP  MELBOURNE, IA</v>
      </c>
      <c r="C1404" s="79">
        <v>12379</v>
      </c>
      <c r="D1404" s="81" t="s">
        <v>152</v>
      </c>
      <c r="E1404" s="81" t="s">
        <v>989</v>
      </c>
      <c r="F1404" s="81" t="s">
        <v>47</v>
      </c>
      <c r="G1404" t="b">
        <v>0</v>
      </c>
      <c r="I1404" t="s">
        <v>2429</v>
      </c>
      <c r="J1404">
        <v>32</v>
      </c>
    </row>
    <row r="1405" spans="1:10" ht="15" customHeight="1" x14ac:dyDescent="0.25">
      <c r="A1405">
        <f t="shared" si="42"/>
        <v>10503</v>
      </c>
      <c r="B1405" t="str">
        <f t="shared" si="43"/>
        <v>10503  HEARTLAND CO-OP  SIDNEY, IA</v>
      </c>
      <c r="C1405" s="79">
        <v>10503</v>
      </c>
      <c r="D1405" s="81" t="s">
        <v>152</v>
      </c>
      <c r="E1405" s="81" t="s">
        <v>297</v>
      </c>
      <c r="F1405" s="81" t="s">
        <v>47</v>
      </c>
      <c r="G1405" t="b">
        <v>0</v>
      </c>
      <c r="H1405" s="77"/>
      <c r="I1405" t="s">
        <v>2429</v>
      </c>
      <c r="J1405">
        <v>98</v>
      </c>
    </row>
    <row r="1406" spans="1:10" ht="15" customHeight="1" x14ac:dyDescent="0.25">
      <c r="A1406">
        <f t="shared" si="42"/>
        <v>10146</v>
      </c>
      <c r="B1406" t="str">
        <f t="shared" si="43"/>
        <v>10146  HEARTLAND CO-OP  BELLE PLAINE, IA</v>
      </c>
      <c r="C1406" s="79">
        <v>10146</v>
      </c>
      <c r="D1406" s="81" t="s">
        <v>152</v>
      </c>
      <c r="E1406" s="81" t="s">
        <v>474</v>
      </c>
      <c r="F1406" s="81" t="s">
        <v>47</v>
      </c>
      <c r="G1406" t="b">
        <v>0</v>
      </c>
      <c r="I1406" t="s">
        <v>2429</v>
      </c>
      <c r="J1406">
        <v>95</v>
      </c>
    </row>
    <row r="1407" spans="1:10" ht="15" customHeight="1" x14ac:dyDescent="0.25">
      <c r="A1407">
        <f t="shared" si="42"/>
        <v>10147</v>
      </c>
      <c r="B1407" t="str">
        <f t="shared" si="43"/>
        <v>10147  HEARTLAND CO-OP  BLAIRSTOWN, IA</v>
      </c>
      <c r="C1407" s="79">
        <v>10147</v>
      </c>
      <c r="D1407" s="81" t="s">
        <v>152</v>
      </c>
      <c r="E1407" s="81" t="s">
        <v>396</v>
      </c>
      <c r="F1407" s="81" t="s">
        <v>47</v>
      </c>
      <c r="G1407" t="b">
        <v>0</v>
      </c>
      <c r="I1407" t="s">
        <v>2429</v>
      </c>
      <c r="J1407">
        <v>0</v>
      </c>
    </row>
    <row r="1408" spans="1:10" ht="15" customHeight="1" x14ac:dyDescent="0.25">
      <c r="A1408">
        <f t="shared" si="42"/>
        <v>10148</v>
      </c>
      <c r="B1408" t="str">
        <f t="shared" si="43"/>
        <v>10148  HEARTLAND CO-OP  HARTWICK, IA</v>
      </c>
      <c r="C1408" s="79">
        <v>10148</v>
      </c>
      <c r="D1408" s="81" t="s">
        <v>152</v>
      </c>
      <c r="E1408" s="81" t="s">
        <v>476</v>
      </c>
      <c r="F1408" s="81" t="s">
        <v>47</v>
      </c>
      <c r="G1408" t="b">
        <v>0</v>
      </c>
      <c r="I1408" t="s">
        <v>2429</v>
      </c>
      <c r="J1408">
        <v>68</v>
      </c>
    </row>
    <row r="1409" spans="1:10" ht="15" customHeight="1" x14ac:dyDescent="0.25">
      <c r="A1409">
        <f t="shared" si="42"/>
        <v>10150</v>
      </c>
      <c r="B1409" t="str">
        <f t="shared" si="43"/>
        <v>10150  HEARTLAND CO-OP  ELBERON, IA</v>
      </c>
      <c r="C1409" s="79">
        <v>10150</v>
      </c>
      <c r="D1409" s="81" t="s">
        <v>152</v>
      </c>
      <c r="E1409" s="81" t="s">
        <v>477</v>
      </c>
      <c r="F1409" s="81" t="s">
        <v>47</v>
      </c>
      <c r="G1409" t="b">
        <v>0</v>
      </c>
      <c r="I1409" t="s">
        <v>2429</v>
      </c>
      <c r="J1409">
        <v>36</v>
      </c>
    </row>
    <row r="1410" spans="1:10" ht="15" customHeight="1" x14ac:dyDescent="0.25">
      <c r="A1410">
        <f t="shared" si="42"/>
        <v>10191</v>
      </c>
      <c r="B1410" t="str">
        <f t="shared" si="43"/>
        <v>10191  HEARTLAND CO-OP  PRAIRIE CITY, IA</v>
      </c>
      <c r="C1410" s="79">
        <v>10191</v>
      </c>
      <c r="D1410" s="81" t="s">
        <v>152</v>
      </c>
      <c r="E1410" s="81" t="s">
        <v>511</v>
      </c>
      <c r="F1410" s="81" t="s">
        <v>47</v>
      </c>
      <c r="G1410" t="b">
        <v>0</v>
      </c>
      <c r="H1410" s="77"/>
      <c r="I1410" t="s">
        <v>2429</v>
      </c>
      <c r="J1410">
        <v>48</v>
      </c>
    </row>
    <row r="1411" spans="1:10" ht="15" customHeight="1" x14ac:dyDescent="0.25">
      <c r="A1411">
        <f t="shared" ref="A1411:A1474" si="44">C1411</f>
        <v>10001</v>
      </c>
      <c r="B1411" t="str">
        <f t="shared" ref="B1411:B1474" si="45">C1411&amp;"  "&amp;D1411&amp;"  "&amp;E1411&amp;", "&amp;F1411</f>
        <v>10001  HEARTLAND CO-OP  ALLEMAN, IA</v>
      </c>
      <c r="C1411" s="79">
        <v>10001</v>
      </c>
      <c r="D1411" s="81" t="s">
        <v>152</v>
      </c>
      <c r="E1411" s="81" t="s">
        <v>420</v>
      </c>
      <c r="F1411" s="81" t="s">
        <v>47</v>
      </c>
      <c r="G1411" t="b">
        <v>0</v>
      </c>
      <c r="H1411" s="77"/>
      <c r="I1411" t="s">
        <v>2429</v>
      </c>
      <c r="J1411">
        <v>77</v>
      </c>
    </row>
    <row r="1412" spans="1:10" ht="15" customHeight="1" x14ac:dyDescent="0.25">
      <c r="A1412">
        <f t="shared" si="44"/>
        <v>10002</v>
      </c>
      <c r="B1412" t="str">
        <f t="shared" si="45"/>
        <v>10002  HEARTLAND CO-OP  LUTHER, IA</v>
      </c>
      <c r="C1412" s="79">
        <v>10002</v>
      </c>
      <c r="D1412" s="81" t="s">
        <v>152</v>
      </c>
      <c r="E1412" s="81" t="s">
        <v>1526</v>
      </c>
      <c r="F1412" s="81" t="s">
        <v>47</v>
      </c>
      <c r="G1412" t="b">
        <v>0</v>
      </c>
      <c r="H1412" s="77"/>
      <c r="I1412" t="s">
        <v>2429</v>
      </c>
      <c r="J1412">
        <v>17</v>
      </c>
    </row>
    <row r="1413" spans="1:10" ht="15" customHeight="1" x14ac:dyDescent="0.25">
      <c r="A1413">
        <f t="shared" si="44"/>
        <v>10026</v>
      </c>
      <c r="B1413" t="str">
        <f t="shared" si="45"/>
        <v>10026  HEARTLAND CO-OP  NEOLA, IA</v>
      </c>
      <c r="C1413" s="79">
        <v>10026</v>
      </c>
      <c r="D1413" s="81" t="s">
        <v>152</v>
      </c>
      <c r="E1413" s="81" t="s">
        <v>322</v>
      </c>
      <c r="F1413" s="81" t="s">
        <v>47</v>
      </c>
      <c r="G1413" t="b">
        <v>0</v>
      </c>
      <c r="I1413" t="s">
        <v>2429</v>
      </c>
      <c r="J1413">
        <v>0</v>
      </c>
    </row>
    <row r="1414" spans="1:10" ht="15" customHeight="1" x14ac:dyDescent="0.25">
      <c r="A1414">
        <f t="shared" si="44"/>
        <v>10028</v>
      </c>
      <c r="B1414" t="str">
        <f t="shared" si="45"/>
        <v>10028  HEARTLAND CO-OP  LOGAN, IA</v>
      </c>
      <c r="C1414" s="79">
        <v>10028</v>
      </c>
      <c r="D1414" s="81" t="s">
        <v>152</v>
      </c>
      <c r="E1414" s="81" t="s">
        <v>263</v>
      </c>
      <c r="F1414" s="81" t="s">
        <v>47</v>
      </c>
      <c r="G1414" t="b">
        <v>0</v>
      </c>
      <c r="I1414" t="s">
        <v>2429</v>
      </c>
      <c r="J1414">
        <v>14</v>
      </c>
    </row>
    <row r="1415" spans="1:10" ht="15" customHeight="1" x14ac:dyDescent="0.25">
      <c r="A1415">
        <f t="shared" si="44"/>
        <v>10029</v>
      </c>
      <c r="B1415" t="str">
        <f t="shared" si="45"/>
        <v>10029  HEARTLAND CO-OP  SILVER CITY, IA</v>
      </c>
      <c r="C1415" s="79">
        <v>10029</v>
      </c>
      <c r="D1415" s="81" t="s">
        <v>152</v>
      </c>
      <c r="E1415" s="81" t="s">
        <v>323</v>
      </c>
      <c r="F1415" s="81" t="s">
        <v>47</v>
      </c>
      <c r="G1415" t="b">
        <v>0</v>
      </c>
      <c r="I1415" t="s">
        <v>2429</v>
      </c>
      <c r="J1415">
        <v>0</v>
      </c>
    </row>
    <row r="1416" spans="1:10" ht="15" customHeight="1" x14ac:dyDescent="0.25">
      <c r="A1416">
        <f t="shared" si="44"/>
        <v>10030</v>
      </c>
      <c r="B1416" t="str">
        <f t="shared" si="45"/>
        <v>10030  HEARTLAND CO-OP  PACIFIC JCT, IA</v>
      </c>
      <c r="C1416" s="79">
        <v>10030</v>
      </c>
      <c r="D1416" s="81" t="s">
        <v>152</v>
      </c>
      <c r="E1416" s="81" t="s">
        <v>324</v>
      </c>
      <c r="F1416" s="81" t="s">
        <v>47</v>
      </c>
      <c r="G1416" t="b">
        <v>0</v>
      </c>
      <c r="I1416" t="s">
        <v>2429</v>
      </c>
      <c r="J1416">
        <v>54</v>
      </c>
    </row>
    <row r="1417" spans="1:10" ht="15" customHeight="1" x14ac:dyDescent="0.25">
      <c r="A1417">
        <f t="shared" si="44"/>
        <v>10031</v>
      </c>
      <c r="B1417" t="str">
        <f t="shared" si="45"/>
        <v>10031  HEARTLAND CO-OP  MO VALLEY, IA</v>
      </c>
      <c r="C1417" s="79">
        <v>10031</v>
      </c>
      <c r="D1417" s="81" t="s">
        <v>152</v>
      </c>
      <c r="E1417" s="81" t="s">
        <v>325</v>
      </c>
      <c r="F1417" s="81" t="s">
        <v>47</v>
      </c>
      <c r="G1417" t="b">
        <v>0</v>
      </c>
      <c r="I1417" t="s">
        <v>2429</v>
      </c>
      <c r="J1417">
        <v>0</v>
      </c>
    </row>
    <row r="1418" spans="1:10" ht="15" customHeight="1" x14ac:dyDescent="0.25">
      <c r="A1418">
        <f t="shared" si="44"/>
        <v>10032</v>
      </c>
      <c r="B1418" t="str">
        <f t="shared" si="45"/>
        <v>10032  HEARTLAND CO-OP  TREYNOR, IA</v>
      </c>
      <c r="C1418" s="79">
        <v>10032</v>
      </c>
      <c r="D1418" s="81" t="s">
        <v>152</v>
      </c>
      <c r="E1418" s="81" t="s">
        <v>326</v>
      </c>
      <c r="F1418" s="81" t="s">
        <v>47</v>
      </c>
      <c r="G1418" t="b">
        <v>0</v>
      </c>
      <c r="I1418" t="s">
        <v>2429</v>
      </c>
      <c r="J1418">
        <v>0</v>
      </c>
    </row>
    <row r="1419" spans="1:10" ht="15" customHeight="1" x14ac:dyDescent="0.25">
      <c r="A1419">
        <f t="shared" si="44"/>
        <v>10073</v>
      </c>
      <c r="B1419" t="str">
        <f t="shared" si="45"/>
        <v>10073  HEARTLAND CO-OP  MALVERN, IA</v>
      </c>
      <c r="C1419" s="79">
        <v>10073</v>
      </c>
      <c r="D1419" s="81" t="s">
        <v>152</v>
      </c>
      <c r="E1419" s="81" t="s">
        <v>265</v>
      </c>
      <c r="F1419" s="81" t="s">
        <v>47</v>
      </c>
      <c r="G1419" t="b">
        <v>0</v>
      </c>
      <c r="I1419" t="s">
        <v>2429</v>
      </c>
      <c r="J1419">
        <v>0</v>
      </c>
    </row>
    <row r="1420" spans="1:10" ht="15" customHeight="1" x14ac:dyDescent="0.25">
      <c r="A1420">
        <f t="shared" si="44"/>
        <v>10345</v>
      </c>
      <c r="B1420" t="str">
        <f t="shared" si="45"/>
        <v>10345  HEARTLAND CO-OP  JEWELL, IA</v>
      </c>
      <c r="C1420" s="79">
        <v>10345</v>
      </c>
      <c r="D1420" s="81" t="s">
        <v>152</v>
      </c>
      <c r="E1420" s="81" t="s">
        <v>616</v>
      </c>
      <c r="F1420" s="81" t="s">
        <v>47</v>
      </c>
      <c r="G1420" t="b">
        <v>0</v>
      </c>
      <c r="I1420" t="s">
        <v>2429</v>
      </c>
      <c r="J1420">
        <v>0</v>
      </c>
    </row>
    <row r="1421" spans="1:10" ht="15" customHeight="1" x14ac:dyDescent="0.25">
      <c r="A1421">
        <f t="shared" si="44"/>
        <v>10454</v>
      </c>
      <c r="B1421" t="str">
        <f t="shared" si="45"/>
        <v>10454  HEARTLAND CO-OP  RANDOLPH, IA</v>
      </c>
      <c r="C1421" s="79">
        <v>10454</v>
      </c>
      <c r="D1421" s="81" t="s">
        <v>152</v>
      </c>
      <c r="E1421" s="81" t="s">
        <v>296</v>
      </c>
      <c r="F1421" s="81" t="s">
        <v>47</v>
      </c>
      <c r="G1421" t="b">
        <v>0</v>
      </c>
      <c r="I1421" t="s">
        <v>2429</v>
      </c>
      <c r="J1421">
        <v>94</v>
      </c>
    </row>
    <row r="1422" spans="1:10" ht="15" customHeight="1" x14ac:dyDescent="0.25">
      <c r="A1422">
        <f t="shared" si="44"/>
        <v>16489</v>
      </c>
      <c r="B1422" t="str">
        <f t="shared" si="45"/>
        <v>16489  HEARTLAND CO-OP  PRAIRIE CITY, IA</v>
      </c>
      <c r="C1422" s="79">
        <v>16489</v>
      </c>
      <c r="D1422" s="81" t="s">
        <v>152</v>
      </c>
      <c r="E1422" s="81" t="s">
        <v>511</v>
      </c>
      <c r="F1422" s="81" t="s">
        <v>47</v>
      </c>
      <c r="G1422" t="b">
        <v>0</v>
      </c>
      <c r="I1422" t="s">
        <v>2429</v>
      </c>
      <c r="J1422">
        <v>0</v>
      </c>
    </row>
    <row r="1423" spans="1:10" ht="15" customHeight="1" x14ac:dyDescent="0.25">
      <c r="A1423">
        <f t="shared" si="44"/>
        <v>16254</v>
      </c>
      <c r="B1423" t="str">
        <f t="shared" si="45"/>
        <v>16254  HEARTLAND CO-OP  DEXTER, IA</v>
      </c>
      <c r="C1423" s="79">
        <v>16254</v>
      </c>
      <c r="D1423" s="81" t="s">
        <v>152</v>
      </c>
      <c r="E1423" s="81" t="s">
        <v>3526</v>
      </c>
      <c r="F1423" s="81" t="s">
        <v>47</v>
      </c>
      <c r="G1423" t="b">
        <v>0</v>
      </c>
      <c r="I1423" t="s">
        <v>2429</v>
      </c>
      <c r="J1423">
        <v>0</v>
      </c>
    </row>
    <row r="1424" spans="1:10" ht="15" customHeight="1" x14ac:dyDescent="0.25">
      <c r="A1424">
        <f t="shared" si="44"/>
        <v>17302</v>
      </c>
      <c r="B1424" t="str">
        <f t="shared" si="45"/>
        <v>17302  HEARTLAND CO-OP  HOWE, NE</v>
      </c>
      <c r="C1424" s="79">
        <v>17302</v>
      </c>
      <c r="D1424" s="81" t="s">
        <v>152</v>
      </c>
      <c r="E1424" s="81" t="s">
        <v>3527</v>
      </c>
      <c r="F1424" s="81" t="s">
        <v>75</v>
      </c>
      <c r="G1424" t="b">
        <v>0</v>
      </c>
      <c r="I1424" t="s">
        <v>2429</v>
      </c>
      <c r="J1424">
        <v>0</v>
      </c>
    </row>
    <row r="1425" spans="1:10" ht="15" customHeight="1" x14ac:dyDescent="0.25">
      <c r="A1425">
        <f t="shared" si="44"/>
        <v>10025</v>
      </c>
      <c r="B1425" t="str">
        <f t="shared" si="45"/>
        <v>10025  HEARTLAND CO-OP DBA LAKESIDE COUNTRY STORE  COUNCIL BLUFFS, IA</v>
      </c>
      <c r="C1425" s="79">
        <v>10025</v>
      </c>
      <c r="D1425" s="81" t="s">
        <v>3528</v>
      </c>
      <c r="E1425" s="81" t="s">
        <v>321</v>
      </c>
      <c r="F1425" s="81" t="s">
        <v>47</v>
      </c>
      <c r="G1425" t="b">
        <v>0</v>
      </c>
      <c r="I1425" t="s">
        <v>2429</v>
      </c>
      <c r="J1425">
        <v>0</v>
      </c>
    </row>
    <row r="1426" spans="1:10" ht="15" customHeight="1" x14ac:dyDescent="0.25">
      <c r="A1426">
        <f t="shared" si="44"/>
        <v>17401</v>
      </c>
      <c r="B1426" t="str">
        <f t="shared" si="45"/>
        <v>17401  HEARTLAND CO-OP VOORHIES  HUDSON, IA</v>
      </c>
      <c r="C1426" s="79">
        <v>17401</v>
      </c>
      <c r="D1426" s="81" t="s">
        <v>3529</v>
      </c>
      <c r="E1426" s="81" t="s">
        <v>1166</v>
      </c>
      <c r="F1426" s="81" t="s">
        <v>47</v>
      </c>
      <c r="G1426" t="b">
        <v>0</v>
      </c>
      <c r="I1426" t="s">
        <v>2429</v>
      </c>
      <c r="J1426">
        <v>9</v>
      </c>
    </row>
    <row r="1427" spans="1:10" ht="15" customHeight="1" x14ac:dyDescent="0.25">
      <c r="A1427">
        <f t="shared" si="44"/>
        <v>17382</v>
      </c>
      <c r="B1427" t="str">
        <f t="shared" si="45"/>
        <v>17382  HEARTLAND COOP  GLENWOOD, IA</v>
      </c>
      <c r="C1427" s="79">
        <v>17382</v>
      </c>
      <c r="D1427" s="81" t="s">
        <v>475</v>
      </c>
      <c r="E1427" s="81" t="s">
        <v>744</v>
      </c>
      <c r="F1427" s="81" t="s">
        <v>47</v>
      </c>
      <c r="G1427" t="b">
        <v>0</v>
      </c>
      <c r="I1427" t="s">
        <v>2429</v>
      </c>
      <c r="J1427">
        <v>0</v>
      </c>
    </row>
    <row r="1428" spans="1:10" ht="15" customHeight="1" x14ac:dyDescent="0.25">
      <c r="A1428">
        <f t="shared" si="44"/>
        <v>10832</v>
      </c>
      <c r="B1428" t="str">
        <f t="shared" si="45"/>
        <v>10832  HEARTLAND HARDWARE  GEORGE, IA</v>
      </c>
      <c r="C1428" s="79">
        <v>10832</v>
      </c>
      <c r="D1428" s="81" t="s">
        <v>3530</v>
      </c>
      <c r="E1428" s="81" t="s">
        <v>677</v>
      </c>
      <c r="F1428" s="81" t="s">
        <v>47</v>
      </c>
      <c r="G1428" t="b">
        <v>0</v>
      </c>
      <c r="I1428" t="s">
        <v>2429</v>
      </c>
      <c r="J1428">
        <v>0</v>
      </c>
    </row>
    <row r="1429" spans="1:10" ht="15" customHeight="1" x14ac:dyDescent="0.25">
      <c r="A1429">
        <f t="shared" si="44"/>
        <v>17301</v>
      </c>
      <c r="B1429" t="str">
        <f t="shared" si="45"/>
        <v>17301  HEARTRLAND CO-OP  NEBRASKA CITY, NE</v>
      </c>
      <c r="C1429" s="79">
        <v>17301</v>
      </c>
      <c r="D1429" s="81" t="s">
        <v>3531</v>
      </c>
      <c r="E1429" s="81" t="s">
        <v>199</v>
      </c>
      <c r="F1429" s="81" t="s">
        <v>75</v>
      </c>
      <c r="G1429" t="b">
        <v>0</v>
      </c>
      <c r="I1429" t="s">
        <v>2429</v>
      </c>
      <c r="J1429">
        <v>3</v>
      </c>
    </row>
    <row r="1430" spans="1:10" ht="15" customHeight="1" x14ac:dyDescent="0.25">
      <c r="A1430">
        <f t="shared" si="44"/>
        <v>15585</v>
      </c>
      <c r="B1430" t="str">
        <f t="shared" si="45"/>
        <v>15585  HEFTY SEED CO OF LEROY  LEROY, MN</v>
      </c>
      <c r="C1430" s="79">
        <v>15585</v>
      </c>
      <c r="D1430" s="81" t="s">
        <v>1134</v>
      </c>
      <c r="E1430" s="81" t="s">
        <v>1135</v>
      </c>
      <c r="F1430" s="81" t="s">
        <v>71</v>
      </c>
      <c r="G1430" t="b">
        <v>0</v>
      </c>
      <c r="I1430" t="s">
        <v>2429</v>
      </c>
      <c r="J1430">
        <v>0</v>
      </c>
    </row>
    <row r="1431" spans="1:10" ht="15" customHeight="1" x14ac:dyDescent="0.25">
      <c r="A1431">
        <f t="shared" si="44"/>
        <v>12888</v>
      </c>
      <c r="B1431" t="str">
        <f t="shared" si="45"/>
        <v>12888  HEFTY SEED COMPANY  SHELDON, IA</v>
      </c>
      <c r="C1431" s="79">
        <v>12888</v>
      </c>
      <c r="D1431" s="81" t="s">
        <v>862</v>
      </c>
      <c r="E1431" s="81" t="s">
        <v>864</v>
      </c>
      <c r="F1431" s="81" t="s">
        <v>47</v>
      </c>
      <c r="G1431" t="b">
        <v>0</v>
      </c>
      <c r="I1431" t="s">
        <v>2429</v>
      </c>
      <c r="J1431">
        <v>36</v>
      </c>
    </row>
    <row r="1432" spans="1:10" ht="15" customHeight="1" x14ac:dyDescent="0.25">
      <c r="A1432">
        <f t="shared" si="44"/>
        <v>17023</v>
      </c>
      <c r="B1432" t="str">
        <f t="shared" si="45"/>
        <v>17023  HEINEN BROTHERS AGRA SERVICE INC  SENECA, KS</v>
      </c>
      <c r="C1432" s="79">
        <v>17023</v>
      </c>
      <c r="D1432" s="81" t="s">
        <v>3532</v>
      </c>
      <c r="E1432" s="81" t="s">
        <v>1242</v>
      </c>
      <c r="F1432" s="81" t="s">
        <v>64</v>
      </c>
      <c r="G1432" t="b">
        <v>0</v>
      </c>
      <c r="I1432" t="s">
        <v>2429</v>
      </c>
      <c r="J1432">
        <v>36</v>
      </c>
    </row>
    <row r="1433" spans="1:10" ht="15" customHeight="1" x14ac:dyDescent="0.25">
      <c r="A1433">
        <f t="shared" si="44"/>
        <v>17022</v>
      </c>
      <c r="B1433" t="str">
        <f t="shared" si="45"/>
        <v>17022  HEINEN BROTHERS AGRA SERVICES INC  SENECA, KS</v>
      </c>
      <c r="C1433" s="79">
        <v>17022</v>
      </c>
      <c r="D1433" s="81" t="s">
        <v>3533</v>
      </c>
      <c r="E1433" s="81" t="s">
        <v>1242</v>
      </c>
      <c r="F1433" s="81" t="s">
        <v>64</v>
      </c>
      <c r="G1433" t="b">
        <v>0</v>
      </c>
      <c r="I1433" t="s">
        <v>2429</v>
      </c>
      <c r="J1433">
        <v>31</v>
      </c>
    </row>
    <row r="1434" spans="1:10" ht="15" customHeight="1" x14ac:dyDescent="0.25">
      <c r="A1434">
        <f t="shared" si="44"/>
        <v>15078</v>
      </c>
      <c r="B1434" t="str">
        <f t="shared" si="45"/>
        <v>15078  HEISHMAN AG LLC  MALCOM, IA</v>
      </c>
      <c r="C1434" s="79">
        <v>15078</v>
      </c>
      <c r="D1434" s="81" t="s">
        <v>1003</v>
      </c>
      <c r="E1434" s="81" t="s">
        <v>1160</v>
      </c>
      <c r="F1434" s="81" t="s">
        <v>47</v>
      </c>
      <c r="G1434" t="b">
        <v>0</v>
      </c>
      <c r="I1434" t="s">
        <v>2429</v>
      </c>
      <c r="J1434">
        <v>6</v>
      </c>
    </row>
    <row r="1435" spans="1:10" ht="15" customHeight="1" x14ac:dyDescent="0.25">
      <c r="A1435">
        <f t="shared" si="44"/>
        <v>15079</v>
      </c>
      <c r="B1435" t="str">
        <f t="shared" si="45"/>
        <v>15079  HEISHMAN AG LLC  MALCOM, IA</v>
      </c>
      <c r="C1435" s="79">
        <v>15079</v>
      </c>
      <c r="D1435" s="81" t="s">
        <v>1003</v>
      </c>
      <c r="E1435" s="81" t="s">
        <v>1160</v>
      </c>
      <c r="F1435" s="81" t="s">
        <v>47</v>
      </c>
      <c r="G1435" t="b">
        <v>0</v>
      </c>
      <c r="I1435" t="s">
        <v>2429</v>
      </c>
      <c r="J1435">
        <v>82</v>
      </c>
    </row>
    <row r="1436" spans="1:10" ht="15" customHeight="1" x14ac:dyDescent="0.25">
      <c r="A1436">
        <f t="shared" si="44"/>
        <v>14749</v>
      </c>
      <c r="B1436" t="str">
        <f t="shared" si="45"/>
        <v>14749  HELENA AGRI-ENTERPRISES, LLC  EAGAN, MN</v>
      </c>
      <c r="C1436" s="79">
        <v>14749</v>
      </c>
      <c r="D1436" s="81" t="s">
        <v>3534</v>
      </c>
      <c r="E1436" s="81" t="s">
        <v>1423</v>
      </c>
      <c r="F1436" s="81" t="s">
        <v>71</v>
      </c>
      <c r="G1436" t="b">
        <v>0</v>
      </c>
      <c r="I1436" t="s">
        <v>2429</v>
      </c>
      <c r="J1436">
        <v>0</v>
      </c>
    </row>
    <row r="1437" spans="1:10" ht="15" customHeight="1" x14ac:dyDescent="0.25">
      <c r="A1437">
        <f t="shared" si="44"/>
        <v>14582</v>
      </c>
      <c r="B1437" t="str">
        <f t="shared" si="45"/>
        <v>14582  HELENA AGRI-ENTERPRISES, LLC  FREMONT, NE</v>
      </c>
      <c r="C1437" s="79">
        <v>14582</v>
      </c>
      <c r="D1437" s="81" t="s">
        <v>3534</v>
      </c>
      <c r="E1437" s="81" t="s">
        <v>284</v>
      </c>
      <c r="F1437" s="81" t="s">
        <v>75</v>
      </c>
      <c r="G1437" t="b">
        <v>0</v>
      </c>
      <c r="I1437" t="s">
        <v>2429</v>
      </c>
      <c r="J1437">
        <v>0</v>
      </c>
    </row>
    <row r="1438" spans="1:10" ht="15" customHeight="1" x14ac:dyDescent="0.25">
      <c r="A1438">
        <f t="shared" si="44"/>
        <v>14583</v>
      </c>
      <c r="B1438" t="str">
        <f t="shared" si="45"/>
        <v>14583  HELENA AGRI-ENTERPRISES, LLC  FREMONT, NE</v>
      </c>
      <c r="C1438" s="79">
        <v>14583</v>
      </c>
      <c r="D1438" s="81" t="s">
        <v>3534</v>
      </c>
      <c r="E1438" s="81" t="s">
        <v>284</v>
      </c>
      <c r="F1438" s="81" t="s">
        <v>75</v>
      </c>
      <c r="G1438" t="b">
        <v>0</v>
      </c>
      <c r="I1438" t="s">
        <v>2429</v>
      </c>
      <c r="J1438">
        <v>94</v>
      </c>
    </row>
    <row r="1439" spans="1:10" ht="15" customHeight="1" x14ac:dyDescent="0.25">
      <c r="A1439">
        <f t="shared" si="44"/>
        <v>15530</v>
      </c>
      <c r="B1439" t="str">
        <f t="shared" si="45"/>
        <v>15530  HELENA AGRI-ENTERPRISES, LLC  COLLIERVILLE, TN</v>
      </c>
      <c r="C1439" s="79">
        <v>15530</v>
      </c>
      <c r="D1439" s="81" t="s">
        <v>3534</v>
      </c>
      <c r="E1439" s="81" t="s">
        <v>880</v>
      </c>
      <c r="F1439" s="81" t="s">
        <v>91</v>
      </c>
      <c r="G1439" t="b">
        <v>0</v>
      </c>
      <c r="H1439" s="77"/>
      <c r="I1439" t="s">
        <v>2429</v>
      </c>
      <c r="J1439">
        <v>0</v>
      </c>
    </row>
    <row r="1440" spans="1:10" ht="15" customHeight="1" x14ac:dyDescent="0.25">
      <c r="A1440">
        <f t="shared" si="44"/>
        <v>13132</v>
      </c>
      <c r="B1440" t="str">
        <f t="shared" si="45"/>
        <v>13132  HELENA AGRI-ENTERPRISES, LLC  GUTHRIE CENTER, IA</v>
      </c>
      <c r="C1440" s="79">
        <v>13132</v>
      </c>
      <c r="D1440" s="81" t="s">
        <v>3534</v>
      </c>
      <c r="E1440" s="81" t="s">
        <v>515</v>
      </c>
      <c r="F1440" s="81" t="s">
        <v>47</v>
      </c>
      <c r="G1440" t="b">
        <v>0</v>
      </c>
      <c r="I1440" t="s">
        <v>2429</v>
      </c>
      <c r="J1440">
        <v>73</v>
      </c>
    </row>
    <row r="1441" spans="1:10" ht="15" customHeight="1" x14ac:dyDescent="0.25">
      <c r="A1441">
        <f t="shared" si="44"/>
        <v>13133</v>
      </c>
      <c r="B1441" t="str">
        <f t="shared" si="45"/>
        <v>13133  HELENA AGRI-ENTERPRISES, LLC  ANKENY, IA</v>
      </c>
      <c r="C1441" s="79">
        <v>13133</v>
      </c>
      <c r="D1441" s="81" t="s">
        <v>3534</v>
      </c>
      <c r="E1441" s="81" t="s">
        <v>919</v>
      </c>
      <c r="F1441" s="81" t="s">
        <v>47</v>
      </c>
      <c r="G1441" t="b">
        <v>0</v>
      </c>
      <c r="I1441" t="s">
        <v>2429</v>
      </c>
      <c r="J1441">
        <v>0</v>
      </c>
    </row>
    <row r="1442" spans="1:10" ht="15" customHeight="1" x14ac:dyDescent="0.25">
      <c r="A1442">
        <f t="shared" si="44"/>
        <v>10567</v>
      </c>
      <c r="B1442" t="str">
        <f t="shared" si="45"/>
        <v>10567  HELENA AGRI-ENTERPRISES, LLC  OSAGE, IA</v>
      </c>
      <c r="C1442" s="79">
        <v>10567</v>
      </c>
      <c r="D1442" s="81" t="s">
        <v>3534</v>
      </c>
      <c r="E1442" s="81" t="s">
        <v>754</v>
      </c>
      <c r="F1442" s="81" t="s">
        <v>47</v>
      </c>
      <c r="G1442" t="b">
        <v>0</v>
      </c>
      <c r="I1442" t="s">
        <v>2429</v>
      </c>
      <c r="J1442">
        <v>0</v>
      </c>
    </row>
    <row r="1443" spans="1:10" ht="15" customHeight="1" x14ac:dyDescent="0.25">
      <c r="A1443">
        <f t="shared" si="44"/>
        <v>10233</v>
      </c>
      <c r="B1443" t="str">
        <f t="shared" si="45"/>
        <v>10233  HELENA AGRI-ENTERPRISES, LLC  CRESTON, IA</v>
      </c>
      <c r="C1443" s="79">
        <v>10233</v>
      </c>
      <c r="D1443" s="81" t="s">
        <v>3534</v>
      </c>
      <c r="E1443" s="81" t="s">
        <v>244</v>
      </c>
      <c r="F1443" s="81" t="s">
        <v>47</v>
      </c>
      <c r="G1443" t="b">
        <v>0</v>
      </c>
      <c r="I1443" t="s">
        <v>2429</v>
      </c>
      <c r="J1443">
        <v>0</v>
      </c>
    </row>
    <row r="1444" spans="1:10" ht="15" customHeight="1" x14ac:dyDescent="0.25">
      <c r="A1444">
        <f t="shared" si="44"/>
        <v>10234</v>
      </c>
      <c r="B1444" t="str">
        <f t="shared" si="45"/>
        <v>10234  HELENA AGRI-ENTERPRISES, LLC  BENTON, IA</v>
      </c>
      <c r="C1444" s="79">
        <v>10234</v>
      </c>
      <c r="D1444" s="81" t="s">
        <v>3534</v>
      </c>
      <c r="E1444" s="81" t="s">
        <v>204</v>
      </c>
      <c r="F1444" s="81" t="s">
        <v>47</v>
      </c>
      <c r="G1444" t="b">
        <v>0</v>
      </c>
      <c r="I1444" t="s">
        <v>2429</v>
      </c>
      <c r="J1444">
        <v>0</v>
      </c>
    </row>
    <row r="1445" spans="1:10" ht="15" customHeight="1" x14ac:dyDescent="0.25">
      <c r="A1445">
        <f t="shared" si="44"/>
        <v>10467</v>
      </c>
      <c r="B1445" t="str">
        <f t="shared" si="45"/>
        <v>10467  HELENA AGRI-ENTERPRISES, LLC  SEYMOUR, IA</v>
      </c>
      <c r="C1445" s="79">
        <v>10467</v>
      </c>
      <c r="D1445" s="81" t="s">
        <v>3534</v>
      </c>
      <c r="E1445" s="81" t="s">
        <v>288</v>
      </c>
      <c r="F1445" s="81" t="s">
        <v>47</v>
      </c>
      <c r="G1445" t="b">
        <v>0</v>
      </c>
      <c r="I1445" t="s">
        <v>2429</v>
      </c>
      <c r="J1445">
        <v>15</v>
      </c>
    </row>
    <row r="1446" spans="1:10" ht="15" customHeight="1" x14ac:dyDescent="0.25">
      <c r="A1446">
        <f t="shared" si="44"/>
        <v>10410</v>
      </c>
      <c r="B1446" t="str">
        <f t="shared" si="45"/>
        <v>10410  HELENA AGRI-ENTERPRISES, LLC  ADAIR, IA</v>
      </c>
      <c r="C1446" s="79">
        <v>10410</v>
      </c>
      <c r="D1446" s="81" t="s">
        <v>3534</v>
      </c>
      <c r="E1446" s="81" t="s">
        <v>206</v>
      </c>
      <c r="F1446" s="81" t="s">
        <v>47</v>
      </c>
      <c r="G1446" t="b">
        <v>0</v>
      </c>
      <c r="I1446" t="s">
        <v>2429</v>
      </c>
      <c r="J1446">
        <v>0</v>
      </c>
    </row>
    <row r="1447" spans="1:10" ht="15" customHeight="1" x14ac:dyDescent="0.25">
      <c r="A1447">
        <f t="shared" si="44"/>
        <v>10355</v>
      </c>
      <c r="B1447" t="str">
        <f t="shared" si="45"/>
        <v>10355  HELENA AGRI-ENTERPRISES, LLC  WYACONDA, MO</v>
      </c>
      <c r="C1447" s="79">
        <v>10355</v>
      </c>
      <c r="D1447" s="81" t="s">
        <v>3534</v>
      </c>
      <c r="E1447" s="81" t="s">
        <v>621</v>
      </c>
      <c r="F1447" s="81" t="s">
        <v>73</v>
      </c>
      <c r="G1447" t="b">
        <v>0</v>
      </c>
      <c r="I1447" t="s">
        <v>2429</v>
      </c>
      <c r="J1447">
        <v>0</v>
      </c>
    </row>
    <row r="1448" spans="1:10" ht="15" customHeight="1" x14ac:dyDescent="0.25">
      <c r="A1448">
        <f t="shared" si="44"/>
        <v>10372</v>
      </c>
      <c r="B1448" t="str">
        <f t="shared" si="45"/>
        <v>10372  HELENA AGRI-ENTERPRISES, LLC  ROCKWELL, IA</v>
      </c>
      <c r="C1448" s="79">
        <v>10372</v>
      </c>
      <c r="D1448" s="81" t="s">
        <v>3534</v>
      </c>
      <c r="E1448" s="81" t="s">
        <v>627</v>
      </c>
      <c r="F1448" s="81" t="s">
        <v>47</v>
      </c>
      <c r="G1448" t="b">
        <v>0</v>
      </c>
      <c r="I1448" t="s">
        <v>2429</v>
      </c>
      <c r="J1448">
        <v>0</v>
      </c>
    </row>
    <row r="1449" spans="1:10" ht="15" customHeight="1" x14ac:dyDescent="0.25">
      <c r="A1449">
        <f t="shared" si="44"/>
        <v>10373</v>
      </c>
      <c r="B1449" t="str">
        <f t="shared" si="45"/>
        <v>10373  HELENA AGRI-ENTERPRISES, LLC  NORA SPRINGS, IA</v>
      </c>
      <c r="C1449" s="79">
        <v>10373</v>
      </c>
      <c r="D1449" s="81" t="s">
        <v>3534</v>
      </c>
      <c r="E1449" s="81" t="s">
        <v>628</v>
      </c>
      <c r="F1449" s="81" t="s">
        <v>47</v>
      </c>
      <c r="G1449" t="b">
        <v>0</v>
      </c>
      <c r="I1449" t="s">
        <v>2429</v>
      </c>
      <c r="J1449">
        <v>0</v>
      </c>
    </row>
    <row r="1450" spans="1:10" ht="15" customHeight="1" x14ac:dyDescent="0.25">
      <c r="A1450">
        <f t="shared" si="44"/>
        <v>10374</v>
      </c>
      <c r="B1450" t="str">
        <f t="shared" si="45"/>
        <v>10374  HELENA AGRI-ENTERPRISES, LLC  MASON CITY, IA</v>
      </c>
      <c r="C1450" s="79">
        <v>10374</v>
      </c>
      <c r="D1450" s="81" t="s">
        <v>3534</v>
      </c>
      <c r="E1450" s="81" t="s">
        <v>629</v>
      </c>
      <c r="F1450" s="81" t="s">
        <v>47</v>
      </c>
      <c r="G1450" t="b">
        <v>0</v>
      </c>
      <c r="I1450" t="s">
        <v>2429</v>
      </c>
      <c r="J1450">
        <v>85</v>
      </c>
    </row>
    <row r="1451" spans="1:10" ht="15" customHeight="1" x14ac:dyDescent="0.25">
      <c r="A1451">
        <f t="shared" si="44"/>
        <v>11861</v>
      </c>
      <c r="B1451" t="str">
        <f t="shared" si="45"/>
        <v>11861  HELENA AGRI-ENTERPRISES, LLC  MASON CITY, IA</v>
      </c>
      <c r="C1451" s="79">
        <v>11861</v>
      </c>
      <c r="D1451" s="81" t="s">
        <v>3534</v>
      </c>
      <c r="E1451" s="81" t="s">
        <v>629</v>
      </c>
      <c r="F1451" s="81" t="s">
        <v>47</v>
      </c>
      <c r="G1451" t="b">
        <v>0</v>
      </c>
      <c r="I1451" t="s">
        <v>2429</v>
      </c>
      <c r="J1451">
        <v>0</v>
      </c>
    </row>
    <row r="1452" spans="1:10" ht="15" customHeight="1" x14ac:dyDescent="0.25">
      <c r="A1452">
        <f t="shared" si="44"/>
        <v>11650</v>
      </c>
      <c r="B1452" t="str">
        <f t="shared" si="45"/>
        <v>11650  HELENA AGRI-ENTERPRISES, LLC  SHENANDOAH, IA</v>
      </c>
      <c r="C1452" s="79">
        <v>11650</v>
      </c>
      <c r="D1452" s="81" t="s">
        <v>3534</v>
      </c>
      <c r="E1452" s="81" t="s">
        <v>279</v>
      </c>
      <c r="F1452" s="81" t="s">
        <v>47</v>
      </c>
      <c r="G1452" t="b">
        <v>0</v>
      </c>
      <c r="I1452" t="s">
        <v>2429</v>
      </c>
      <c r="J1452">
        <v>0</v>
      </c>
    </row>
    <row r="1453" spans="1:10" ht="15" customHeight="1" x14ac:dyDescent="0.25">
      <c r="A1453">
        <f t="shared" si="44"/>
        <v>17055</v>
      </c>
      <c r="B1453" t="str">
        <f t="shared" si="45"/>
        <v>17055  HELENA AGRI-ENTERPRISES, LLC  PRINCETON, IL</v>
      </c>
      <c r="C1453" s="79">
        <v>17055</v>
      </c>
      <c r="D1453" s="81" t="s">
        <v>3534</v>
      </c>
      <c r="E1453" s="81" t="s">
        <v>867</v>
      </c>
      <c r="F1453" s="81" t="s">
        <v>62</v>
      </c>
      <c r="G1453" t="b">
        <v>0</v>
      </c>
      <c r="H1453" s="77"/>
      <c r="I1453" t="s">
        <v>2429</v>
      </c>
      <c r="J1453">
        <v>0</v>
      </c>
    </row>
    <row r="1454" spans="1:10" ht="15" customHeight="1" x14ac:dyDescent="0.25">
      <c r="A1454">
        <f t="shared" si="44"/>
        <v>17132</v>
      </c>
      <c r="B1454" t="str">
        <f t="shared" si="45"/>
        <v>17132  HELENA AGRI-ENTERPRISES, LLC  NORTHWOOD, IA</v>
      </c>
      <c r="C1454" s="79">
        <v>17132</v>
      </c>
      <c r="D1454" s="81" t="s">
        <v>3534</v>
      </c>
      <c r="E1454" s="81" t="s">
        <v>567</v>
      </c>
      <c r="F1454" s="81" t="s">
        <v>47</v>
      </c>
      <c r="G1454" t="b">
        <v>0</v>
      </c>
      <c r="I1454" t="s">
        <v>2429</v>
      </c>
      <c r="J1454">
        <v>0</v>
      </c>
    </row>
    <row r="1455" spans="1:10" ht="15" customHeight="1" x14ac:dyDescent="0.25">
      <c r="A1455">
        <f t="shared" si="44"/>
        <v>16802</v>
      </c>
      <c r="B1455" t="str">
        <f t="shared" si="45"/>
        <v>16802  HELENA AGRI-ENTERPRISES, LLC  OMAHA, NE</v>
      </c>
      <c r="C1455" s="79">
        <v>16802</v>
      </c>
      <c r="D1455" s="81" t="s">
        <v>3534</v>
      </c>
      <c r="E1455" s="81" t="s">
        <v>907</v>
      </c>
      <c r="F1455" s="81" t="s">
        <v>75</v>
      </c>
      <c r="G1455" t="b">
        <v>0</v>
      </c>
      <c r="I1455" t="s">
        <v>2429</v>
      </c>
      <c r="J1455">
        <v>0</v>
      </c>
    </row>
    <row r="1456" spans="1:10" ht="15" customHeight="1" x14ac:dyDescent="0.25">
      <c r="A1456">
        <f t="shared" si="44"/>
        <v>13176</v>
      </c>
      <c r="B1456" t="str">
        <f t="shared" si="45"/>
        <v>13176  HELENA INDUSTRIES  DES MOINES, IA</v>
      </c>
      <c r="C1456" s="79">
        <v>13176</v>
      </c>
      <c r="D1456" s="81" t="s">
        <v>3535</v>
      </c>
      <c r="E1456" s="81" t="s">
        <v>930</v>
      </c>
      <c r="F1456" s="81" t="s">
        <v>47</v>
      </c>
      <c r="G1456" t="b">
        <v>0</v>
      </c>
      <c r="I1456" t="s">
        <v>2429</v>
      </c>
      <c r="J1456">
        <v>0</v>
      </c>
    </row>
    <row r="1457" spans="1:10" ht="15" customHeight="1" x14ac:dyDescent="0.25">
      <c r="A1457">
        <f t="shared" si="44"/>
        <v>16434</v>
      </c>
      <c r="B1457" t="str">
        <f t="shared" si="45"/>
        <v>16434  HELIAE DEVELOPMENT LLC  GILBERT, AZ</v>
      </c>
      <c r="C1457" s="79">
        <v>16434</v>
      </c>
      <c r="D1457" s="81" t="s">
        <v>3536</v>
      </c>
      <c r="E1457" s="81" t="s">
        <v>735</v>
      </c>
      <c r="F1457" s="81" t="s">
        <v>50</v>
      </c>
      <c r="G1457" t="b">
        <v>0</v>
      </c>
      <c r="I1457" t="s">
        <v>2429</v>
      </c>
      <c r="J1457">
        <v>0</v>
      </c>
    </row>
    <row r="1458" spans="1:10" ht="15" customHeight="1" x14ac:dyDescent="0.25">
      <c r="A1458">
        <f t="shared" si="44"/>
        <v>17290</v>
      </c>
      <c r="B1458" t="str">
        <f t="shared" si="45"/>
        <v>17290  HELM AGRO US C/O R3 AG CONSULTING  CLOVIS, CA</v>
      </c>
      <c r="C1458" s="79">
        <v>17290</v>
      </c>
      <c r="D1458" s="81" t="s">
        <v>3537</v>
      </c>
      <c r="E1458" s="81" t="s">
        <v>995</v>
      </c>
      <c r="F1458" s="81" t="s">
        <v>52</v>
      </c>
      <c r="G1458" t="b">
        <v>0</v>
      </c>
      <c r="H1458" s="77"/>
      <c r="I1458" t="s">
        <v>2429</v>
      </c>
      <c r="J1458">
        <v>0</v>
      </c>
    </row>
    <row r="1459" spans="1:10" ht="15" customHeight="1" x14ac:dyDescent="0.25">
      <c r="A1459">
        <f t="shared" si="44"/>
        <v>14781</v>
      </c>
      <c r="B1459" t="str">
        <f t="shared" si="45"/>
        <v>14781  HELM FERTILIZER CORPORATION  TAMPA, FL</v>
      </c>
      <c r="C1459" s="79">
        <v>14781</v>
      </c>
      <c r="D1459" s="81" t="s">
        <v>171</v>
      </c>
      <c r="E1459" s="81" t="s">
        <v>172</v>
      </c>
      <c r="F1459" s="81" t="s">
        <v>57</v>
      </c>
      <c r="G1459" t="b">
        <v>0</v>
      </c>
      <c r="I1459" t="s">
        <v>2429</v>
      </c>
      <c r="J1459">
        <v>71</v>
      </c>
    </row>
    <row r="1460" spans="1:10" ht="15" customHeight="1" x14ac:dyDescent="0.25">
      <c r="A1460">
        <f t="shared" si="44"/>
        <v>10442</v>
      </c>
      <c r="B1460" t="str">
        <f t="shared" si="45"/>
        <v>10442  HENDRICKS FEED &amp; SEED CO INC  DUBUQUE, IA</v>
      </c>
      <c r="C1460" s="79">
        <v>10442</v>
      </c>
      <c r="D1460" s="81" t="s">
        <v>678</v>
      </c>
      <c r="E1460" s="81" t="s">
        <v>679</v>
      </c>
      <c r="F1460" s="81" t="s">
        <v>47</v>
      </c>
      <c r="G1460" t="b">
        <v>0</v>
      </c>
      <c r="I1460" t="s">
        <v>2429</v>
      </c>
      <c r="J1460">
        <v>0</v>
      </c>
    </row>
    <row r="1461" spans="1:10" ht="15" customHeight="1" x14ac:dyDescent="0.25">
      <c r="A1461">
        <f t="shared" si="44"/>
        <v>11192</v>
      </c>
      <c r="B1461" t="str">
        <f t="shared" si="45"/>
        <v>11192  HENZLERS GARDEN SHOP  DECORAH, IA</v>
      </c>
      <c r="C1461" s="79">
        <v>11192</v>
      </c>
      <c r="D1461" s="81" t="s">
        <v>3538</v>
      </c>
      <c r="E1461" s="81" t="s">
        <v>553</v>
      </c>
      <c r="F1461" s="81" t="s">
        <v>47</v>
      </c>
      <c r="G1461" t="b">
        <v>0</v>
      </c>
      <c r="I1461" t="s">
        <v>2429</v>
      </c>
      <c r="J1461">
        <v>0</v>
      </c>
    </row>
    <row r="1462" spans="1:10" ht="15" customHeight="1" x14ac:dyDescent="0.25">
      <c r="A1462">
        <f t="shared" si="44"/>
        <v>14937</v>
      </c>
      <c r="B1462" t="str">
        <f t="shared" si="45"/>
        <v>14937  HERBERS SEED &amp; CONSULTING INC  AUDUBON, IA</v>
      </c>
      <c r="C1462" s="79">
        <v>14937</v>
      </c>
      <c r="D1462" s="81" t="s">
        <v>1436</v>
      </c>
      <c r="E1462" s="81" t="s">
        <v>264</v>
      </c>
      <c r="F1462" s="81" t="s">
        <v>47</v>
      </c>
      <c r="G1462" t="b">
        <v>0</v>
      </c>
      <c r="I1462" t="s">
        <v>2429</v>
      </c>
      <c r="J1462">
        <v>0</v>
      </c>
    </row>
    <row r="1463" spans="1:10" ht="15" customHeight="1" x14ac:dyDescent="0.25">
      <c r="A1463">
        <f t="shared" si="44"/>
        <v>11554</v>
      </c>
      <c r="B1463" t="str">
        <f t="shared" si="45"/>
        <v>11554  HEUSS DISTRIBUTING  AUDUBON, IA</v>
      </c>
      <c r="C1463" s="79">
        <v>11554</v>
      </c>
      <c r="D1463" s="81" t="s">
        <v>1457</v>
      </c>
      <c r="E1463" s="81" t="s">
        <v>264</v>
      </c>
      <c r="F1463" s="81" t="s">
        <v>47</v>
      </c>
      <c r="G1463" t="b">
        <v>0</v>
      </c>
      <c r="I1463" t="s">
        <v>2429</v>
      </c>
      <c r="J1463">
        <v>0</v>
      </c>
    </row>
    <row r="1464" spans="1:10" ht="15" customHeight="1" x14ac:dyDescent="0.25">
      <c r="A1464">
        <f t="shared" si="44"/>
        <v>16731</v>
      </c>
      <c r="B1464" t="str">
        <f t="shared" si="45"/>
        <v>16731  HGCI INC HAWTHORNE HYDROPONICS BRANDS  MARYSVILLE, OH</v>
      </c>
      <c r="C1464" s="79">
        <v>16731</v>
      </c>
      <c r="D1464" s="81" t="s">
        <v>3539</v>
      </c>
      <c r="E1464" s="81" t="s">
        <v>444</v>
      </c>
      <c r="F1464" s="81" t="s">
        <v>83</v>
      </c>
      <c r="G1464" t="b">
        <v>0</v>
      </c>
      <c r="H1464" s="77"/>
      <c r="I1464" t="s">
        <v>2429</v>
      </c>
      <c r="J1464">
        <v>0</v>
      </c>
    </row>
    <row r="1465" spans="1:10" ht="15" customHeight="1" x14ac:dyDescent="0.25">
      <c r="A1465">
        <f t="shared" si="44"/>
        <v>16732</v>
      </c>
      <c r="B1465" t="str">
        <f t="shared" si="45"/>
        <v>16732  HGCI INC HAWTHORNE HYDROPONICS BRANDS  LAS VEGAS, NV</v>
      </c>
      <c r="C1465" s="79">
        <v>16732</v>
      </c>
      <c r="D1465" s="81" t="s">
        <v>3539</v>
      </c>
      <c r="E1465" s="81" t="s">
        <v>305</v>
      </c>
      <c r="F1465" s="81" t="s">
        <v>76</v>
      </c>
      <c r="G1465" t="b">
        <v>0</v>
      </c>
      <c r="I1465" t="s">
        <v>2429</v>
      </c>
      <c r="J1465">
        <v>0</v>
      </c>
    </row>
    <row r="1466" spans="1:10" ht="15" customHeight="1" x14ac:dyDescent="0.25">
      <c r="A1466">
        <f t="shared" si="44"/>
        <v>10838</v>
      </c>
      <c r="B1466" t="str">
        <f t="shared" si="45"/>
        <v>10838  HIGHLAND PARK HARDWARE INC  DES MOINES, IA</v>
      </c>
      <c r="C1466" s="79">
        <v>10838</v>
      </c>
      <c r="D1466" s="81" t="s">
        <v>3540</v>
      </c>
      <c r="E1466" s="81" t="s">
        <v>930</v>
      </c>
      <c r="F1466" s="81" t="s">
        <v>47</v>
      </c>
      <c r="G1466" t="b">
        <v>0</v>
      </c>
      <c r="I1466" t="s">
        <v>2429</v>
      </c>
      <c r="J1466">
        <v>0</v>
      </c>
    </row>
    <row r="1467" spans="1:10" ht="15" customHeight="1" x14ac:dyDescent="0.25">
      <c r="A1467">
        <f t="shared" si="44"/>
        <v>16266</v>
      </c>
      <c r="B1467" t="str">
        <f t="shared" si="45"/>
        <v>16266  HOCKING INTERNATIONAL EAST  SYLACAUGA, AL</v>
      </c>
      <c r="C1467" s="79">
        <v>16266</v>
      </c>
      <c r="D1467" s="81" t="s">
        <v>3541</v>
      </c>
      <c r="E1467" s="81" t="s">
        <v>1034</v>
      </c>
      <c r="F1467" s="81" t="s">
        <v>48</v>
      </c>
      <c r="G1467" t="b">
        <v>0</v>
      </c>
      <c r="I1467" t="s">
        <v>2429</v>
      </c>
      <c r="J1467">
        <v>53</v>
      </c>
    </row>
    <row r="1468" spans="1:10" ht="15" customHeight="1" x14ac:dyDescent="0.25">
      <c r="A1468">
        <f t="shared" si="44"/>
        <v>16037</v>
      </c>
      <c r="B1468" t="str">
        <f t="shared" si="45"/>
        <v>16037  HOLGANIX LLC  GLEN MILLS, PA</v>
      </c>
      <c r="C1468" s="79">
        <v>16037</v>
      </c>
      <c r="D1468" s="81" t="s">
        <v>3542</v>
      </c>
      <c r="E1468" s="81" t="s">
        <v>3543</v>
      </c>
      <c r="F1468" s="81" t="s">
        <v>86</v>
      </c>
      <c r="G1468" t="b">
        <v>0</v>
      </c>
      <c r="I1468" t="s">
        <v>2429</v>
      </c>
      <c r="J1468">
        <v>14</v>
      </c>
    </row>
    <row r="1469" spans="1:10" ht="15" customHeight="1" x14ac:dyDescent="0.25">
      <c r="A1469">
        <f t="shared" si="44"/>
        <v>11183</v>
      </c>
      <c r="B1469" t="str">
        <f t="shared" si="45"/>
        <v>11183  HOLUB GARDEN &amp; GREENHOUSE  AMES, IA</v>
      </c>
      <c r="C1469" s="79">
        <v>11183</v>
      </c>
      <c r="D1469" s="81" t="s">
        <v>3544</v>
      </c>
      <c r="E1469" s="81" t="s">
        <v>153</v>
      </c>
      <c r="F1469" s="81" t="s">
        <v>47</v>
      </c>
      <c r="G1469" t="b">
        <v>0</v>
      </c>
      <c r="I1469" t="s">
        <v>2429</v>
      </c>
      <c r="J1469">
        <v>0</v>
      </c>
    </row>
    <row r="1470" spans="1:10" ht="15" customHeight="1" x14ac:dyDescent="0.25">
      <c r="A1470">
        <f t="shared" si="44"/>
        <v>15631</v>
      </c>
      <c r="B1470" t="str">
        <f t="shared" si="45"/>
        <v>15631  HORIZON AG PRODUCTS  LOUISVILLE, CO</v>
      </c>
      <c r="C1470" s="79">
        <v>15631</v>
      </c>
      <c r="D1470" s="81" t="s">
        <v>778</v>
      </c>
      <c r="E1470" s="81" t="s">
        <v>915</v>
      </c>
      <c r="F1470" s="81" t="s">
        <v>53</v>
      </c>
      <c r="G1470" t="b">
        <v>0</v>
      </c>
      <c r="I1470" t="s">
        <v>2429</v>
      </c>
      <c r="J1470">
        <v>0</v>
      </c>
    </row>
    <row r="1471" spans="1:10" ht="15" customHeight="1" x14ac:dyDescent="0.25">
      <c r="A1471">
        <f t="shared" si="44"/>
        <v>15632</v>
      </c>
      <c r="B1471" t="str">
        <f t="shared" si="45"/>
        <v>15632  HORIZON AG PRODUCTS  ONAWA, IA</v>
      </c>
      <c r="C1471" s="79">
        <v>15632</v>
      </c>
      <c r="D1471" s="81" t="s">
        <v>778</v>
      </c>
      <c r="E1471" s="81" t="s">
        <v>998</v>
      </c>
      <c r="F1471" s="81" t="s">
        <v>47</v>
      </c>
      <c r="G1471" t="b">
        <v>0</v>
      </c>
      <c r="I1471" t="s">
        <v>2429</v>
      </c>
      <c r="J1471">
        <v>0</v>
      </c>
    </row>
    <row r="1472" spans="1:10" ht="15" customHeight="1" x14ac:dyDescent="0.25">
      <c r="A1472">
        <f t="shared" si="44"/>
        <v>17228</v>
      </c>
      <c r="B1472" t="str">
        <f t="shared" si="45"/>
        <v>17228  HORTICULTURAL ALLIANCE INC  SARASOTA, FL</v>
      </c>
      <c r="C1472" s="79">
        <v>17228</v>
      </c>
      <c r="D1472" s="81" t="s">
        <v>3545</v>
      </c>
      <c r="E1472" s="81" t="s">
        <v>1401</v>
      </c>
      <c r="F1472" s="81" t="s">
        <v>57</v>
      </c>
      <c r="G1472" t="b">
        <v>0</v>
      </c>
      <c r="I1472" t="s">
        <v>2429</v>
      </c>
      <c r="J1472">
        <v>0</v>
      </c>
    </row>
    <row r="1473" spans="1:10" ht="15" customHeight="1" x14ac:dyDescent="0.25">
      <c r="A1473">
        <f t="shared" si="44"/>
        <v>12334</v>
      </c>
      <c r="B1473" t="str">
        <f t="shared" si="45"/>
        <v>12334  HORTICULTURE SPECIALTIES INC  PALO, IA</v>
      </c>
      <c r="C1473" s="79">
        <v>12334</v>
      </c>
      <c r="D1473" s="81" t="s">
        <v>3546</v>
      </c>
      <c r="E1473" s="81" t="s">
        <v>3547</v>
      </c>
      <c r="F1473" s="81" t="s">
        <v>47</v>
      </c>
      <c r="G1473" t="b">
        <v>0</v>
      </c>
      <c r="I1473" t="s">
        <v>2429</v>
      </c>
      <c r="J1473">
        <v>0</v>
      </c>
    </row>
    <row r="1474" spans="1:10" ht="15" customHeight="1" x14ac:dyDescent="0.25">
      <c r="A1474">
        <f t="shared" si="44"/>
        <v>10687</v>
      </c>
      <c r="B1474" t="str">
        <f t="shared" si="45"/>
        <v>10687  HOWARD JOHNSONS ENTERPRISES INC  FRANKLIN, WI</v>
      </c>
      <c r="C1474" s="79">
        <v>10687</v>
      </c>
      <c r="D1474" s="81" t="s">
        <v>790</v>
      </c>
      <c r="E1474" s="81" t="s">
        <v>2469</v>
      </c>
      <c r="F1474" s="81" t="s">
        <v>99</v>
      </c>
      <c r="G1474" t="b">
        <v>0</v>
      </c>
      <c r="I1474" t="s">
        <v>2429</v>
      </c>
      <c r="J1474">
        <v>0</v>
      </c>
    </row>
    <row r="1475" spans="1:10" ht="15" customHeight="1" x14ac:dyDescent="0.25">
      <c r="A1475">
        <f t="shared" ref="A1475:A1538" si="46">C1475</f>
        <v>15562</v>
      </c>
      <c r="B1475" t="str">
        <f t="shared" ref="B1475:B1538" si="47">C1475&amp;"  "&amp;D1475&amp;"  "&amp;E1475&amp;", "&amp;F1475</f>
        <v>15562  HUITT FARMS INC  PERRY, IA</v>
      </c>
      <c r="C1475" s="79">
        <v>15562</v>
      </c>
      <c r="D1475" s="81" t="s">
        <v>1521</v>
      </c>
      <c r="E1475" s="81" t="s">
        <v>785</v>
      </c>
      <c r="F1475" s="81" t="s">
        <v>47</v>
      </c>
      <c r="G1475" t="b">
        <v>0</v>
      </c>
      <c r="I1475" t="s">
        <v>2429</v>
      </c>
      <c r="J1475">
        <v>17</v>
      </c>
    </row>
    <row r="1476" spans="1:10" ht="15" customHeight="1" x14ac:dyDescent="0.25">
      <c r="A1476">
        <f t="shared" si="46"/>
        <v>10153</v>
      </c>
      <c r="B1476" t="str">
        <f t="shared" si="47"/>
        <v>10153  HULL COOP ASSN  HULL, IA</v>
      </c>
      <c r="C1476" s="79">
        <v>10153</v>
      </c>
      <c r="D1476" s="81" t="s">
        <v>480</v>
      </c>
      <c r="E1476" s="81" t="s">
        <v>481</v>
      </c>
      <c r="F1476" s="81" t="s">
        <v>47</v>
      </c>
      <c r="G1476" t="b">
        <v>0</v>
      </c>
      <c r="I1476" t="s">
        <v>2429</v>
      </c>
      <c r="J1476">
        <v>78</v>
      </c>
    </row>
    <row r="1477" spans="1:10" ht="15" customHeight="1" x14ac:dyDescent="0.25">
      <c r="A1477">
        <f t="shared" si="46"/>
        <v>17057</v>
      </c>
      <c r="B1477" t="str">
        <f t="shared" si="47"/>
        <v>17057  HUMIC GROWTH SOLUTIONS INC  JACKSONVILLE, FL</v>
      </c>
      <c r="C1477" s="79">
        <v>17057</v>
      </c>
      <c r="D1477" s="81" t="s">
        <v>3548</v>
      </c>
      <c r="E1477" s="81" t="s">
        <v>3491</v>
      </c>
      <c r="F1477" s="81" t="s">
        <v>57</v>
      </c>
      <c r="G1477" t="b">
        <v>0</v>
      </c>
      <c r="I1477" t="s">
        <v>2429</v>
      </c>
      <c r="J1477">
        <v>24</v>
      </c>
    </row>
    <row r="1478" spans="1:10" ht="15" customHeight="1" x14ac:dyDescent="0.25">
      <c r="A1478">
        <f t="shared" si="46"/>
        <v>17312</v>
      </c>
      <c r="B1478" t="str">
        <f t="shared" si="47"/>
        <v>17312  HUNT FARMS  SALIX, IA</v>
      </c>
      <c r="C1478" s="79">
        <v>17312</v>
      </c>
      <c r="D1478" s="81" t="s">
        <v>3549</v>
      </c>
      <c r="E1478" s="81" t="s">
        <v>242</v>
      </c>
      <c r="F1478" s="81" t="s">
        <v>47</v>
      </c>
      <c r="G1478" t="b">
        <v>0</v>
      </c>
      <c r="I1478" t="s">
        <v>2429</v>
      </c>
      <c r="J1478">
        <v>0</v>
      </c>
    </row>
    <row r="1479" spans="1:10" ht="15" customHeight="1" x14ac:dyDescent="0.25">
      <c r="A1479">
        <f t="shared" si="46"/>
        <v>15263</v>
      </c>
      <c r="B1479" t="str">
        <f t="shared" si="47"/>
        <v>15263  HUNTERS SPECIALTIES INC  CEDAR RAPIDS, IA</v>
      </c>
      <c r="C1479" s="79">
        <v>15263</v>
      </c>
      <c r="D1479" s="81" t="s">
        <v>2541</v>
      </c>
      <c r="E1479" s="81" t="s">
        <v>286</v>
      </c>
      <c r="F1479" s="81" t="s">
        <v>47</v>
      </c>
      <c r="G1479" t="b">
        <v>0</v>
      </c>
      <c r="I1479" t="s">
        <v>2429</v>
      </c>
      <c r="J1479">
        <v>25</v>
      </c>
    </row>
    <row r="1480" spans="1:10" ht="15" customHeight="1" x14ac:dyDescent="0.25">
      <c r="A1480">
        <f t="shared" si="46"/>
        <v>12313</v>
      </c>
      <c r="B1480" t="str">
        <f t="shared" si="47"/>
        <v>12313  HY VEE DRUG STORE  MT PLEASANT, IA</v>
      </c>
      <c r="C1480" s="79">
        <v>12313</v>
      </c>
      <c r="D1480" s="81" t="s">
        <v>3550</v>
      </c>
      <c r="E1480" s="81" t="s">
        <v>670</v>
      </c>
      <c r="F1480" s="81" t="s">
        <v>47</v>
      </c>
      <c r="G1480" t="b">
        <v>0</v>
      </c>
      <c r="I1480" t="s">
        <v>2429</v>
      </c>
      <c r="J1480">
        <v>57</v>
      </c>
    </row>
    <row r="1481" spans="1:10" ht="15" customHeight="1" x14ac:dyDescent="0.25">
      <c r="A1481">
        <f t="shared" si="46"/>
        <v>11276</v>
      </c>
      <c r="B1481" t="str">
        <f t="shared" si="47"/>
        <v>11276  HY VEE DRUG STORE  IOWA CITY, IA</v>
      </c>
      <c r="C1481" s="79">
        <v>11276</v>
      </c>
      <c r="D1481" s="81" t="s">
        <v>3550</v>
      </c>
      <c r="E1481" s="81" t="s">
        <v>757</v>
      </c>
      <c r="F1481" s="81" t="s">
        <v>47</v>
      </c>
      <c r="G1481" t="b">
        <v>0</v>
      </c>
      <c r="I1481" t="s">
        <v>2429</v>
      </c>
      <c r="J1481">
        <v>0</v>
      </c>
    </row>
    <row r="1482" spans="1:10" ht="15" customHeight="1" x14ac:dyDescent="0.25">
      <c r="A1482">
        <f t="shared" si="46"/>
        <v>11277</v>
      </c>
      <c r="B1482" t="str">
        <f t="shared" si="47"/>
        <v>11277  HY VEE DRUG STORE  MARION, IA</v>
      </c>
      <c r="C1482" s="79">
        <v>11277</v>
      </c>
      <c r="D1482" s="81" t="s">
        <v>3550</v>
      </c>
      <c r="E1482" s="81" t="s">
        <v>833</v>
      </c>
      <c r="F1482" s="81" t="s">
        <v>47</v>
      </c>
      <c r="G1482" t="b">
        <v>0</v>
      </c>
      <c r="H1482" s="77"/>
      <c r="I1482" t="s">
        <v>2429</v>
      </c>
      <c r="J1482">
        <v>55</v>
      </c>
    </row>
    <row r="1483" spans="1:10" ht="15" customHeight="1" x14ac:dyDescent="0.25">
      <c r="A1483">
        <f t="shared" si="46"/>
        <v>11278</v>
      </c>
      <c r="B1483" t="str">
        <f t="shared" si="47"/>
        <v>11278  HY VEE DRUGSTORE  MASON CITY, IA</v>
      </c>
      <c r="C1483" s="79">
        <v>11278</v>
      </c>
      <c r="D1483" s="81" t="s">
        <v>3551</v>
      </c>
      <c r="E1483" s="81" t="s">
        <v>629</v>
      </c>
      <c r="F1483" s="81" t="s">
        <v>47</v>
      </c>
      <c r="G1483" t="b">
        <v>0</v>
      </c>
      <c r="I1483" t="s">
        <v>2429</v>
      </c>
      <c r="J1483">
        <v>0</v>
      </c>
    </row>
    <row r="1484" spans="1:10" ht="15" customHeight="1" x14ac:dyDescent="0.25">
      <c r="A1484">
        <f t="shared" si="46"/>
        <v>11274</v>
      </c>
      <c r="B1484" t="str">
        <f t="shared" si="47"/>
        <v>11274  HY VEE DRUGSTORE  COUNCIL BLF, IA</v>
      </c>
      <c r="C1484" s="79">
        <v>11274</v>
      </c>
      <c r="D1484" s="81" t="s">
        <v>3551</v>
      </c>
      <c r="E1484" s="81" t="s">
        <v>3552</v>
      </c>
      <c r="F1484" s="81" t="s">
        <v>47</v>
      </c>
      <c r="G1484" t="b">
        <v>0</v>
      </c>
      <c r="I1484" t="s">
        <v>2429</v>
      </c>
      <c r="J1484">
        <v>64</v>
      </c>
    </row>
    <row r="1485" spans="1:10" ht="15" customHeight="1" x14ac:dyDescent="0.25">
      <c r="A1485">
        <f t="shared" si="46"/>
        <v>11801</v>
      </c>
      <c r="B1485" t="str">
        <f t="shared" si="47"/>
        <v>11801  HY VEE DRUGSTORE  OTTUMWA, IA</v>
      </c>
      <c r="C1485" s="79">
        <v>11801</v>
      </c>
      <c r="D1485" s="81" t="s">
        <v>3551</v>
      </c>
      <c r="E1485" s="81" t="s">
        <v>3083</v>
      </c>
      <c r="F1485" s="81" t="s">
        <v>47</v>
      </c>
      <c r="G1485" t="b">
        <v>0</v>
      </c>
      <c r="I1485" t="s">
        <v>2429</v>
      </c>
      <c r="J1485">
        <v>0</v>
      </c>
    </row>
    <row r="1486" spans="1:10" ht="15" customHeight="1" x14ac:dyDescent="0.25">
      <c r="A1486">
        <f t="shared" si="46"/>
        <v>11762</v>
      </c>
      <c r="B1486" t="str">
        <f t="shared" si="47"/>
        <v>11762  HY VEE DRUGSTORE  AMES, IA</v>
      </c>
      <c r="C1486" s="79">
        <v>11762</v>
      </c>
      <c r="D1486" s="81" t="s">
        <v>3551</v>
      </c>
      <c r="E1486" s="81" t="s">
        <v>153</v>
      </c>
      <c r="F1486" s="81" t="s">
        <v>47</v>
      </c>
      <c r="G1486" t="b">
        <v>0</v>
      </c>
      <c r="I1486" t="s">
        <v>2429</v>
      </c>
      <c r="J1486">
        <v>0</v>
      </c>
    </row>
    <row r="1487" spans="1:10" ht="15" customHeight="1" x14ac:dyDescent="0.25">
      <c r="A1487">
        <f t="shared" si="46"/>
        <v>12936</v>
      </c>
      <c r="B1487" t="str">
        <f t="shared" si="47"/>
        <v>12936  HY VEE DRUGSTORE  DES MOINES, IA</v>
      </c>
      <c r="C1487" s="79">
        <v>12936</v>
      </c>
      <c r="D1487" s="81" t="s">
        <v>3551</v>
      </c>
      <c r="E1487" s="81" t="s">
        <v>930</v>
      </c>
      <c r="F1487" s="81" t="s">
        <v>47</v>
      </c>
      <c r="G1487" t="b">
        <v>0</v>
      </c>
      <c r="I1487" t="s">
        <v>2429</v>
      </c>
      <c r="J1487">
        <v>86</v>
      </c>
    </row>
    <row r="1488" spans="1:10" ht="15" customHeight="1" x14ac:dyDescent="0.25">
      <c r="A1488">
        <f t="shared" si="46"/>
        <v>11269</v>
      </c>
      <c r="B1488" t="str">
        <f t="shared" si="47"/>
        <v>11269  HY VEE DRUGSTORE #1  CEDAR RAPIDS, IA</v>
      </c>
      <c r="C1488" s="79">
        <v>11269</v>
      </c>
      <c r="D1488" s="81" t="s">
        <v>3553</v>
      </c>
      <c r="E1488" s="81" t="s">
        <v>286</v>
      </c>
      <c r="F1488" s="81" t="s">
        <v>47</v>
      </c>
      <c r="G1488" t="b">
        <v>0</v>
      </c>
      <c r="I1488" t="s">
        <v>2429</v>
      </c>
      <c r="J1488">
        <v>83</v>
      </c>
    </row>
    <row r="1489" spans="1:10" ht="15" customHeight="1" x14ac:dyDescent="0.25">
      <c r="A1489">
        <f t="shared" si="46"/>
        <v>13409</v>
      </c>
      <c r="B1489" t="str">
        <f t="shared" si="47"/>
        <v>13409  HY VEE DRUGSTORE #2  WEST DES MOINES, IA</v>
      </c>
      <c r="C1489" s="79">
        <v>13409</v>
      </c>
      <c r="D1489" s="81" t="s">
        <v>3554</v>
      </c>
      <c r="E1489" s="81" t="s">
        <v>3312</v>
      </c>
      <c r="F1489" s="81" t="s">
        <v>47</v>
      </c>
      <c r="G1489" t="b">
        <v>0</v>
      </c>
      <c r="H1489" s="77"/>
      <c r="I1489" t="s">
        <v>2429</v>
      </c>
      <c r="J1489">
        <v>82</v>
      </c>
    </row>
    <row r="1490" spans="1:10" ht="15" customHeight="1" x14ac:dyDescent="0.25">
      <c r="A1490">
        <f t="shared" si="46"/>
        <v>11272</v>
      </c>
      <c r="B1490" t="str">
        <f t="shared" si="47"/>
        <v>11272  HY VEE DRUGSTORE #4  CEDAR RAPIDS, IA</v>
      </c>
      <c r="C1490" s="79">
        <v>11272</v>
      </c>
      <c r="D1490" s="81" t="s">
        <v>3555</v>
      </c>
      <c r="E1490" s="81" t="s">
        <v>286</v>
      </c>
      <c r="F1490" s="81" t="s">
        <v>47</v>
      </c>
      <c r="G1490" t="b">
        <v>0</v>
      </c>
      <c r="I1490" t="s">
        <v>2429</v>
      </c>
      <c r="J1490">
        <v>28</v>
      </c>
    </row>
    <row r="1491" spans="1:10" ht="15" customHeight="1" x14ac:dyDescent="0.25">
      <c r="A1491">
        <f t="shared" si="46"/>
        <v>11213</v>
      </c>
      <c r="B1491" t="str">
        <f t="shared" si="47"/>
        <v>11213  HY VEE FOOD STORE  ANKENY, IA</v>
      </c>
      <c r="C1491" s="79">
        <v>11213</v>
      </c>
      <c r="D1491" s="81" t="s">
        <v>3556</v>
      </c>
      <c r="E1491" s="81" t="s">
        <v>919</v>
      </c>
      <c r="F1491" s="81" t="s">
        <v>47</v>
      </c>
      <c r="G1491" t="b">
        <v>0</v>
      </c>
      <c r="I1491" t="s">
        <v>2429</v>
      </c>
      <c r="J1491">
        <v>76</v>
      </c>
    </row>
    <row r="1492" spans="1:10" ht="15" customHeight="1" x14ac:dyDescent="0.25">
      <c r="A1492">
        <f t="shared" si="46"/>
        <v>11220</v>
      </c>
      <c r="B1492" t="str">
        <f t="shared" si="47"/>
        <v>11220  HY VEE FOOD STORE #2  CEDAR RAPIDS, IA</v>
      </c>
      <c r="C1492" s="79">
        <v>11220</v>
      </c>
      <c r="D1492" s="81" t="s">
        <v>3557</v>
      </c>
      <c r="E1492" s="81" t="s">
        <v>286</v>
      </c>
      <c r="F1492" s="81" t="s">
        <v>47</v>
      </c>
      <c r="G1492" t="b">
        <v>0</v>
      </c>
      <c r="H1492" s="77"/>
      <c r="I1492" t="s">
        <v>2429</v>
      </c>
      <c r="J1492">
        <v>78</v>
      </c>
    </row>
    <row r="1493" spans="1:10" ht="15" customHeight="1" x14ac:dyDescent="0.25">
      <c r="A1493">
        <f t="shared" si="46"/>
        <v>16053</v>
      </c>
      <c r="B1493" t="str">
        <f t="shared" si="47"/>
        <v>16053  HY VEE INC  WAUKEE, IA</v>
      </c>
      <c r="C1493" s="79">
        <v>16053</v>
      </c>
      <c r="D1493" s="81" t="s">
        <v>3558</v>
      </c>
      <c r="E1493" s="81" t="s">
        <v>922</v>
      </c>
      <c r="F1493" s="81" t="s">
        <v>47</v>
      </c>
      <c r="G1493" t="b">
        <v>0</v>
      </c>
      <c r="I1493" t="s">
        <v>2429</v>
      </c>
      <c r="J1493">
        <v>21</v>
      </c>
    </row>
    <row r="1494" spans="1:10" ht="15" customHeight="1" x14ac:dyDescent="0.25">
      <c r="A1494">
        <f t="shared" si="46"/>
        <v>16054</v>
      </c>
      <c r="B1494" t="str">
        <f t="shared" si="47"/>
        <v>16054  HY VEE INC  ANKENY, IA</v>
      </c>
      <c r="C1494" s="79">
        <v>16054</v>
      </c>
      <c r="D1494" s="81" t="s">
        <v>3558</v>
      </c>
      <c r="E1494" s="81" t="s">
        <v>919</v>
      </c>
      <c r="F1494" s="81" t="s">
        <v>47</v>
      </c>
      <c r="G1494" t="b">
        <v>0</v>
      </c>
      <c r="I1494" t="s">
        <v>2429</v>
      </c>
      <c r="J1494">
        <v>85</v>
      </c>
    </row>
    <row r="1495" spans="1:10" ht="15" customHeight="1" x14ac:dyDescent="0.25">
      <c r="A1495">
        <f t="shared" si="46"/>
        <v>16934</v>
      </c>
      <c r="B1495" t="str">
        <f t="shared" si="47"/>
        <v>16934  HY VEE INC  DES MOINES, IA</v>
      </c>
      <c r="C1495" s="79">
        <v>16934</v>
      </c>
      <c r="D1495" s="81" t="s">
        <v>3558</v>
      </c>
      <c r="E1495" s="81" t="s">
        <v>930</v>
      </c>
      <c r="F1495" s="81" t="s">
        <v>47</v>
      </c>
      <c r="G1495" t="b">
        <v>0</v>
      </c>
      <c r="I1495" t="s">
        <v>2429</v>
      </c>
      <c r="J1495">
        <v>0</v>
      </c>
    </row>
    <row r="1496" spans="1:10" ht="15" customHeight="1" x14ac:dyDescent="0.25">
      <c r="A1496">
        <f t="shared" si="46"/>
        <v>15965</v>
      </c>
      <c r="B1496" t="str">
        <f t="shared" si="47"/>
        <v>15965  HY VEE INC #5  CEDAR RAPIDS, IA</v>
      </c>
      <c r="C1496" s="79">
        <v>15965</v>
      </c>
      <c r="D1496" s="81" t="s">
        <v>3559</v>
      </c>
      <c r="E1496" s="81" t="s">
        <v>286</v>
      </c>
      <c r="F1496" s="81" t="s">
        <v>47</v>
      </c>
      <c r="G1496" t="b">
        <v>0</v>
      </c>
      <c r="I1496" t="s">
        <v>2429</v>
      </c>
      <c r="J1496">
        <v>48</v>
      </c>
    </row>
    <row r="1497" spans="1:10" ht="15" customHeight="1" x14ac:dyDescent="0.25">
      <c r="A1497">
        <f t="shared" si="46"/>
        <v>14291</v>
      </c>
      <c r="B1497" t="str">
        <f t="shared" si="47"/>
        <v>14291  HY VEE INC DBA HY VEE #3  DUBUQUE, IA</v>
      </c>
      <c r="C1497" s="79">
        <v>14291</v>
      </c>
      <c r="D1497" s="81" t="s">
        <v>3560</v>
      </c>
      <c r="E1497" s="81" t="s">
        <v>679</v>
      </c>
      <c r="F1497" s="81" t="s">
        <v>47</v>
      </c>
      <c r="G1497" t="b">
        <v>0</v>
      </c>
      <c r="H1497" s="77"/>
      <c r="I1497" t="s">
        <v>2429</v>
      </c>
      <c r="J1497">
        <v>0</v>
      </c>
    </row>
    <row r="1498" spans="1:10" ht="15" customHeight="1" x14ac:dyDescent="0.25">
      <c r="A1498">
        <f t="shared" si="46"/>
        <v>14306</v>
      </c>
      <c r="B1498" t="str">
        <f t="shared" si="47"/>
        <v>14306  HY VEE INC DBA HY VEE #4  WEST DES MOINES, IA</v>
      </c>
      <c r="C1498" s="79">
        <v>14306</v>
      </c>
      <c r="D1498" s="81" t="s">
        <v>3561</v>
      </c>
      <c r="E1498" s="81" t="s">
        <v>3312</v>
      </c>
      <c r="F1498" s="81" t="s">
        <v>47</v>
      </c>
      <c r="G1498" t="b">
        <v>0</v>
      </c>
      <c r="I1498" t="s">
        <v>2429</v>
      </c>
      <c r="J1498">
        <v>94</v>
      </c>
    </row>
    <row r="1499" spans="1:10" ht="15" customHeight="1" x14ac:dyDescent="0.25">
      <c r="A1499">
        <f t="shared" si="46"/>
        <v>14285</v>
      </c>
      <c r="B1499" t="str">
        <f t="shared" si="47"/>
        <v>14285  HY VEE INC DBA HY VEE #7  CEDAR RAPIDS, IA</v>
      </c>
      <c r="C1499" s="79">
        <v>14285</v>
      </c>
      <c r="D1499" s="81" t="s">
        <v>3562</v>
      </c>
      <c r="E1499" s="81" t="s">
        <v>286</v>
      </c>
      <c r="F1499" s="81" t="s">
        <v>47</v>
      </c>
      <c r="G1499" t="b">
        <v>0</v>
      </c>
      <c r="I1499" t="s">
        <v>2429</v>
      </c>
      <c r="J1499">
        <v>0</v>
      </c>
    </row>
    <row r="1500" spans="1:10" ht="15" customHeight="1" x14ac:dyDescent="0.25">
      <c r="A1500">
        <f t="shared" si="46"/>
        <v>16857</v>
      </c>
      <c r="B1500" t="str">
        <f t="shared" si="47"/>
        <v>16857  HY-VE  URBANDALE, IA</v>
      </c>
      <c r="C1500" s="79">
        <v>16857</v>
      </c>
      <c r="D1500" s="81" t="s">
        <v>3563</v>
      </c>
      <c r="E1500" s="81" t="s">
        <v>357</v>
      </c>
      <c r="F1500" s="81" t="s">
        <v>47</v>
      </c>
      <c r="G1500" t="b">
        <v>0</v>
      </c>
      <c r="I1500" t="s">
        <v>2429</v>
      </c>
      <c r="J1500">
        <v>0</v>
      </c>
    </row>
    <row r="1501" spans="1:10" ht="15" customHeight="1" x14ac:dyDescent="0.25">
      <c r="A1501">
        <f t="shared" si="46"/>
        <v>12993</v>
      </c>
      <c r="B1501" t="str">
        <f t="shared" si="47"/>
        <v>12993  HY-VEE  MT AYR, IA</v>
      </c>
      <c r="C1501" s="79">
        <v>12993</v>
      </c>
      <c r="D1501" s="81" t="s">
        <v>3564</v>
      </c>
      <c r="E1501" s="81" t="s">
        <v>536</v>
      </c>
      <c r="F1501" s="81" t="s">
        <v>47</v>
      </c>
      <c r="G1501" t="b">
        <v>0</v>
      </c>
      <c r="I1501" t="s">
        <v>2429</v>
      </c>
      <c r="J1501">
        <v>0</v>
      </c>
    </row>
    <row r="1502" spans="1:10" ht="15" customHeight="1" x14ac:dyDescent="0.25">
      <c r="A1502">
        <f t="shared" si="46"/>
        <v>12524</v>
      </c>
      <c r="B1502" t="str">
        <f t="shared" si="47"/>
        <v>12524  HY-VEE #1  W. DES MOINES, IA</v>
      </c>
      <c r="C1502" s="79">
        <v>12524</v>
      </c>
      <c r="D1502" s="81" t="s">
        <v>3565</v>
      </c>
      <c r="E1502" s="81" t="s">
        <v>3566</v>
      </c>
      <c r="F1502" s="81" t="s">
        <v>47</v>
      </c>
      <c r="G1502" t="b">
        <v>0</v>
      </c>
      <c r="I1502" t="s">
        <v>2429</v>
      </c>
      <c r="J1502">
        <v>0</v>
      </c>
    </row>
    <row r="1503" spans="1:10" ht="15" customHeight="1" x14ac:dyDescent="0.25">
      <c r="A1503">
        <f t="shared" si="46"/>
        <v>12830</v>
      </c>
      <c r="B1503" t="str">
        <f t="shared" si="47"/>
        <v>12830  HY-VEE #2  DUBUQUE, IA</v>
      </c>
      <c r="C1503" s="79">
        <v>12830</v>
      </c>
      <c r="D1503" s="81" t="s">
        <v>3567</v>
      </c>
      <c r="E1503" s="81" t="s">
        <v>679</v>
      </c>
      <c r="F1503" s="81" t="s">
        <v>47</v>
      </c>
      <c r="G1503" t="b">
        <v>0</v>
      </c>
      <c r="I1503" t="s">
        <v>2429</v>
      </c>
      <c r="J1503">
        <v>0</v>
      </c>
    </row>
    <row r="1504" spans="1:10" ht="15" customHeight="1" x14ac:dyDescent="0.25">
      <c r="A1504">
        <f t="shared" si="46"/>
        <v>11281</v>
      </c>
      <c r="B1504" t="str">
        <f t="shared" si="47"/>
        <v>11281  HY-VEE DRUGSTORE  MARSHALLTOWN, IA</v>
      </c>
      <c r="C1504" s="79">
        <v>11281</v>
      </c>
      <c r="D1504" s="81" t="s">
        <v>3568</v>
      </c>
      <c r="E1504" s="81" t="s">
        <v>782</v>
      </c>
      <c r="F1504" s="81" t="s">
        <v>47</v>
      </c>
      <c r="G1504" t="b">
        <v>0</v>
      </c>
      <c r="I1504" t="s">
        <v>2429</v>
      </c>
      <c r="J1504">
        <v>0</v>
      </c>
    </row>
    <row r="1505" spans="1:10" ht="15" customHeight="1" x14ac:dyDescent="0.25">
      <c r="A1505">
        <f t="shared" si="46"/>
        <v>11712</v>
      </c>
      <c r="B1505" t="str">
        <f t="shared" si="47"/>
        <v>11712  HY-VEE DRUGSTORE #5  CEDAR RAPIDS, IA</v>
      </c>
      <c r="C1505" s="79">
        <v>11712</v>
      </c>
      <c r="D1505" s="81" t="s">
        <v>3569</v>
      </c>
      <c r="E1505" s="81" t="s">
        <v>286</v>
      </c>
      <c r="F1505" s="81" t="s">
        <v>47</v>
      </c>
      <c r="G1505" t="b">
        <v>0</v>
      </c>
      <c r="I1505" t="s">
        <v>2429</v>
      </c>
      <c r="J1505">
        <v>0</v>
      </c>
    </row>
    <row r="1506" spans="1:10" ht="15" customHeight="1" x14ac:dyDescent="0.25">
      <c r="A1506">
        <f t="shared" si="46"/>
        <v>12175</v>
      </c>
      <c r="B1506" t="str">
        <f t="shared" si="47"/>
        <v>12175  HY-VEE DRUGSTORE #6  CEDAR RAPIDS, IA</v>
      </c>
      <c r="C1506" s="79">
        <v>12175</v>
      </c>
      <c r="D1506" s="81" t="s">
        <v>3570</v>
      </c>
      <c r="E1506" s="81" t="s">
        <v>286</v>
      </c>
      <c r="F1506" s="81" t="s">
        <v>47</v>
      </c>
      <c r="G1506" t="b">
        <v>0</v>
      </c>
      <c r="I1506" t="s">
        <v>2429</v>
      </c>
      <c r="J1506">
        <v>0</v>
      </c>
    </row>
    <row r="1507" spans="1:10" ht="15" customHeight="1" x14ac:dyDescent="0.25">
      <c r="A1507">
        <f t="shared" si="46"/>
        <v>12533</v>
      </c>
      <c r="B1507" t="str">
        <f t="shared" si="47"/>
        <v>12533  HY-VEE FOOD &amp; DRUG  MARION, IA</v>
      </c>
      <c r="C1507" s="79">
        <v>12533</v>
      </c>
      <c r="D1507" s="81" t="s">
        <v>3571</v>
      </c>
      <c r="E1507" s="81" t="s">
        <v>833</v>
      </c>
      <c r="F1507" s="81" t="s">
        <v>47</v>
      </c>
      <c r="G1507" t="b">
        <v>0</v>
      </c>
      <c r="I1507" t="s">
        <v>2429</v>
      </c>
      <c r="J1507">
        <v>0</v>
      </c>
    </row>
    <row r="1508" spans="1:10" ht="15" customHeight="1" x14ac:dyDescent="0.25">
      <c r="A1508">
        <f t="shared" si="46"/>
        <v>11267</v>
      </c>
      <c r="B1508" t="str">
        <f t="shared" si="47"/>
        <v>11267  HY-VEE FOOD &amp; DRUG-N0 2  W DES MOINES, IA</v>
      </c>
      <c r="C1508" s="79">
        <v>11267</v>
      </c>
      <c r="D1508" s="81" t="s">
        <v>3572</v>
      </c>
      <c r="E1508" s="81" t="s">
        <v>1445</v>
      </c>
      <c r="F1508" s="81" t="s">
        <v>47</v>
      </c>
      <c r="G1508" t="b">
        <v>0</v>
      </c>
      <c r="I1508" t="s">
        <v>2429</v>
      </c>
      <c r="J1508">
        <v>54</v>
      </c>
    </row>
    <row r="1509" spans="1:10" ht="15" customHeight="1" x14ac:dyDescent="0.25">
      <c r="A1509">
        <f t="shared" si="46"/>
        <v>11230</v>
      </c>
      <c r="B1509" t="str">
        <f t="shared" si="47"/>
        <v>11230  HY-VEE FOOD &amp; DRUG-NO 2  DAVENPORT, IA</v>
      </c>
      <c r="C1509" s="79">
        <v>11230</v>
      </c>
      <c r="D1509" s="81" t="s">
        <v>3573</v>
      </c>
      <c r="E1509" s="81" t="s">
        <v>1097</v>
      </c>
      <c r="F1509" s="81" t="s">
        <v>47</v>
      </c>
      <c r="G1509" t="b">
        <v>0</v>
      </c>
      <c r="I1509" t="s">
        <v>2429</v>
      </c>
      <c r="J1509">
        <v>79</v>
      </c>
    </row>
    <row r="1510" spans="1:10" ht="15" customHeight="1" x14ac:dyDescent="0.25">
      <c r="A1510">
        <f t="shared" si="46"/>
        <v>11261</v>
      </c>
      <c r="B1510" t="str">
        <f t="shared" si="47"/>
        <v>11261  HY-VEE FOOD &amp; DRUGSTORE  URBANDALE, IA</v>
      </c>
      <c r="C1510" s="79">
        <v>11261</v>
      </c>
      <c r="D1510" s="81" t="s">
        <v>3574</v>
      </c>
      <c r="E1510" s="81" t="s">
        <v>357</v>
      </c>
      <c r="F1510" s="81" t="s">
        <v>47</v>
      </c>
      <c r="G1510" t="b">
        <v>0</v>
      </c>
      <c r="I1510" t="s">
        <v>2429</v>
      </c>
      <c r="J1510">
        <v>65</v>
      </c>
    </row>
    <row r="1511" spans="1:10" ht="15" customHeight="1" x14ac:dyDescent="0.25">
      <c r="A1511">
        <f t="shared" si="46"/>
        <v>12139</v>
      </c>
      <c r="B1511" t="str">
        <f t="shared" si="47"/>
        <v>12139  HY-VEE FOOD &amp; DRUGSTORE  CLINTON, IA</v>
      </c>
      <c r="C1511" s="79">
        <v>12139</v>
      </c>
      <c r="D1511" s="81" t="s">
        <v>3574</v>
      </c>
      <c r="E1511" s="81" t="s">
        <v>1126</v>
      </c>
      <c r="F1511" s="81" t="s">
        <v>47</v>
      </c>
      <c r="G1511" t="b">
        <v>0</v>
      </c>
      <c r="I1511" t="s">
        <v>2429</v>
      </c>
      <c r="J1511">
        <v>97</v>
      </c>
    </row>
    <row r="1512" spans="1:10" ht="15" customHeight="1" x14ac:dyDescent="0.25">
      <c r="A1512">
        <f t="shared" si="46"/>
        <v>11211</v>
      </c>
      <c r="B1512" t="str">
        <f t="shared" si="47"/>
        <v>11211  HY-VEE FOOD &amp; DRUGSTORE #1  AMES, IA</v>
      </c>
      <c r="C1512" s="79">
        <v>11211</v>
      </c>
      <c r="D1512" s="81" t="s">
        <v>3575</v>
      </c>
      <c r="E1512" s="81" t="s">
        <v>153</v>
      </c>
      <c r="F1512" s="81" t="s">
        <v>47</v>
      </c>
      <c r="G1512" t="b">
        <v>0</v>
      </c>
      <c r="I1512" t="s">
        <v>2429</v>
      </c>
      <c r="J1512">
        <v>97</v>
      </c>
    </row>
    <row r="1513" spans="1:10" ht="15" customHeight="1" x14ac:dyDescent="0.25">
      <c r="A1513">
        <f t="shared" si="46"/>
        <v>11212</v>
      </c>
      <c r="B1513" t="str">
        <f t="shared" si="47"/>
        <v>11212  HY-VEE FOOD &amp; DRUGSTORE #2  AMES, IA</v>
      </c>
      <c r="C1513" s="79">
        <v>11212</v>
      </c>
      <c r="D1513" s="81" t="s">
        <v>3576</v>
      </c>
      <c r="E1513" s="81" t="s">
        <v>153</v>
      </c>
      <c r="F1513" s="81" t="s">
        <v>47</v>
      </c>
      <c r="G1513" t="b">
        <v>0</v>
      </c>
      <c r="I1513" t="s">
        <v>2429</v>
      </c>
      <c r="J1513">
        <v>0</v>
      </c>
    </row>
    <row r="1514" spans="1:10" ht="15" customHeight="1" x14ac:dyDescent="0.25">
      <c r="A1514">
        <f t="shared" si="46"/>
        <v>12227</v>
      </c>
      <c r="B1514" t="str">
        <f t="shared" si="47"/>
        <v>12227  HY-VEE FOOD &amp; DRUGSTORE #3  W DES MOINES, IA</v>
      </c>
      <c r="C1514" s="79">
        <v>12227</v>
      </c>
      <c r="D1514" s="81" t="s">
        <v>3577</v>
      </c>
      <c r="E1514" s="81" t="s">
        <v>1445</v>
      </c>
      <c r="F1514" s="81" t="s">
        <v>47</v>
      </c>
      <c r="G1514" t="b">
        <v>0</v>
      </c>
      <c r="I1514" t="s">
        <v>2429</v>
      </c>
      <c r="J1514">
        <v>23</v>
      </c>
    </row>
    <row r="1515" spans="1:10" ht="15" customHeight="1" x14ac:dyDescent="0.25">
      <c r="A1515">
        <f t="shared" si="46"/>
        <v>11971</v>
      </c>
      <c r="B1515" t="str">
        <f t="shared" si="47"/>
        <v>11971  HY-VEE FOOD &amp; DRUGSTORE #3  DAVENPORT, IA</v>
      </c>
      <c r="C1515" s="79">
        <v>11971</v>
      </c>
      <c r="D1515" s="81" t="s">
        <v>3577</v>
      </c>
      <c r="E1515" s="81" t="s">
        <v>1097</v>
      </c>
      <c r="F1515" s="81" t="s">
        <v>47</v>
      </c>
      <c r="G1515" t="b">
        <v>0</v>
      </c>
      <c r="I1515" t="s">
        <v>2429</v>
      </c>
      <c r="J1515">
        <v>97</v>
      </c>
    </row>
    <row r="1516" spans="1:10" ht="15" customHeight="1" x14ac:dyDescent="0.25">
      <c r="A1516">
        <f t="shared" si="46"/>
        <v>11235</v>
      </c>
      <c r="B1516" t="str">
        <f t="shared" si="47"/>
        <v>11235  HY-VEE FOOD &amp; DRUGSTORE-NO 5  DES MOINES, IA</v>
      </c>
      <c r="C1516" s="79">
        <v>11235</v>
      </c>
      <c r="D1516" s="81" t="s">
        <v>3578</v>
      </c>
      <c r="E1516" s="81" t="s">
        <v>930</v>
      </c>
      <c r="F1516" s="81" t="s">
        <v>47</v>
      </c>
      <c r="G1516" t="b">
        <v>0</v>
      </c>
      <c r="I1516" t="s">
        <v>2429</v>
      </c>
      <c r="J1516">
        <v>57</v>
      </c>
    </row>
    <row r="1517" spans="1:10" ht="15" customHeight="1" x14ac:dyDescent="0.25">
      <c r="A1517">
        <f t="shared" si="46"/>
        <v>11218</v>
      </c>
      <c r="B1517" t="str">
        <f t="shared" si="47"/>
        <v>11218  HY-VEE FOOD AND DRUGSTORE  CEDAR FALLS, IA</v>
      </c>
      <c r="C1517" s="79">
        <v>11218</v>
      </c>
      <c r="D1517" s="81" t="s">
        <v>3579</v>
      </c>
      <c r="E1517" s="81" t="s">
        <v>225</v>
      </c>
      <c r="F1517" s="81" t="s">
        <v>47</v>
      </c>
      <c r="G1517" t="b">
        <v>0</v>
      </c>
      <c r="I1517" t="s">
        <v>2429</v>
      </c>
      <c r="J1517">
        <v>0</v>
      </c>
    </row>
    <row r="1518" spans="1:10" ht="15" customHeight="1" x14ac:dyDescent="0.25">
      <c r="A1518">
        <f t="shared" si="46"/>
        <v>12335</v>
      </c>
      <c r="B1518" t="str">
        <f t="shared" si="47"/>
        <v>12335  HY-VEE FOOD AND DRUGSTORE  BOONE, IA</v>
      </c>
      <c r="C1518" s="79">
        <v>12335</v>
      </c>
      <c r="D1518" s="81" t="s">
        <v>3579</v>
      </c>
      <c r="E1518" s="81" t="s">
        <v>332</v>
      </c>
      <c r="F1518" s="81" t="s">
        <v>47</v>
      </c>
      <c r="G1518" t="b">
        <v>0</v>
      </c>
      <c r="H1518" s="77"/>
      <c r="I1518" t="s">
        <v>2429</v>
      </c>
      <c r="J1518">
        <v>0</v>
      </c>
    </row>
    <row r="1519" spans="1:10" ht="15" customHeight="1" x14ac:dyDescent="0.25">
      <c r="A1519">
        <f t="shared" si="46"/>
        <v>12261</v>
      </c>
      <c r="B1519" t="str">
        <f t="shared" si="47"/>
        <v>12261  HY-VEE FOOD AND DRUGSTORE  WINDSOR HGTS, IA</v>
      </c>
      <c r="C1519" s="79">
        <v>12261</v>
      </c>
      <c r="D1519" s="81" t="s">
        <v>3579</v>
      </c>
      <c r="E1519" s="81" t="s">
        <v>3580</v>
      </c>
      <c r="F1519" s="81" t="s">
        <v>47</v>
      </c>
      <c r="G1519" t="b">
        <v>0</v>
      </c>
      <c r="I1519" t="s">
        <v>2429</v>
      </c>
      <c r="J1519">
        <v>67</v>
      </c>
    </row>
    <row r="1520" spans="1:10" ht="15" customHeight="1" x14ac:dyDescent="0.25">
      <c r="A1520">
        <f t="shared" si="46"/>
        <v>11222</v>
      </c>
      <c r="B1520" t="str">
        <f t="shared" si="47"/>
        <v>11222  HY-VEE FOOD AND DRUGSTORE #6  CEDAR RAPIDS, IA</v>
      </c>
      <c r="C1520" s="79">
        <v>11222</v>
      </c>
      <c r="D1520" s="81" t="s">
        <v>3581</v>
      </c>
      <c r="E1520" s="81" t="s">
        <v>286</v>
      </c>
      <c r="F1520" s="81" t="s">
        <v>47</v>
      </c>
      <c r="G1520" t="b">
        <v>0</v>
      </c>
      <c r="I1520" t="s">
        <v>2429</v>
      </c>
      <c r="J1520">
        <v>0</v>
      </c>
    </row>
    <row r="1521" spans="1:10" ht="15" customHeight="1" x14ac:dyDescent="0.25">
      <c r="A1521">
        <f t="shared" si="46"/>
        <v>11232</v>
      </c>
      <c r="B1521" t="str">
        <f t="shared" si="47"/>
        <v>11232  HY-VEE FOOD AND DRUGSTORE-NO 2  DES MOINES, IA</v>
      </c>
      <c r="C1521" s="79">
        <v>11232</v>
      </c>
      <c r="D1521" s="81" t="s">
        <v>3582</v>
      </c>
      <c r="E1521" s="81" t="s">
        <v>930</v>
      </c>
      <c r="F1521" s="81" t="s">
        <v>47</v>
      </c>
      <c r="G1521" t="b">
        <v>0</v>
      </c>
      <c r="I1521" t="s">
        <v>2429</v>
      </c>
      <c r="J1521">
        <v>0</v>
      </c>
    </row>
    <row r="1522" spans="1:10" ht="15" customHeight="1" x14ac:dyDescent="0.25">
      <c r="A1522">
        <f t="shared" si="46"/>
        <v>11263</v>
      </c>
      <c r="B1522" t="str">
        <f t="shared" si="47"/>
        <v>11263  HY-VEE FOOD AND DRUGSTORE-NO 3  WATERLOO, IA</v>
      </c>
      <c r="C1522" s="79">
        <v>11263</v>
      </c>
      <c r="D1522" s="81" t="s">
        <v>3583</v>
      </c>
      <c r="E1522" s="81" t="s">
        <v>916</v>
      </c>
      <c r="F1522" s="81" t="s">
        <v>47</v>
      </c>
      <c r="G1522" t="b">
        <v>0</v>
      </c>
      <c r="I1522" t="s">
        <v>2429</v>
      </c>
      <c r="J1522">
        <v>0</v>
      </c>
    </row>
    <row r="1523" spans="1:10" ht="15" customHeight="1" x14ac:dyDescent="0.25">
      <c r="A1523">
        <f t="shared" si="46"/>
        <v>11234</v>
      </c>
      <c r="B1523" t="str">
        <f t="shared" si="47"/>
        <v>11234  HY-VEE FOOD AND DRUGSTORE-NO 4  DES MOINES, IA</v>
      </c>
      <c r="C1523" s="79">
        <v>11234</v>
      </c>
      <c r="D1523" s="81" t="s">
        <v>3584</v>
      </c>
      <c r="E1523" s="81" t="s">
        <v>930</v>
      </c>
      <c r="F1523" s="81" t="s">
        <v>47</v>
      </c>
      <c r="G1523" t="b">
        <v>0</v>
      </c>
      <c r="I1523" t="s">
        <v>2429</v>
      </c>
      <c r="J1523">
        <v>0</v>
      </c>
    </row>
    <row r="1524" spans="1:10" ht="15" customHeight="1" x14ac:dyDescent="0.25">
      <c r="A1524">
        <f t="shared" si="46"/>
        <v>11210</v>
      </c>
      <c r="B1524" t="str">
        <f t="shared" si="47"/>
        <v>11210  HY-VEE FOOD STORE  ALTOONA, IA</v>
      </c>
      <c r="C1524" s="79">
        <v>11210</v>
      </c>
      <c r="D1524" s="81" t="s">
        <v>3585</v>
      </c>
      <c r="E1524" s="81" t="s">
        <v>213</v>
      </c>
      <c r="F1524" s="81" t="s">
        <v>47</v>
      </c>
      <c r="G1524" t="b">
        <v>0</v>
      </c>
      <c r="I1524" t="s">
        <v>2429</v>
      </c>
      <c r="J1524">
        <v>0</v>
      </c>
    </row>
    <row r="1525" spans="1:10" ht="15" customHeight="1" x14ac:dyDescent="0.25">
      <c r="A1525">
        <f t="shared" si="46"/>
        <v>11228</v>
      </c>
      <c r="B1525" t="str">
        <f t="shared" si="47"/>
        <v>11228  HY-VEE FOOD STORE  CRESTON, IA</v>
      </c>
      <c r="C1525" s="79">
        <v>11228</v>
      </c>
      <c r="D1525" s="81" t="s">
        <v>3585</v>
      </c>
      <c r="E1525" s="81" t="s">
        <v>244</v>
      </c>
      <c r="F1525" s="81" t="s">
        <v>47</v>
      </c>
      <c r="G1525" t="b">
        <v>0</v>
      </c>
      <c r="I1525" t="s">
        <v>2429</v>
      </c>
      <c r="J1525">
        <v>32</v>
      </c>
    </row>
    <row r="1526" spans="1:10" ht="15" customHeight="1" x14ac:dyDescent="0.25">
      <c r="A1526">
        <f t="shared" si="46"/>
        <v>11223</v>
      </c>
      <c r="B1526" t="str">
        <f t="shared" si="47"/>
        <v>11223  HY-VEE FOOD STORE  CENTERVILLE, IA</v>
      </c>
      <c r="C1526" s="79">
        <v>11223</v>
      </c>
      <c r="D1526" s="81" t="s">
        <v>3585</v>
      </c>
      <c r="E1526" s="81" t="s">
        <v>1017</v>
      </c>
      <c r="F1526" s="81" t="s">
        <v>47</v>
      </c>
      <c r="G1526" t="b">
        <v>0</v>
      </c>
      <c r="I1526" t="s">
        <v>2429</v>
      </c>
      <c r="J1526">
        <v>0</v>
      </c>
    </row>
    <row r="1527" spans="1:10" ht="15" customHeight="1" x14ac:dyDescent="0.25">
      <c r="A1527">
        <f t="shared" si="46"/>
        <v>11224</v>
      </c>
      <c r="B1527" t="str">
        <f t="shared" si="47"/>
        <v>11224  HY-VEE FOOD STORE  CHARLES CITY, IA</v>
      </c>
      <c r="C1527" s="79">
        <v>11224</v>
      </c>
      <c r="D1527" s="81" t="s">
        <v>3585</v>
      </c>
      <c r="E1527" s="81" t="s">
        <v>769</v>
      </c>
      <c r="F1527" s="81" t="s">
        <v>47</v>
      </c>
      <c r="G1527" t="b">
        <v>0</v>
      </c>
      <c r="I1527" t="s">
        <v>2429</v>
      </c>
      <c r="J1527">
        <v>0</v>
      </c>
    </row>
    <row r="1528" spans="1:10" ht="15" customHeight="1" x14ac:dyDescent="0.25">
      <c r="A1528">
        <f t="shared" si="46"/>
        <v>11225</v>
      </c>
      <c r="B1528" t="str">
        <f t="shared" si="47"/>
        <v>11225  HY-VEE FOOD STORE  CLARINDA, IA</v>
      </c>
      <c r="C1528" s="79">
        <v>11225</v>
      </c>
      <c r="D1528" s="81" t="s">
        <v>3585</v>
      </c>
      <c r="E1528" s="81" t="s">
        <v>712</v>
      </c>
      <c r="F1528" s="81" t="s">
        <v>47</v>
      </c>
      <c r="G1528" t="b">
        <v>0</v>
      </c>
      <c r="I1528" t="s">
        <v>2429</v>
      </c>
      <c r="J1528">
        <v>62</v>
      </c>
    </row>
    <row r="1529" spans="1:10" ht="15" customHeight="1" x14ac:dyDescent="0.25">
      <c r="A1529">
        <f t="shared" si="46"/>
        <v>11226</v>
      </c>
      <c r="B1529" t="str">
        <f t="shared" si="47"/>
        <v>11226  HY-VEE FOOD STORE  CORYDON, IA</v>
      </c>
      <c r="C1529" s="79">
        <v>11226</v>
      </c>
      <c r="D1529" s="81" t="s">
        <v>3585</v>
      </c>
      <c r="E1529" s="81" t="s">
        <v>442</v>
      </c>
      <c r="F1529" s="81" t="s">
        <v>47</v>
      </c>
      <c r="G1529" t="b">
        <v>0</v>
      </c>
      <c r="I1529" t="s">
        <v>2429</v>
      </c>
      <c r="J1529">
        <v>0</v>
      </c>
    </row>
    <row r="1530" spans="1:10" ht="15" customHeight="1" x14ac:dyDescent="0.25">
      <c r="A1530">
        <f t="shared" si="46"/>
        <v>11250</v>
      </c>
      <c r="B1530" t="str">
        <f t="shared" si="47"/>
        <v>11250  HY-VEE FOOD STORE  MT PLEASANT, IA</v>
      </c>
      <c r="C1530" s="79">
        <v>11250</v>
      </c>
      <c r="D1530" s="81" t="s">
        <v>3585</v>
      </c>
      <c r="E1530" s="81" t="s">
        <v>670</v>
      </c>
      <c r="F1530" s="81" t="s">
        <v>47</v>
      </c>
      <c r="G1530" t="b">
        <v>0</v>
      </c>
      <c r="I1530" t="s">
        <v>2429</v>
      </c>
      <c r="J1530">
        <v>12</v>
      </c>
    </row>
    <row r="1531" spans="1:10" ht="15" customHeight="1" x14ac:dyDescent="0.25">
      <c r="A1531">
        <f t="shared" si="46"/>
        <v>11251</v>
      </c>
      <c r="B1531" t="str">
        <f t="shared" si="47"/>
        <v>11251  HY-VEE FOOD STORE  MUSCATINE, IA</v>
      </c>
      <c r="C1531" s="79">
        <v>11251</v>
      </c>
      <c r="D1531" s="81" t="s">
        <v>3585</v>
      </c>
      <c r="E1531" s="81" t="s">
        <v>860</v>
      </c>
      <c r="F1531" s="81" t="s">
        <v>47</v>
      </c>
      <c r="G1531" t="b">
        <v>0</v>
      </c>
      <c r="I1531" t="s">
        <v>2429</v>
      </c>
      <c r="J1531">
        <v>0</v>
      </c>
    </row>
    <row r="1532" spans="1:10" ht="15" customHeight="1" x14ac:dyDescent="0.25">
      <c r="A1532">
        <f t="shared" si="46"/>
        <v>11257</v>
      </c>
      <c r="B1532" t="str">
        <f t="shared" si="47"/>
        <v>11257  HY-VEE FOOD STORE  PELLA, IA</v>
      </c>
      <c r="C1532" s="79">
        <v>11257</v>
      </c>
      <c r="D1532" s="81" t="s">
        <v>3585</v>
      </c>
      <c r="E1532" s="81" t="s">
        <v>510</v>
      </c>
      <c r="F1532" s="81" t="s">
        <v>47</v>
      </c>
      <c r="G1532" t="b">
        <v>0</v>
      </c>
      <c r="I1532" t="s">
        <v>2429</v>
      </c>
      <c r="J1532">
        <v>0</v>
      </c>
    </row>
    <row r="1533" spans="1:10" ht="15" customHeight="1" x14ac:dyDescent="0.25">
      <c r="A1533">
        <f t="shared" si="46"/>
        <v>11258</v>
      </c>
      <c r="B1533" t="str">
        <f t="shared" si="47"/>
        <v>11258  HY-VEE FOOD STORE  PERRY, IA</v>
      </c>
      <c r="C1533" s="79">
        <v>11258</v>
      </c>
      <c r="D1533" s="81" t="s">
        <v>3585</v>
      </c>
      <c r="E1533" s="81" t="s">
        <v>785</v>
      </c>
      <c r="F1533" s="81" t="s">
        <v>47</v>
      </c>
      <c r="G1533" t="b">
        <v>0</v>
      </c>
      <c r="I1533" t="s">
        <v>2429</v>
      </c>
      <c r="J1533">
        <v>0</v>
      </c>
    </row>
    <row r="1534" spans="1:10" ht="15" customHeight="1" x14ac:dyDescent="0.25">
      <c r="A1534">
        <f t="shared" si="46"/>
        <v>11259</v>
      </c>
      <c r="B1534" t="str">
        <f t="shared" si="47"/>
        <v>11259  HY-VEE FOOD STORE  RED OAK, IA</v>
      </c>
      <c r="C1534" s="79">
        <v>11259</v>
      </c>
      <c r="D1534" s="81" t="s">
        <v>3585</v>
      </c>
      <c r="E1534" s="81" t="s">
        <v>647</v>
      </c>
      <c r="F1534" s="81" t="s">
        <v>47</v>
      </c>
      <c r="G1534" t="b">
        <v>0</v>
      </c>
      <c r="I1534" t="s">
        <v>2429</v>
      </c>
      <c r="J1534">
        <v>0</v>
      </c>
    </row>
    <row r="1535" spans="1:10" ht="15" customHeight="1" x14ac:dyDescent="0.25">
      <c r="A1535">
        <f t="shared" si="46"/>
        <v>11260</v>
      </c>
      <c r="B1535" t="str">
        <f t="shared" si="47"/>
        <v>11260  HY-VEE FOOD STORE  SHENANDOAH, IA</v>
      </c>
      <c r="C1535" s="79">
        <v>11260</v>
      </c>
      <c r="D1535" s="81" t="s">
        <v>3585</v>
      </c>
      <c r="E1535" s="81" t="s">
        <v>279</v>
      </c>
      <c r="F1535" s="81" t="s">
        <v>47</v>
      </c>
      <c r="G1535" t="b">
        <v>0</v>
      </c>
      <c r="I1535" t="s">
        <v>2429</v>
      </c>
      <c r="J1535">
        <v>95</v>
      </c>
    </row>
    <row r="1536" spans="1:10" ht="15" customHeight="1" x14ac:dyDescent="0.25">
      <c r="A1536">
        <f t="shared" si="46"/>
        <v>11237</v>
      </c>
      <c r="B1536" t="str">
        <f t="shared" si="47"/>
        <v>11237  HY-VEE FOOD STORE  FAIRFIELD, IA</v>
      </c>
      <c r="C1536" s="79">
        <v>11237</v>
      </c>
      <c r="D1536" s="81" t="s">
        <v>3585</v>
      </c>
      <c r="E1536" s="81" t="s">
        <v>857</v>
      </c>
      <c r="F1536" s="81" t="s">
        <v>47</v>
      </c>
      <c r="G1536" t="b">
        <v>0</v>
      </c>
      <c r="I1536" t="s">
        <v>2429</v>
      </c>
      <c r="J1536">
        <v>96</v>
      </c>
    </row>
    <row r="1537" spans="1:10" ht="15" customHeight="1" x14ac:dyDescent="0.25">
      <c r="A1537">
        <f t="shared" si="46"/>
        <v>11238</v>
      </c>
      <c r="B1537" t="str">
        <f t="shared" si="47"/>
        <v>11238  HY-VEE FOOD STORE  FORT MADISON, IA</v>
      </c>
      <c r="C1537" s="79">
        <v>11238</v>
      </c>
      <c r="D1537" s="81" t="s">
        <v>3585</v>
      </c>
      <c r="E1537" s="81" t="s">
        <v>1368</v>
      </c>
      <c r="F1537" s="81" t="s">
        <v>47</v>
      </c>
      <c r="G1537" t="b">
        <v>0</v>
      </c>
      <c r="I1537" t="s">
        <v>2429</v>
      </c>
      <c r="J1537">
        <v>76</v>
      </c>
    </row>
    <row r="1538" spans="1:10" ht="15" customHeight="1" x14ac:dyDescent="0.25">
      <c r="A1538">
        <f t="shared" si="46"/>
        <v>11239</v>
      </c>
      <c r="B1538" t="str">
        <f t="shared" si="47"/>
        <v>11239  HY-VEE FOOD STORE  GRINNELL, IA</v>
      </c>
      <c r="C1538" s="79">
        <v>11239</v>
      </c>
      <c r="D1538" s="81" t="s">
        <v>3585</v>
      </c>
      <c r="E1538" s="81" t="s">
        <v>780</v>
      </c>
      <c r="F1538" s="81" t="s">
        <v>47</v>
      </c>
      <c r="G1538" t="b">
        <v>0</v>
      </c>
      <c r="I1538" t="s">
        <v>2429</v>
      </c>
      <c r="J1538">
        <v>72</v>
      </c>
    </row>
    <row r="1539" spans="1:10" ht="15" customHeight="1" x14ac:dyDescent="0.25">
      <c r="A1539">
        <f t="shared" ref="A1539:A1602" si="48">C1539</f>
        <v>11240</v>
      </c>
      <c r="B1539" t="str">
        <f t="shared" ref="B1539:B1602" si="49">C1539&amp;"  "&amp;D1539&amp;"  "&amp;E1539&amp;", "&amp;F1539</f>
        <v>11240  HY-VEE FOOD STORE  INDIANOLA, IA</v>
      </c>
      <c r="C1539" s="79">
        <v>11240</v>
      </c>
      <c r="D1539" s="81" t="s">
        <v>3585</v>
      </c>
      <c r="E1539" s="81" t="s">
        <v>147</v>
      </c>
      <c r="F1539" s="81" t="s">
        <v>47</v>
      </c>
      <c r="G1539" t="b">
        <v>0</v>
      </c>
      <c r="I1539" t="s">
        <v>2429</v>
      </c>
      <c r="J1539">
        <v>0</v>
      </c>
    </row>
    <row r="1540" spans="1:10" ht="15" customHeight="1" x14ac:dyDescent="0.25">
      <c r="A1540">
        <f t="shared" si="48"/>
        <v>11243</v>
      </c>
      <c r="B1540" t="str">
        <f t="shared" si="49"/>
        <v>11243  HY-VEE FOOD STORE  IOWA FALLS, IA</v>
      </c>
      <c r="C1540" s="79">
        <v>11243</v>
      </c>
      <c r="D1540" s="81" t="s">
        <v>3585</v>
      </c>
      <c r="E1540" s="81" t="s">
        <v>697</v>
      </c>
      <c r="F1540" s="81" t="s">
        <v>47</v>
      </c>
      <c r="G1540" t="b">
        <v>0</v>
      </c>
      <c r="I1540" t="s">
        <v>2429</v>
      </c>
      <c r="J1540">
        <v>8</v>
      </c>
    </row>
    <row r="1541" spans="1:10" ht="15" customHeight="1" x14ac:dyDescent="0.25">
      <c r="A1541">
        <f t="shared" si="48"/>
        <v>11244</v>
      </c>
      <c r="B1541" t="str">
        <f t="shared" si="49"/>
        <v>11244  HY-VEE FOOD STORE  JOHNSTON, IA</v>
      </c>
      <c r="C1541" s="79">
        <v>11244</v>
      </c>
      <c r="D1541" s="81" t="s">
        <v>3585</v>
      </c>
      <c r="E1541" s="81" t="s">
        <v>3316</v>
      </c>
      <c r="F1541" s="81" t="s">
        <v>47</v>
      </c>
      <c r="G1541" t="b">
        <v>0</v>
      </c>
      <c r="I1541" t="s">
        <v>2429</v>
      </c>
      <c r="J1541">
        <v>82</v>
      </c>
    </row>
    <row r="1542" spans="1:10" ht="15" customHeight="1" x14ac:dyDescent="0.25">
      <c r="A1542">
        <f t="shared" si="48"/>
        <v>11245</v>
      </c>
      <c r="B1542" t="str">
        <f t="shared" si="49"/>
        <v>11245  HY-VEE FOOD STORE  KEOKUK, IA</v>
      </c>
      <c r="C1542" s="79">
        <v>11245</v>
      </c>
      <c r="D1542" s="81" t="s">
        <v>3585</v>
      </c>
      <c r="E1542" s="81" t="s">
        <v>3069</v>
      </c>
      <c r="F1542" s="81" t="s">
        <v>47</v>
      </c>
      <c r="G1542" t="b">
        <v>0</v>
      </c>
      <c r="H1542" s="77"/>
      <c r="I1542" t="s">
        <v>2429</v>
      </c>
      <c r="J1542">
        <v>0</v>
      </c>
    </row>
    <row r="1543" spans="1:10" ht="15" customHeight="1" x14ac:dyDescent="0.25">
      <c r="A1543">
        <f t="shared" si="48"/>
        <v>11246</v>
      </c>
      <c r="B1543" t="str">
        <f t="shared" si="49"/>
        <v>11246  HY-VEE FOOD STORE  KNOXVILLE, IA</v>
      </c>
      <c r="C1543" s="79">
        <v>11246</v>
      </c>
      <c r="D1543" s="81" t="s">
        <v>3585</v>
      </c>
      <c r="E1543" s="81" t="s">
        <v>189</v>
      </c>
      <c r="F1543" s="81" t="s">
        <v>47</v>
      </c>
      <c r="G1543" t="b">
        <v>0</v>
      </c>
      <c r="I1543" t="s">
        <v>2429</v>
      </c>
      <c r="J1543">
        <v>0</v>
      </c>
    </row>
    <row r="1544" spans="1:10" ht="15" customHeight="1" x14ac:dyDescent="0.25">
      <c r="A1544">
        <f t="shared" si="48"/>
        <v>11247</v>
      </c>
      <c r="B1544" t="str">
        <f t="shared" si="49"/>
        <v>11247  HY-VEE FOOD STORE  LAMONI, IA</v>
      </c>
      <c r="C1544" s="79">
        <v>11247</v>
      </c>
      <c r="D1544" s="81" t="s">
        <v>3585</v>
      </c>
      <c r="E1544" s="81" t="s">
        <v>1538</v>
      </c>
      <c r="F1544" s="81" t="s">
        <v>47</v>
      </c>
      <c r="G1544" t="b">
        <v>0</v>
      </c>
      <c r="H1544" s="77"/>
      <c r="I1544" t="s">
        <v>2429</v>
      </c>
      <c r="J1544">
        <v>0</v>
      </c>
    </row>
    <row r="1545" spans="1:10" ht="15" customHeight="1" x14ac:dyDescent="0.25">
      <c r="A1545">
        <f t="shared" si="48"/>
        <v>11248</v>
      </c>
      <c r="B1545" t="str">
        <f t="shared" si="49"/>
        <v>11248  HY-VEE FOOD STORE  LEON, IA</v>
      </c>
      <c r="C1545" s="79">
        <v>11248</v>
      </c>
      <c r="D1545" s="81" t="s">
        <v>3585</v>
      </c>
      <c r="E1545" s="81" t="s">
        <v>441</v>
      </c>
      <c r="F1545" s="81" t="s">
        <v>47</v>
      </c>
      <c r="G1545" t="b">
        <v>0</v>
      </c>
      <c r="I1545" t="s">
        <v>2429</v>
      </c>
      <c r="J1545">
        <v>0</v>
      </c>
    </row>
    <row r="1546" spans="1:10" ht="15" customHeight="1" x14ac:dyDescent="0.25">
      <c r="A1546">
        <f t="shared" si="48"/>
        <v>11265</v>
      </c>
      <c r="B1546" t="str">
        <f t="shared" si="49"/>
        <v>11265  HY-VEE FOOD STORE  WAVERLY, IA</v>
      </c>
      <c r="C1546" s="79">
        <v>11265</v>
      </c>
      <c r="D1546" s="81" t="s">
        <v>3585</v>
      </c>
      <c r="E1546" s="81" t="s">
        <v>664</v>
      </c>
      <c r="F1546" s="81" t="s">
        <v>47</v>
      </c>
      <c r="G1546" t="b">
        <v>0</v>
      </c>
      <c r="I1546" t="s">
        <v>2429</v>
      </c>
      <c r="J1546">
        <v>73</v>
      </c>
    </row>
    <row r="1547" spans="1:10" ht="15" customHeight="1" x14ac:dyDescent="0.25">
      <c r="A1547">
        <f t="shared" si="48"/>
        <v>11266</v>
      </c>
      <c r="B1547" t="str">
        <f t="shared" si="49"/>
        <v>11266  HY-VEE FOOD STORE  WEBSTER CITY, IA</v>
      </c>
      <c r="C1547" s="79">
        <v>11266</v>
      </c>
      <c r="D1547" s="81" t="s">
        <v>3585</v>
      </c>
      <c r="E1547" s="81" t="s">
        <v>569</v>
      </c>
      <c r="F1547" s="81" t="s">
        <v>47</v>
      </c>
      <c r="G1547" t="b">
        <v>0</v>
      </c>
      <c r="I1547" t="s">
        <v>2429</v>
      </c>
      <c r="J1547">
        <v>0</v>
      </c>
    </row>
    <row r="1548" spans="1:10" ht="15" customHeight="1" x14ac:dyDescent="0.25">
      <c r="A1548">
        <f t="shared" si="48"/>
        <v>11262</v>
      </c>
      <c r="B1548" t="str">
        <f t="shared" si="49"/>
        <v>11262  HY-VEE FOOD STORE  WASHINGTON, IA</v>
      </c>
      <c r="C1548" s="79">
        <v>11262</v>
      </c>
      <c r="D1548" s="81" t="s">
        <v>3585</v>
      </c>
      <c r="E1548" s="81" t="s">
        <v>177</v>
      </c>
      <c r="F1548" s="81" t="s">
        <v>47</v>
      </c>
      <c r="G1548" t="b">
        <v>0</v>
      </c>
      <c r="I1548" t="s">
        <v>2429</v>
      </c>
      <c r="J1548">
        <v>0</v>
      </c>
    </row>
    <row r="1549" spans="1:10" ht="15" customHeight="1" x14ac:dyDescent="0.25">
      <c r="A1549">
        <f t="shared" si="48"/>
        <v>11254</v>
      </c>
      <c r="B1549" t="str">
        <f t="shared" si="49"/>
        <v>11254  HY-VEE FOOD STORE  OSCEOLA, IA</v>
      </c>
      <c r="C1549" s="79">
        <v>11254</v>
      </c>
      <c r="D1549" s="81" t="s">
        <v>3585</v>
      </c>
      <c r="E1549" s="81" t="s">
        <v>228</v>
      </c>
      <c r="F1549" s="81" t="s">
        <v>47</v>
      </c>
      <c r="G1549" t="b">
        <v>0</v>
      </c>
      <c r="I1549" t="s">
        <v>2429</v>
      </c>
      <c r="J1549">
        <v>0</v>
      </c>
    </row>
    <row r="1550" spans="1:10" ht="15" customHeight="1" x14ac:dyDescent="0.25">
      <c r="A1550">
        <f t="shared" si="48"/>
        <v>11300</v>
      </c>
      <c r="B1550" t="str">
        <f t="shared" si="49"/>
        <v>11300  HY-VEE FOOD STORE  SPENCER, IA</v>
      </c>
      <c r="C1550" s="79">
        <v>11300</v>
      </c>
      <c r="D1550" s="81" t="s">
        <v>3585</v>
      </c>
      <c r="E1550" s="81" t="s">
        <v>507</v>
      </c>
      <c r="F1550" s="81" t="s">
        <v>47</v>
      </c>
      <c r="G1550" t="b">
        <v>0</v>
      </c>
      <c r="I1550" t="s">
        <v>2429</v>
      </c>
      <c r="J1550">
        <v>0</v>
      </c>
    </row>
    <row r="1551" spans="1:10" ht="15" customHeight="1" x14ac:dyDescent="0.25">
      <c r="A1551">
        <f t="shared" si="48"/>
        <v>11301</v>
      </c>
      <c r="B1551" t="str">
        <f t="shared" si="49"/>
        <v>11301  HY-VEE FOOD STORE  SPIRIT LAKE, IA</v>
      </c>
      <c r="C1551" s="79">
        <v>11301</v>
      </c>
      <c r="D1551" s="81" t="s">
        <v>3585</v>
      </c>
      <c r="E1551" s="81" t="s">
        <v>2802</v>
      </c>
      <c r="F1551" s="81" t="s">
        <v>47</v>
      </c>
      <c r="G1551" t="b">
        <v>0</v>
      </c>
      <c r="I1551" t="s">
        <v>2429</v>
      </c>
      <c r="J1551">
        <v>0</v>
      </c>
    </row>
    <row r="1552" spans="1:10" ht="15" customHeight="1" x14ac:dyDescent="0.25">
      <c r="A1552">
        <f t="shared" si="48"/>
        <v>11302</v>
      </c>
      <c r="B1552" t="str">
        <f t="shared" si="49"/>
        <v>11302  HY-VEE FOOD STORE  STORM LAKE, IA</v>
      </c>
      <c r="C1552" s="79">
        <v>11302</v>
      </c>
      <c r="D1552" s="81" t="s">
        <v>3585</v>
      </c>
      <c r="E1552" s="81" t="s">
        <v>407</v>
      </c>
      <c r="F1552" s="81" t="s">
        <v>47</v>
      </c>
      <c r="G1552" t="b">
        <v>0</v>
      </c>
      <c r="I1552" t="s">
        <v>2429</v>
      </c>
      <c r="J1552">
        <v>66</v>
      </c>
    </row>
    <row r="1553" spans="1:10" ht="15" customHeight="1" x14ac:dyDescent="0.25">
      <c r="A1553">
        <f t="shared" si="48"/>
        <v>11288</v>
      </c>
      <c r="B1553" t="str">
        <f t="shared" si="49"/>
        <v>11288  HY-VEE FOOD STORE  ALGONA, IA</v>
      </c>
      <c r="C1553" s="79">
        <v>11288</v>
      </c>
      <c r="D1553" s="81" t="s">
        <v>3585</v>
      </c>
      <c r="E1553" s="81" t="s">
        <v>334</v>
      </c>
      <c r="F1553" s="81" t="s">
        <v>47</v>
      </c>
      <c r="G1553" t="b">
        <v>0</v>
      </c>
      <c r="I1553" t="s">
        <v>2429</v>
      </c>
      <c r="J1553">
        <v>7</v>
      </c>
    </row>
    <row r="1554" spans="1:10" ht="15" customHeight="1" x14ac:dyDescent="0.25">
      <c r="A1554">
        <f t="shared" si="48"/>
        <v>11289</v>
      </c>
      <c r="B1554" t="str">
        <f t="shared" si="49"/>
        <v>11289  HY-VEE FOOD STORE  ATLANTIC, IA</v>
      </c>
      <c r="C1554" s="79">
        <v>11289</v>
      </c>
      <c r="D1554" s="81" t="s">
        <v>3585</v>
      </c>
      <c r="E1554" s="81" t="s">
        <v>139</v>
      </c>
      <c r="F1554" s="81" t="s">
        <v>47</v>
      </c>
      <c r="G1554" t="b">
        <v>0</v>
      </c>
      <c r="I1554" t="s">
        <v>2429</v>
      </c>
      <c r="J1554">
        <v>19</v>
      </c>
    </row>
    <row r="1555" spans="1:10" ht="15" customHeight="1" x14ac:dyDescent="0.25">
      <c r="A1555">
        <f t="shared" si="48"/>
        <v>11290</v>
      </c>
      <c r="B1555" t="str">
        <f t="shared" si="49"/>
        <v>11290  HY-VEE FOOD STORE  CARROLL, IA</v>
      </c>
      <c r="C1555" s="79">
        <v>11290</v>
      </c>
      <c r="D1555" s="81" t="s">
        <v>3585</v>
      </c>
      <c r="E1555" s="81" t="s">
        <v>385</v>
      </c>
      <c r="F1555" s="81" t="s">
        <v>47</v>
      </c>
      <c r="G1555" t="b">
        <v>0</v>
      </c>
      <c r="I1555" t="s">
        <v>2429</v>
      </c>
      <c r="J1555">
        <v>65</v>
      </c>
    </row>
    <row r="1556" spans="1:10" ht="15" customHeight="1" x14ac:dyDescent="0.25">
      <c r="A1556">
        <f t="shared" si="48"/>
        <v>11291</v>
      </c>
      <c r="B1556" t="str">
        <f t="shared" si="49"/>
        <v>11291  HY-VEE FOOD STORE  CHEROKEE, IA</v>
      </c>
      <c r="C1556" s="79">
        <v>11291</v>
      </c>
      <c r="D1556" s="81" t="s">
        <v>3585</v>
      </c>
      <c r="E1556" s="81" t="s">
        <v>138</v>
      </c>
      <c r="F1556" s="81" t="s">
        <v>47</v>
      </c>
      <c r="G1556" t="b">
        <v>0</v>
      </c>
      <c r="I1556" t="s">
        <v>2429</v>
      </c>
      <c r="J1556">
        <v>66</v>
      </c>
    </row>
    <row r="1557" spans="1:10" ht="15" customHeight="1" x14ac:dyDescent="0.25">
      <c r="A1557">
        <f t="shared" si="48"/>
        <v>11292</v>
      </c>
      <c r="B1557" t="str">
        <f t="shared" si="49"/>
        <v>11292  HY-VEE FOOD STORE  DENISON, IA</v>
      </c>
      <c r="C1557" s="79">
        <v>11292</v>
      </c>
      <c r="D1557" s="81" t="s">
        <v>3585</v>
      </c>
      <c r="E1557" s="81" t="s">
        <v>1330</v>
      </c>
      <c r="F1557" s="81" t="s">
        <v>47</v>
      </c>
      <c r="G1557" t="b">
        <v>0</v>
      </c>
      <c r="H1557" s="77"/>
      <c r="I1557" t="s">
        <v>2429</v>
      </c>
      <c r="J1557">
        <v>0</v>
      </c>
    </row>
    <row r="1558" spans="1:10" ht="15" customHeight="1" x14ac:dyDescent="0.25">
      <c r="A1558">
        <f t="shared" si="48"/>
        <v>11294</v>
      </c>
      <c r="B1558" t="str">
        <f t="shared" si="49"/>
        <v>11294  HY-VEE FOOD STORE  HARLAN, IA</v>
      </c>
      <c r="C1558" s="79">
        <v>11294</v>
      </c>
      <c r="D1558" s="81" t="s">
        <v>3585</v>
      </c>
      <c r="E1558" s="81" t="s">
        <v>1113</v>
      </c>
      <c r="F1558" s="81" t="s">
        <v>47</v>
      </c>
      <c r="G1558" t="b">
        <v>0</v>
      </c>
      <c r="H1558" s="77"/>
      <c r="I1558" t="s">
        <v>2429</v>
      </c>
      <c r="J1558">
        <v>31</v>
      </c>
    </row>
    <row r="1559" spans="1:10" ht="15" customHeight="1" x14ac:dyDescent="0.25">
      <c r="A1559">
        <f t="shared" si="48"/>
        <v>11295</v>
      </c>
      <c r="B1559" t="str">
        <f t="shared" si="49"/>
        <v>11295  HY-VEE FOOD STORE  LE MARS, IA</v>
      </c>
      <c r="C1559" s="79">
        <v>11295</v>
      </c>
      <c r="D1559" s="81" t="s">
        <v>3585</v>
      </c>
      <c r="E1559" s="81" t="s">
        <v>193</v>
      </c>
      <c r="F1559" s="81" t="s">
        <v>47</v>
      </c>
      <c r="G1559" t="b">
        <v>0</v>
      </c>
      <c r="I1559" t="s">
        <v>2429</v>
      </c>
      <c r="J1559">
        <v>70</v>
      </c>
    </row>
    <row r="1560" spans="1:10" ht="15" customHeight="1" x14ac:dyDescent="0.25">
      <c r="A1560">
        <f t="shared" si="48"/>
        <v>11296</v>
      </c>
      <c r="B1560" t="str">
        <f t="shared" si="49"/>
        <v>11296  HY-VEE FOOD STORE  SHELDON, IA</v>
      </c>
      <c r="C1560" s="79">
        <v>11296</v>
      </c>
      <c r="D1560" s="81" t="s">
        <v>3585</v>
      </c>
      <c r="E1560" s="81" t="s">
        <v>864</v>
      </c>
      <c r="F1560" s="81" t="s">
        <v>47</v>
      </c>
      <c r="G1560" t="b">
        <v>0</v>
      </c>
      <c r="I1560" t="s">
        <v>2429</v>
      </c>
      <c r="J1560">
        <v>25</v>
      </c>
    </row>
    <row r="1561" spans="1:10" ht="15" customHeight="1" x14ac:dyDescent="0.25">
      <c r="A1561">
        <f t="shared" si="48"/>
        <v>11297</v>
      </c>
      <c r="B1561" t="str">
        <f t="shared" si="49"/>
        <v>11297  HY-VEE FOOD STORE  SIOUX CENTER, IA</v>
      </c>
      <c r="C1561" s="79">
        <v>11297</v>
      </c>
      <c r="D1561" s="81" t="s">
        <v>3585</v>
      </c>
      <c r="E1561" s="81" t="s">
        <v>519</v>
      </c>
      <c r="F1561" s="81" t="s">
        <v>47</v>
      </c>
      <c r="G1561" t="b">
        <v>0</v>
      </c>
      <c r="I1561" t="s">
        <v>2429</v>
      </c>
      <c r="J1561">
        <v>0</v>
      </c>
    </row>
    <row r="1562" spans="1:10" ht="15" customHeight="1" x14ac:dyDescent="0.25">
      <c r="A1562">
        <f t="shared" si="48"/>
        <v>11214</v>
      </c>
      <c r="B1562" t="str">
        <f t="shared" si="49"/>
        <v>11214  HY-VEE FOOD STORE  BEDFORD, IA</v>
      </c>
      <c r="C1562" s="79">
        <v>11214</v>
      </c>
      <c r="D1562" s="81" t="s">
        <v>3585</v>
      </c>
      <c r="E1562" s="81" t="s">
        <v>843</v>
      </c>
      <c r="F1562" s="81" t="s">
        <v>47</v>
      </c>
      <c r="G1562" t="b">
        <v>0</v>
      </c>
      <c r="I1562" t="s">
        <v>2429</v>
      </c>
      <c r="J1562">
        <v>48</v>
      </c>
    </row>
    <row r="1563" spans="1:10" ht="15" customHeight="1" x14ac:dyDescent="0.25">
      <c r="A1563">
        <f t="shared" si="48"/>
        <v>11215</v>
      </c>
      <c r="B1563" t="str">
        <f t="shared" si="49"/>
        <v>11215  HY-VEE FOOD STORE  BETTENDORF, IA</v>
      </c>
      <c r="C1563" s="79">
        <v>11215</v>
      </c>
      <c r="D1563" s="81" t="s">
        <v>3585</v>
      </c>
      <c r="E1563" s="81" t="s">
        <v>749</v>
      </c>
      <c r="F1563" s="81" t="s">
        <v>47</v>
      </c>
      <c r="G1563" t="b">
        <v>0</v>
      </c>
      <c r="I1563" t="s">
        <v>2429</v>
      </c>
      <c r="J1563">
        <v>0</v>
      </c>
    </row>
    <row r="1564" spans="1:10" ht="15" customHeight="1" x14ac:dyDescent="0.25">
      <c r="A1564">
        <f t="shared" si="48"/>
        <v>11587</v>
      </c>
      <c r="B1564" t="str">
        <f t="shared" si="49"/>
        <v>11587  HY-VEE FOOD STORE  ALBIA, IA</v>
      </c>
      <c r="C1564" s="79">
        <v>11587</v>
      </c>
      <c r="D1564" s="81" t="s">
        <v>3585</v>
      </c>
      <c r="E1564" s="81" t="s">
        <v>861</v>
      </c>
      <c r="F1564" s="81" t="s">
        <v>47</v>
      </c>
      <c r="G1564" t="b">
        <v>0</v>
      </c>
      <c r="I1564" t="s">
        <v>2429</v>
      </c>
      <c r="J1564">
        <v>67</v>
      </c>
    </row>
    <row r="1565" spans="1:10" ht="15" customHeight="1" x14ac:dyDescent="0.25">
      <c r="A1565">
        <f t="shared" si="48"/>
        <v>11588</v>
      </c>
      <c r="B1565" t="str">
        <f t="shared" si="49"/>
        <v>11588  HY-VEE FOOD STORE  OSKALOOSA, IA</v>
      </c>
      <c r="C1565" s="79">
        <v>11588</v>
      </c>
      <c r="D1565" s="81" t="s">
        <v>3585</v>
      </c>
      <c r="E1565" s="81" t="s">
        <v>368</v>
      </c>
      <c r="F1565" s="81" t="s">
        <v>47</v>
      </c>
      <c r="G1565" t="b">
        <v>0</v>
      </c>
      <c r="H1565" s="77"/>
      <c r="I1565" t="s">
        <v>2429</v>
      </c>
      <c r="J1565">
        <v>81</v>
      </c>
    </row>
    <row r="1566" spans="1:10" ht="15" customHeight="1" x14ac:dyDescent="0.25">
      <c r="A1566">
        <f t="shared" si="48"/>
        <v>13009</v>
      </c>
      <c r="B1566" t="str">
        <f t="shared" si="49"/>
        <v>13009  HY-VEE FOOD STORE  ELDORA, IA</v>
      </c>
      <c r="C1566" s="79">
        <v>13009</v>
      </c>
      <c r="D1566" s="81" t="s">
        <v>3585</v>
      </c>
      <c r="E1566" s="81" t="s">
        <v>583</v>
      </c>
      <c r="F1566" s="81" t="s">
        <v>47</v>
      </c>
      <c r="G1566" t="b">
        <v>0</v>
      </c>
      <c r="H1566" s="77"/>
      <c r="I1566" t="s">
        <v>2429</v>
      </c>
      <c r="J1566">
        <v>0</v>
      </c>
    </row>
    <row r="1567" spans="1:10" ht="15" customHeight="1" x14ac:dyDescent="0.25">
      <c r="A1567">
        <f t="shared" si="48"/>
        <v>13027</v>
      </c>
      <c r="B1567" t="str">
        <f t="shared" si="49"/>
        <v>13027  HY-VEE FOOD STORE  CORNING, IA</v>
      </c>
      <c r="C1567" s="79">
        <v>13027</v>
      </c>
      <c r="D1567" s="81" t="s">
        <v>3585</v>
      </c>
      <c r="E1567" s="81" t="s">
        <v>149</v>
      </c>
      <c r="F1567" s="81" t="s">
        <v>47</v>
      </c>
      <c r="G1567" t="b">
        <v>0</v>
      </c>
      <c r="I1567" t="s">
        <v>2429</v>
      </c>
      <c r="J1567">
        <v>8</v>
      </c>
    </row>
    <row r="1568" spans="1:10" ht="15" customHeight="1" x14ac:dyDescent="0.25">
      <c r="A1568">
        <f t="shared" si="48"/>
        <v>12679</v>
      </c>
      <c r="B1568" t="str">
        <f t="shared" si="49"/>
        <v>12679  HY-VEE FOOD STORE #1  SIOUX CITY, IA</v>
      </c>
      <c r="C1568" s="79">
        <v>12679</v>
      </c>
      <c r="D1568" s="81" t="s">
        <v>3586</v>
      </c>
      <c r="E1568" s="81" t="s">
        <v>220</v>
      </c>
      <c r="F1568" s="81" t="s">
        <v>47</v>
      </c>
      <c r="G1568" t="b">
        <v>0</v>
      </c>
      <c r="I1568" t="s">
        <v>2429</v>
      </c>
      <c r="J1568">
        <v>7</v>
      </c>
    </row>
    <row r="1569" spans="1:10" ht="15" customHeight="1" x14ac:dyDescent="0.25">
      <c r="A1569">
        <f t="shared" si="48"/>
        <v>11236</v>
      </c>
      <c r="B1569" t="str">
        <f t="shared" si="49"/>
        <v>11236  HY-VEE FOOD STORE #1  DUBUQUE, IA</v>
      </c>
      <c r="C1569" s="79">
        <v>11236</v>
      </c>
      <c r="D1569" s="81" t="s">
        <v>3586</v>
      </c>
      <c r="E1569" s="81" t="s">
        <v>679</v>
      </c>
      <c r="F1569" s="81" t="s">
        <v>47</v>
      </c>
      <c r="G1569" t="b">
        <v>0</v>
      </c>
      <c r="I1569" t="s">
        <v>2429</v>
      </c>
      <c r="J1569">
        <v>78</v>
      </c>
    </row>
    <row r="1570" spans="1:10" ht="15" customHeight="1" x14ac:dyDescent="0.25">
      <c r="A1570">
        <f t="shared" si="48"/>
        <v>11299</v>
      </c>
      <c r="B1570" t="str">
        <f t="shared" si="49"/>
        <v>11299  HY-VEE FOOD STORE #2  SIOUX CITY, IA</v>
      </c>
      <c r="C1570" s="79">
        <v>11299</v>
      </c>
      <c r="D1570" s="81" t="s">
        <v>3587</v>
      </c>
      <c r="E1570" s="81" t="s">
        <v>220</v>
      </c>
      <c r="F1570" s="81" t="s">
        <v>47</v>
      </c>
      <c r="G1570" t="b">
        <v>0</v>
      </c>
      <c r="I1570" t="s">
        <v>2429</v>
      </c>
      <c r="J1570">
        <v>0</v>
      </c>
    </row>
    <row r="1571" spans="1:10" ht="15" customHeight="1" x14ac:dyDescent="0.25">
      <c r="A1571">
        <f t="shared" si="48"/>
        <v>12910</v>
      </c>
      <c r="B1571" t="str">
        <f t="shared" si="49"/>
        <v>12910  HY-VEE FOOD STORE #2  COUNCIL BLFFS, IA</v>
      </c>
      <c r="C1571" s="79">
        <v>12910</v>
      </c>
      <c r="D1571" s="81" t="s">
        <v>3587</v>
      </c>
      <c r="E1571" s="81" t="s">
        <v>2983</v>
      </c>
      <c r="F1571" s="81" t="s">
        <v>47</v>
      </c>
      <c r="G1571" t="b">
        <v>0</v>
      </c>
      <c r="I1571" t="s">
        <v>2429</v>
      </c>
      <c r="J1571">
        <v>0</v>
      </c>
    </row>
    <row r="1572" spans="1:10" ht="15" customHeight="1" x14ac:dyDescent="0.25">
      <c r="A1572">
        <f t="shared" si="48"/>
        <v>12364</v>
      </c>
      <c r="B1572" t="str">
        <f t="shared" si="49"/>
        <v>12364  HY-VEE FOOD STORE #3  SIOUX CITY, IA</v>
      </c>
      <c r="C1572" s="79">
        <v>12364</v>
      </c>
      <c r="D1572" s="81" t="s">
        <v>3588</v>
      </c>
      <c r="E1572" s="81" t="s">
        <v>220</v>
      </c>
      <c r="F1572" s="81" t="s">
        <v>47</v>
      </c>
      <c r="G1572" t="b">
        <v>0</v>
      </c>
      <c r="I1572" t="s">
        <v>2429</v>
      </c>
      <c r="J1572">
        <v>0</v>
      </c>
    </row>
    <row r="1573" spans="1:10" ht="15" customHeight="1" x14ac:dyDescent="0.25">
      <c r="A1573">
        <f t="shared" si="48"/>
        <v>11586</v>
      </c>
      <c r="B1573" t="str">
        <f t="shared" si="49"/>
        <v>11586  HY-VEE FOOD STORE #4  CEDAR RAPIDS, IA</v>
      </c>
      <c r="C1573" s="79">
        <v>11586</v>
      </c>
      <c r="D1573" s="81" t="s">
        <v>3589</v>
      </c>
      <c r="E1573" s="81" t="s">
        <v>286</v>
      </c>
      <c r="F1573" s="81" t="s">
        <v>47</v>
      </c>
      <c r="G1573" t="b">
        <v>0</v>
      </c>
      <c r="I1573" t="s">
        <v>2429</v>
      </c>
      <c r="J1573">
        <v>97</v>
      </c>
    </row>
    <row r="1574" spans="1:10" ht="15" customHeight="1" x14ac:dyDescent="0.25">
      <c r="A1574">
        <f t="shared" si="48"/>
        <v>11255</v>
      </c>
      <c r="B1574" t="str">
        <f t="shared" si="49"/>
        <v>11255  HY-VEE FOOD STORE-NO 1  OTTUMWA, IA</v>
      </c>
      <c r="C1574" s="79">
        <v>11255</v>
      </c>
      <c r="D1574" s="81" t="s">
        <v>3590</v>
      </c>
      <c r="E1574" s="81" t="s">
        <v>3083</v>
      </c>
      <c r="F1574" s="81" t="s">
        <v>47</v>
      </c>
      <c r="G1574" t="b">
        <v>0</v>
      </c>
      <c r="I1574" t="s">
        <v>2429</v>
      </c>
      <c r="J1574">
        <v>0</v>
      </c>
    </row>
    <row r="1575" spans="1:10" ht="15" customHeight="1" x14ac:dyDescent="0.25">
      <c r="A1575">
        <f t="shared" si="48"/>
        <v>11252</v>
      </c>
      <c r="B1575" t="str">
        <f t="shared" si="49"/>
        <v>11252  HY-VEE FOOD STORE-NO 1  NEWTON, IA</v>
      </c>
      <c r="C1575" s="79">
        <v>11252</v>
      </c>
      <c r="D1575" s="81" t="s">
        <v>3590</v>
      </c>
      <c r="E1575" s="81" t="s">
        <v>164</v>
      </c>
      <c r="F1575" s="81" t="s">
        <v>47</v>
      </c>
      <c r="G1575" t="b">
        <v>0</v>
      </c>
      <c r="I1575" t="s">
        <v>2429</v>
      </c>
      <c r="J1575">
        <v>69</v>
      </c>
    </row>
    <row r="1576" spans="1:10" ht="15" customHeight="1" x14ac:dyDescent="0.25">
      <c r="A1576">
        <f t="shared" si="48"/>
        <v>11249</v>
      </c>
      <c r="B1576" t="str">
        <f t="shared" si="49"/>
        <v>11249  HY-VEE FOOD STORE-NO 1  MASON CITY, IA</v>
      </c>
      <c r="C1576" s="79">
        <v>11249</v>
      </c>
      <c r="D1576" s="81" t="s">
        <v>3590</v>
      </c>
      <c r="E1576" s="81" t="s">
        <v>629</v>
      </c>
      <c r="F1576" s="81" t="s">
        <v>47</v>
      </c>
      <c r="G1576" t="b">
        <v>0</v>
      </c>
      <c r="I1576" t="s">
        <v>2429</v>
      </c>
      <c r="J1576">
        <v>0</v>
      </c>
    </row>
    <row r="1577" spans="1:10" ht="15" customHeight="1" x14ac:dyDescent="0.25">
      <c r="A1577">
        <f t="shared" si="48"/>
        <v>11241</v>
      </c>
      <c r="B1577" t="str">
        <f t="shared" si="49"/>
        <v>11241  HY-VEE FOOD STORE-NO 1  IOWA CITY, IA</v>
      </c>
      <c r="C1577" s="79">
        <v>11241</v>
      </c>
      <c r="D1577" s="81" t="s">
        <v>3590</v>
      </c>
      <c r="E1577" s="81" t="s">
        <v>757</v>
      </c>
      <c r="F1577" s="81" t="s">
        <v>47</v>
      </c>
      <c r="G1577" t="b">
        <v>0</v>
      </c>
      <c r="I1577" t="s">
        <v>2429</v>
      </c>
      <c r="J1577">
        <v>0</v>
      </c>
    </row>
    <row r="1578" spans="1:10" ht="15" customHeight="1" x14ac:dyDescent="0.25">
      <c r="A1578">
        <f t="shared" si="48"/>
        <v>11227</v>
      </c>
      <c r="B1578" t="str">
        <f t="shared" si="49"/>
        <v>11227  HY-VEE FOOD STORE-NO 1  COUNCIL BLF, IA</v>
      </c>
      <c r="C1578" s="79">
        <v>11227</v>
      </c>
      <c r="D1578" s="81" t="s">
        <v>3590</v>
      </c>
      <c r="E1578" s="81" t="s">
        <v>3552</v>
      </c>
      <c r="F1578" s="81" t="s">
        <v>47</v>
      </c>
      <c r="G1578" t="b">
        <v>0</v>
      </c>
      <c r="I1578" t="s">
        <v>2429</v>
      </c>
      <c r="J1578">
        <v>0</v>
      </c>
    </row>
    <row r="1579" spans="1:10" ht="15" customHeight="1" x14ac:dyDescent="0.25">
      <c r="A1579">
        <f t="shared" si="48"/>
        <v>11219</v>
      </c>
      <c r="B1579" t="str">
        <f t="shared" si="49"/>
        <v>11219  HY-VEE FOOD STORE-NO 1  CEDAR RAPIDS, IA</v>
      </c>
      <c r="C1579" s="79">
        <v>11219</v>
      </c>
      <c r="D1579" s="81" t="s">
        <v>3590</v>
      </c>
      <c r="E1579" s="81" t="s">
        <v>286</v>
      </c>
      <c r="F1579" s="81" t="s">
        <v>47</v>
      </c>
      <c r="G1579" t="b">
        <v>0</v>
      </c>
      <c r="I1579" t="s">
        <v>2429</v>
      </c>
      <c r="J1579">
        <v>0</v>
      </c>
    </row>
    <row r="1580" spans="1:10" ht="15" customHeight="1" x14ac:dyDescent="0.25">
      <c r="A1580">
        <f t="shared" si="48"/>
        <v>11229</v>
      </c>
      <c r="B1580" t="str">
        <f t="shared" si="49"/>
        <v>11229  HY-VEE FOOD STORE-NO 1  DAVENPORT, IA</v>
      </c>
      <c r="C1580" s="79">
        <v>11229</v>
      </c>
      <c r="D1580" s="81" t="s">
        <v>3590</v>
      </c>
      <c r="E1580" s="81" t="s">
        <v>1097</v>
      </c>
      <c r="F1580" s="81" t="s">
        <v>47</v>
      </c>
      <c r="G1580" t="b">
        <v>0</v>
      </c>
      <c r="I1580" t="s">
        <v>2429</v>
      </c>
      <c r="J1580">
        <v>0</v>
      </c>
    </row>
    <row r="1581" spans="1:10" ht="15" customHeight="1" x14ac:dyDescent="0.25">
      <c r="A1581">
        <f t="shared" si="48"/>
        <v>11231</v>
      </c>
      <c r="B1581" t="str">
        <f t="shared" si="49"/>
        <v>11231  HY-VEE FOOD STORE-NO 1  DES MOINES, IA</v>
      </c>
      <c r="C1581" s="79">
        <v>11231</v>
      </c>
      <c r="D1581" s="81" t="s">
        <v>3590</v>
      </c>
      <c r="E1581" s="81" t="s">
        <v>930</v>
      </c>
      <c r="F1581" s="81" t="s">
        <v>47</v>
      </c>
      <c r="G1581" t="b">
        <v>0</v>
      </c>
      <c r="H1581" s="77"/>
      <c r="I1581" t="s">
        <v>2429</v>
      </c>
      <c r="J1581">
        <v>0</v>
      </c>
    </row>
    <row r="1582" spans="1:10" ht="15" customHeight="1" x14ac:dyDescent="0.25">
      <c r="A1582">
        <f t="shared" si="48"/>
        <v>11216</v>
      </c>
      <c r="B1582" t="str">
        <f t="shared" si="49"/>
        <v>11216  HY-VEE FOOD STORE-NO 1  BURLINGTON, IA</v>
      </c>
      <c r="C1582" s="79">
        <v>11216</v>
      </c>
      <c r="D1582" s="81" t="s">
        <v>3590</v>
      </c>
      <c r="E1582" s="81" t="s">
        <v>693</v>
      </c>
      <c r="F1582" s="81" t="s">
        <v>47</v>
      </c>
      <c r="G1582" t="b">
        <v>0</v>
      </c>
      <c r="I1582" t="s">
        <v>2429</v>
      </c>
      <c r="J1582">
        <v>81</v>
      </c>
    </row>
    <row r="1583" spans="1:10" ht="15" customHeight="1" x14ac:dyDescent="0.25">
      <c r="A1583">
        <f t="shared" si="48"/>
        <v>11217</v>
      </c>
      <c r="B1583" t="str">
        <f t="shared" si="49"/>
        <v>11217  HY-VEE FOOD STORE-NO 2  BURLINGTON, IA</v>
      </c>
      <c r="C1583" s="79">
        <v>11217</v>
      </c>
      <c r="D1583" s="81" t="s">
        <v>3591</v>
      </c>
      <c r="E1583" s="81" t="s">
        <v>693</v>
      </c>
      <c r="F1583" s="81" t="s">
        <v>47</v>
      </c>
      <c r="G1583" t="b">
        <v>0</v>
      </c>
      <c r="I1583" t="s">
        <v>2429</v>
      </c>
      <c r="J1583">
        <v>95</v>
      </c>
    </row>
    <row r="1584" spans="1:10" ht="15" customHeight="1" x14ac:dyDescent="0.25">
      <c r="A1584">
        <f t="shared" si="48"/>
        <v>11242</v>
      </c>
      <c r="B1584" t="str">
        <f t="shared" si="49"/>
        <v>11242  HY-VEE FOOD STORE-NO 2  IOWA CITY, IA</v>
      </c>
      <c r="C1584" s="79">
        <v>11242</v>
      </c>
      <c r="D1584" s="81" t="s">
        <v>3591</v>
      </c>
      <c r="E1584" s="81" t="s">
        <v>757</v>
      </c>
      <c r="F1584" s="81" t="s">
        <v>47</v>
      </c>
      <c r="G1584" t="b">
        <v>0</v>
      </c>
      <c r="I1584" t="s">
        <v>2429</v>
      </c>
      <c r="J1584">
        <v>0</v>
      </c>
    </row>
    <row r="1585" spans="1:10" ht="15" customHeight="1" x14ac:dyDescent="0.25">
      <c r="A1585">
        <f t="shared" si="48"/>
        <v>11256</v>
      </c>
      <c r="B1585" t="str">
        <f t="shared" si="49"/>
        <v>11256  HY-VEE FOOD STORE-NO 2  OTTUMWA, IA</v>
      </c>
      <c r="C1585" s="79">
        <v>11256</v>
      </c>
      <c r="D1585" s="81" t="s">
        <v>3591</v>
      </c>
      <c r="E1585" s="81" t="s">
        <v>3083</v>
      </c>
      <c r="F1585" s="81" t="s">
        <v>47</v>
      </c>
      <c r="G1585" t="b">
        <v>0</v>
      </c>
      <c r="I1585" t="s">
        <v>2429</v>
      </c>
      <c r="J1585">
        <v>0</v>
      </c>
    </row>
    <row r="1586" spans="1:10" ht="15" customHeight="1" x14ac:dyDescent="0.25">
      <c r="A1586">
        <f t="shared" si="48"/>
        <v>11233</v>
      </c>
      <c r="B1586" t="str">
        <f t="shared" si="49"/>
        <v>11233  HY-VEE FOOD STORE-NO 3  DES MOINES, IA</v>
      </c>
      <c r="C1586" s="79">
        <v>11233</v>
      </c>
      <c r="D1586" s="81" t="s">
        <v>3592</v>
      </c>
      <c r="E1586" s="81" t="s">
        <v>930</v>
      </c>
      <c r="F1586" s="81" t="s">
        <v>47</v>
      </c>
      <c r="G1586" t="b">
        <v>0</v>
      </c>
      <c r="I1586" t="s">
        <v>2429</v>
      </c>
      <c r="J1586">
        <v>0</v>
      </c>
    </row>
    <row r="1587" spans="1:10" ht="15" customHeight="1" x14ac:dyDescent="0.25">
      <c r="A1587">
        <f t="shared" si="48"/>
        <v>11221</v>
      </c>
      <c r="B1587" t="str">
        <f t="shared" si="49"/>
        <v>11221  HY-VEE FOOD STORE-NO 3  CEDAR RAPIDS, IA</v>
      </c>
      <c r="C1587" s="79">
        <v>11221</v>
      </c>
      <c r="D1587" s="81" t="s">
        <v>3592</v>
      </c>
      <c r="E1587" s="81" t="s">
        <v>286</v>
      </c>
      <c r="F1587" s="81" t="s">
        <v>47</v>
      </c>
      <c r="G1587" t="b">
        <v>0</v>
      </c>
      <c r="I1587" t="s">
        <v>2429</v>
      </c>
      <c r="J1587">
        <v>0</v>
      </c>
    </row>
    <row r="1588" spans="1:10" ht="15" customHeight="1" x14ac:dyDescent="0.25">
      <c r="A1588">
        <f t="shared" si="48"/>
        <v>11209</v>
      </c>
      <c r="B1588" t="str">
        <f t="shared" si="49"/>
        <v>11209  HY-VEE INC  DES MOINES, IA</v>
      </c>
      <c r="C1588" s="79">
        <v>11209</v>
      </c>
      <c r="D1588" s="81" t="s">
        <v>3593</v>
      </c>
      <c r="E1588" s="81" t="s">
        <v>930</v>
      </c>
      <c r="F1588" s="81" t="s">
        <v>47</v>
      </c>
      <c r="G1588" t="b">
        <v>0</v>
      </c>
      <c r="I1588" t="s">
        <v>2429</v>
      </c>
      <c r="J1588">
        <v>0</v>
      </c>
    </row>
    <row r="1589" spans="1:10" ht="15" customHeight="1" x14ac:dyDescent="0.25">
      <c r="A1589">
        <f t="shared" si="48"/>
        <v>13261</v>
      </c>
      <c r="B1589" t="str">
        <f t="shared" si="49"/>
        <v>13261  HY-VEE INC  CHARITON, IA</v>
      </c>
      <c r="C1589" s="79">
        <v>13261</v>
      </c>
      <c r="D1589" s="81" t="s">
        <v>3593</v>
      </c>
      <c r="E1589" s="81" t="s">
        <v>479</v>
      </c>
      <c r="F1589" s="81" t="s">
        <v>47</v>
      </c>
      <c r="G1589" t="b">
        <v>0</v>
      </c>
      <c r="I1589" t="s">
        <v>2429</v>
      </c>
      <c r="J1589">
        <v>21</v>
      </c>
    </row>
    <row r="1590" spans="1:10" ht="15" customHeight="1" x14ac:dyDescent="0.25">
      <c r="A1590">
        <f t="shared" si="48"/>
        <v>13533</v>
      </c>
      <c r="B1590" t="str">
        <f t="shared" si="49"/>
        <v>13533  HY-VEE INC DBA HY-VEE #4  DAVENPORT, IA</v>
      </c>
      <c r="C1590" s="79">
        <v>13533</v>
      </c>
      <c r="D1590" s="81" t="s">
        <v>3594</v>
      </c>
      <c r="E1590" s="81" t="s">
        <v>1097</v>
      </c>
      <c r="F1590" s="81" t="s">
        <v>47</v>
      </c>
      <c r="G1590" t="b">
        <v>0</v>
      </c>
      <c r="I1590" t="s">
        <v>2429</v>
      </c>
      <c r="J1590">
        <v>0</v>
      </c>
    </row>
    <row r="1591" spans="1:10" ht="15" customHeight="1" x14ac:dyDescent="0.25">
      <c r="A1591">
        <f t="shared" si="48"/>
        <v>17371</v>
      </c>
      <c r="B1591" t="str">
        <f t="shared" si="49"/>
        <v>17371  HY-VEE, INC.  CORALVILLE, IA</v>
      </c>
      <c r="C1591" s="79">
        <v>17371</v>
      </c>
      <c r="D1591" s="81" t="s">
        <v>3595</v>
      </c>
      <c r="E1591" s="81" t="s">
        <v>3441</v>
      </c>
      <c r="F1591" s="81" t="s">
        <v>47</v>
      </c>
      <c r="G1591" t="b">
        <v>0</v>
      </c>
      <c r="I1591" t="s">
        <v>2429</v>
      </c>
      <c r="J1591">
        <v>37</v>
      </c>
    </row>
    <row r="1592" spans="1:10" ht="15" customHeight="1" x14ac:dyDescent="0.25">
      <c r="A1592">
        <f t="shared" si="48"/>
        <v>15646</v>
      </c>
      <c r="B1592" t="str">
        <f t="shared" si="49"/>
        <v>15646  HYDRITE CHEMICAL CO  BROOKFIELD, WI</v>
      </c>
      <c r="C1592" s="79">
        <v>15646</v>
      </c>
      <c r="D1592" s="81" t="s">
        <v>787</v>
      </c>
      <c r="E1592" s="81" t="s">
        <v>788</v>
      </c>
      <c r="F1592" s="81" t="s">
        <v>99</v>
      </c>
      <c r="G1592" t="b">
        <v>0</v>
      </c>
      <c r="I1592" t="s">
        <v>2429</v>
      </c>
      <c r="J1592">
        <v>39</v>
      </c>
    </row>
    <row r="1593" spans="1:10" ht="15" customHeight="1" x14ac:dyDescent="0.25">
      <c r="A1593">
        <f t="shared" si="48"/>
        <v>15647</v>
      </c>
      <c r="B1593" t="str">
        <f t="shared" si="49"/>
        <v>15647  HYDRITE CHEMICAL CO  WATERLOO, IA</v>
      </c>
      <c r="C1593" s="79">
        <v>15647</v>
      </c>
      <c r="D1593" s="81" t="s">
        <v>787</v>
      </c>
      <c r="E1593" s="81" t="s">
        <v>916</v>
      </c>
      <c r="F1593" s="81" t="s">
        <v>47</v>
      </c>
      <c r="G1593" t="b">
        <v>0</v>
      </c>
      <c r="I1593" t="s">
        <v>2429</v>
      </c>
      <c r="J1593">
        <v>88</v>
      </c>
    </row>
    <row r="1594" spans="1:10" ht="15" customHeight="1" x14ac:dyDescent="0.25">
      <c r="A1594">
        <f t="shared" si="48"/>
        <v>16263</v>
      </c>
      <c r="B1594" t="str">
        <f t="shared" si="49"/>
        <v>16263  HYDRODYNAMICS INTERNATIONAL  WADSWORTH, OH</v>
      </c>
      <c r="C1594" s="79">
        <v>16263</v>
      </c>
      <c r="D1594" s="81" t="s">
        <v>3596</v>
      </c>
      <c r="E1594" s="81" t="s">
        <v>2866</v>
      </c>
      <c r="F1594" s="81" t="s">
        <v>83</v>
      </c>
      <c r="G1594" t="b">
        <v>0</v>
      </c>
      <c r="I1594" t="s">
        <v>2429</v>
      </c>
      <c r="J1594">
        <v>48</v>
      </c>
    </row>
    <row r="1595" spans="1:10" ht="15" customHeight="1" x14ac:dyDescent="0.25">
      <c r="A1595">
        <f t="shared" si="48"/>
        <v>16264</v>
      </c>
      <c r="B1595" t="str">
        <f t="shared" si="49"/>
        <v>16264  HYDRODYNAMICS INTERNATIONAL  LANSING, MI</v>
      </c>
      <c r="C1595" s="79">
        <v>16264</v>
      </c>
      <c r="D1595" s="81" t="s">
        <v>3596</v>
      </c>
      <c r="E1595" s="81" t="s">
        <v>1390</v>
      </c>
      <c r="F1595" s="81" t="s">
        <v>70</v>
      </c>
      <c r="G1595" t="b">
        <v>0</v>
      </c>
      <c r="I1595" t="s">
        <v>2429</v>
      </c>
      <c r="J1595">
        <v>0</v>
      </c>
    </row>
    <row r="1596" spans="1:10" ht="15" customHeight="1" x14ac:dyDescent="0.25">
      <c r="A1596">
        <f t="shared" si="48"/>
        <v>16863</v>
      </c>
      <c r="B1596" t="str">
        <f t="shared" si="49"/>
        <v>16863  HYDROFARM INC C/O TSG  DAVIS, CA</v>
      </c>
      <c r="C1596" s="79">
        <v>16863</v>
      </c>
      <c r="D1596" s="81" t="s">
        <v>3597</v>
      </c>
      <c r="E1596" s="81" t="s">
        <v>1092</v>
      </c>
      <c r="F1596" s="81" t="s">
        <v>52</v>
      </c>
      <c r="G1596" t="b">
        <v>0</v>
      </c>
      <c r="I1596" t="s">
        <v>2429</v>
      </c>
      <c r="J1596">
        <v>55</v>
      </c>
    </row>
    <row r="1597" spans="1:10" ht="15" customHeight="1" x14ac:dyDescent="0.25">
      <c r="A1597">
        <f t="shared" si="48"/>
        <v>16864</v>
      </c>
      <c r="B1597" t="str">
        <f t="shared" si="49"/>
        <v>16864  HYDROFARM INC C/O TSG  PETALUMA, CA</v>
      </c>
      <c r="C1597" s="79">
        <v>16864</v>
      </c>
      <c r="D1597" s="81" t="s">
        <v>3597</v>
      </c>
      <c r="E1597" s="81" t="s">
        <v>3598</v>
      </c>
      <c r="F1597" s="81" t="s">
        <v>52</v>
      </c>
      <c r="G1597" t="b">
        <v>0</v>
      </c>
      <c r="I1597" t="s">
        <v>2429</v>
      </c>
      <c r="J1597">
        <v>55</v>
      </c>
    </row>
    <row r="1598" spans="1:10" ht="15" customHeight="1" x14ac:dyDescent="0.25">
      <c r="A1598">
        <f t="shared" si="48"/>
        <v>16832</v>
      </c>
      <c r="B1598" t="str">
        <f t="shared" si="49"/>
        <v>16832  HYDROGRO LLC  SCOTTSDALE, AZ</v>
      </c>
      <c r="C1598" s="79">
        <v>16832</v>
      </c>
      <c r="D1598" s="81" t="s">
        <v>3599</v>
      </c>
      <c r="E1598" s="81" t="s">
        <v>1132</v>
      </c>
      <c r="F1598" s="81" t="s">
        <v>50</v>
      </c>
      <c r="G1598" t="b">
        <v>0</v>
      </c>
      <c r="H1598" s="77"/>
      <c r="I1598" t="s">
        <v>2429</v>
      </c>
      <c r="J1598">
        <v>22</v>
      </c>
    </row>
    <row r="1599" spans="1:10" ht="15" customHeight="1" x14ac:dyDescent="0.25">
      <c r="A1599">
        <f t="shared" si="48"/>
        <v>10909</v>
      </c>
      <c r="B1599" t="str">
        <f t="shared" si="49"/>
        <v>10909  HYPONEX CORP  MARYSVILLE, OH</v>
      </c>
      <c r="C1599" s="79">
        <v>10909</v>
      </c>
      <c r="D1599" s="81" t="s">
        <v>832</v>
      </c>
      <c r="E1599" s="81" t="s">
        <v>444</v>
      </c>
      <c r="F1599" s="81" t="s">
        <v>83</v>
      </c>
      <c r="G1599" t="b">
        <v>0</v>
      </c>
      <c r="I1599" t="s">
        <v>2429</v>
      </c>
      <c r="J1599">
        <v>0</v>
      </c>
    </row>
    <row r="1600" spans="1:10" ht="15" customHeight="1" x14ac:dyDescent="0.25">
      <c r="A1600">
        <f t="shared" si="48"/>
        <v>16411</v>
      </c>
      <c r="B1600" t="str">
        <f t="shared" si="49"/>
        <v>16411  HYVEE  JEFFERSON, IA</v>
      </c>
      <c r="C1600" s="79">
        <v>16411</v>
      </c>
      <c r="D1600" s="81" t="s">
        <v>3600</v>
      </c>
      <c r="E1600" s="81" t="s">
        <v>513</v>
      </c>
      <c r="F1600" s="81" t="s">
        <v>47</v>
      </c>
      <c r="G1600" t="b">
        <v>0</v>
      </c>
      <c r="I1600" t="s">
        <v>2429</v>
      </c>
      <c r="J1600">
        <v>0</v>
      </c>
    </row>
    <row r="1601" spans="1:10" ht="15" customHeight="1" x14ac:dyDescent="0.25">
      <c r="A1601">
        <f t="shared" si="48"/>
        <v>16412</v>
      </c>
      <c r="B1601" t="str">
        <f t="shared" si="49"/>
        <v>16412  HYVEE  WINTERSET, IA</v>
      </c>
      <c r="C1601" s="79">
        <v>16412</v>
      </c>
      <c r="D1601" s="81" t="s">
        <v>3600</v>
      </c>
      <c r="E1601" s="81" t="s">
        <v>253</v>
      </c>
      <c r="F1601" s="81" t="s">
        <v>47</v>
      </c>
      <c r="G1601" t="b">
        <v>0</v>
      </c>
      <c r="I1601" t="s">
        <v>2429</v>
      </c>
      <c r="J1601">
        <v>0</v>
      </c>
    </row>
    <row r="1602" spans="1:10" ht="15" customHeight="1" x14ac:dyDescent="0.25">
      <c r="A1602">
        <f t="shared" si="48"/>
        <v>15608</v>
      </c>
      <c r="B1602" t="str">
        <f t="shared" si="49"/>
        <v>15608  HYVEE #1860  WATERLOO, IA</v>
      </c>
      <c r="C1602" s="79">
        <v>15608</v>
      </c>
      <c r="D1602" s="81" t="s">
        <v>3601</v>
      </c>
      <c r="E1602" s="81" t="s">
        <v>916</v>
      </c>
      <c r="F1602" s="81" t="s">
        <v>47</v>
      </c>
      <c r="G1602" t="b">
        <v>0</v>
      </c>
      <c r="I1602" t="s">
        <v>2429</v>
      </c>
      <c r="J1602">
        <v>0</v>
      </c>
    </row>
    <row r="1603" spans="1:10" ht="15" customHeight="1" x14ac:dyDescent="0.25">
      <c r="A1603">
        <f t="shared" ref="A1603:A1666" si="50">C1603</f>
        <v>16480</v>
      </c>
      <c r="B1603" t="str">
        <f t="shared" ref="B1603:B1666" si="51">C1603&amp;"  "&amp;D1603&amp;"  "&amp;E1603&amp;", "&amp;F1603</f>
        <v>16480  HYVEE #3  IOWA CITY, IA</v>
      </c>
      <c r="C1603" s="79">
        <v>16480</v>
      </c>
      <c r="D1603" s="81" t="s">
        <v>3602</v>
      </c>
      <c r="E1603" s="81" t="s">
        <v>757</v>
      </c>
      <c r="F1603" s="81" t="s">
        <v>47</v>
      </c>
      <c r="G1603" t="b">
        <v>0</v>
      </c>
      <c r="I1603" t="s">
        <v>2429</v>
      </c>
      <c r="J1603">
        <v>0</v>
      </c>
    </row>
    <row r="1604" spans="1:10" ht="15" customHeight="1" x14ac:dyDescent="0.25">
      <c r="A1604">
        <f t="shared" si="50"/>
        <v>14288</v>
      </c>
      <c r="B1604" t="str">
        <f t="shared" si="51"/>
        <v>14288  IAMO AG CONSTRUCTION LLC  ALLERTON, IA</v>
      </c>
      <c r="C1604" s="79">
        <v>14288</v>
      </c>
      <c r="D1604" s="81" t="s">
        <v>3603</v>
      </c>
      <c r="E1604" s="81" t="s">
        <v>3604</v>
      </c>
      <c r="F1604" s="81" t="s">
        <v>47</v>
      </c>
      <c r="G1604" t="b">
        <v>0</v>
      </c>
      <c r="I1604" t="s">
        <v>2429</v>
      </c>
      <c r="J1604">
        <v>0</v>
      </c>
    </row>
    <row r="1605" spans="1:10" ht="15" customHeight="1" x14ac:dyDescent="0.25">
      <c r="A1605">
        <f t="shared" si="50"/>
        <v>15809</v>
      </c>
      <c r="B1605" t="str">
        <f t="shared" si="51"/>
        <v>15809  ICL PREMIUM FERTILIZERS NA  ST LOUIS, MO</v>
      </c>
      <c r="C1605" s="79">
        <v>15809</v>
      </c>
      <c r="D1605" s="81" t="s">
        <v>1048</v>
      </c>
      <c r="E1605" s="81" t="s">
        <v>151</v>
      </c>
      <c r="F1605" s="81" t="s">
        <v>73</v>
      </c>
      <c r="G1605" t="b">
        <v>0</v>
      </c>
      <c r="I1605" t="s">
        <v>2429</v>
      </c>
      <c r="J1605">
        <v>54</v>
      </c>
    </row>
    <row r="1606" spans="1:10" ht="15" customHeight="1" x14ac:dyDescent="0.25">
      <c r="A1606">
        <f t="shared" si="50"/>
        <v>15306</v>
      </c>
      <c r="B1606" t="str">
        <f t="shared" si="51"/>
        <v>15306  ICL PREMIUM FERTILIZERS NA  DUBLIN, OH</v>
      </c>
      <c r="C1606" s="79">
        <v>15306</v>
      </c>
      <c r="D1606" s="81" t="s">
        <v>1048</v>
      </c>
      <c r="E1606" s="81" t="s">
        <v>1525</v>
      </c>
      <c r="F1606" s="81" t="s">
        <v>83</v>
      </c>
      <c r="G1606" t="b">
        <v>0</v>
      </c>
      <c r="I1606" t="s">
        <v>2429</v>
      </c>
      <c r="J1606">
        <v>0</v>
      </c>
    </row>
    <row r="1607" spans="1:10" ht="15" customHeight="1" x14ac:dyDescent="0.25">
      <c r="A1607">
        <f t="shared" si="50"/>
        <v>16891</v>
      </c>
      <c r="B1607" t="str">
        <f t="shared" si="51"/>
        <v>16891  IMPACT ORGANICS  LACYGNE, KS</v>
      </c>
      <c r="C1607" s="79">
        <v>16891</v>
      </c>
      <c r="D1607" s="81" t="s">
        <v>3605</v>
      </c>
      <c r="E1607" s="81" t="s">
        <v>3606</v>
      </c>
      <c r="F1607" s="81" t="s">
        <v>64</v>
      </c>
      <c r="G1607" t="b">
        <v>0</v>
      </c>
      <c r="I1607" t="s">
        <v>2429</v>
      </c>
      <c r="J1607">
        <v>0</v>
      </c>
    </row>
    <row r="1608" spans="1:10" ht="15" customHeight="1" x14ac:dyDescent="0.25">
      <c r="A1608">
        <f t="shared" si="50"/>
        <v>16893</v>
      </c>
      <c r="B1608" t="str">
        <f t="shared" si="51"/>
        <v>16893  IMPACT ORGANICS  OVERLAND PARK, KS</v>
      </c>
      <c r="C1608" s="79">
        <v>16893</v>
      </c>
      <c r="D1608" s="81" t="s">
        <v>3605</v>
      </c>
      <c r="E1608" s="81" t="s">
        <v>2884</v>
      </c>
      <c r="F1608" s="81" t="s">
        <v>64</v>
      </c>
      <c r="G1608" t="b">
        <v>0</v>
      </c>
      <c r="I1608" t="s">
        <v>2429</v>
      </c>
      <c r="J1608">
        <v>0</v>
      </c>
    </row>
    <row r="1609" spans="1:10" ht="15" customHeight="1" x14ac:dyDescent="0.25">
      <c r="A1609">
        <f t="shared" si="50"/>
        <v>15678</v>
      </c>
      <c r="B1609" t="str">
        <f t="shared" si="51"/>
        <v>15678  IMPROCROP USA INC DBA ALLTECH CROP SCIENCE  NICHOLASVILLE, KY</v>
      </c>
      <c r="C1609" s="79">
        <v>15678</v>
      </c>
      <c r="D1609" s="81" t="s">
        <v>3607</v>
      </c>
      <c r="E1609" s="81" t="s">
        <v>2472</v>
      </c>
      <c r="F1609" s="81" t="s">
        <v>65</v>
      </c>
      <c r="G1609" t="b">
        <v>0</v>
      </c>
      <c r="H1609" s="77"/>
      <c r="I1609" t="s">
        <v>2429</v>
      </c>
      <c r="J1609">
        <v>0</v>
      </c>
    </row>
    <row r="1610" spans="1:10" ht="15" customHeight="1" x14ac:dyDescent="0.25">
      <c r="A1610">
        <f t="shared" si="50"/>
        <v>16271</v>
      </c>
      <c r="B1610" t="str">
        <f t="shared" si="51"/>
        <v>16271  INDEPENDENT AG SERVICES LLC  STATE CENTER, IA</v>
      </c>
      <c r="C1610" s="79">
        <v>16271</v>
      </c>
      <c r="D1610" s="81" t="s">
        <v>3608</v>
      </c>
      <c r="E1610" s="81" t="s">
        <v>131</v>
      </c>
      <c r="F1610" s="81" t="s">
        <v>47</v>
      </c>
      <c r="G1610" t="b">
        <v>0</v>
      </c>
      <c r="I1610" t="s">
        <v>2429</v>
      </c>
      <c r="J1610">
        <v>65</v>
      </c>
    </row>
    <row r="1611" spans="1:10" ht="15" customHeight="1" x14ac:dyDescent="0.25">
      <c r="A1611">
        <f t="shared" si="50"/>
        <v>17003</v>
      </c>
      <c r="B1611" t="str">
        <f t="shared" si="51"/>
        <v>17003  INDIGO AG INC  CHARLESTOWN, MA</v>
      </c>
      <c r="C1611" s="79">
        <v>17003</v>
      </c>
      <c r="D1611" s="81" t="s">
        <v>3609</v>
      </c>
      <c r="E1611" s="81" t="s">
        <v>3610</v>
      </c>
      <c r="F1611" s="81" t="s">
        <v>69</v>
      </c>
      <c r="G1611" t="b">
        <v>0</v>
      </c>
      <c r="I1611" t="s">
        <v>2429</v>
      </c>
      <c r="J1611">
        <v>22</v>
      </c>
    </row>
    <row r="1612" spans="1:10" ht="15" customHeight="1" x14ac:dyDescent="0.25">
      <c r="A1612">
        <f t="shared" si="50"/>
        <v>17227</v>
      </c>
      <c r="B1612" t="str">
        <f t="shared" si="51"/>
        <v>17227  INNOPHOS, INC.  CRANBURY, NJ</v>
      </c>
      <c r="C1612" s="79">
        <v>17227</v>
      </c>
      <c r="D1612" s="81" t="s">
        <v>3611</v>
      </c>
      <c r="E1612" s="81" t="s">
        <v>3612</v>
      </c>
      <c r="F1612" s="81" t="s">
        <v>78</v>
      </c>
      <c r="G1612" t="b">
        <v>0</v>
      </c>
      <c r="I1612" t="s">
        <v>2429</v>
      </c>
      <c r="J1612">
        <v>94</v>
      </c>
    </row>
    <row r="1613" spans="1:10" ht="15" customHeight="1" x14ac:dyDescent="0.25">
      <c r="A1613">
        <f t="shared" si="50"/>
        <v>16536</v>
      </c>
      <c r="B1613" t="str">
        <f t="shared" si="51"/>
        <v>16536  INNOVATION HAMMER LLC BRANDT I HAMMER  POWELL, OH</v>
      </c>
      <c r="C1613" s="79">
        <v>16536</v>
      </c>
      <c r="D1613" s="81" t="s">
        <v>3613</v>
      </c>
      <c r="E1613" s="81" t="s">
        <v>1185</v>
      </c>
      <c r="F1613" s="81" t="s">
        <v>83</v>
      </c>
      <c r="G1613" t="b">
        <v>1</v>
      </c>
      <c r="H1613">
        <v>40998</v>
      </c>
      <c r="I1613" t="s">
        <v>2468</v>
      </c>
      <c r="J1613">
        <v>0</v>
      </c>
    </row>
    <row r="1614" spans="1:10" ht="15" customHeight="1" x14ac:dyDescent="0.25">
      <c r="A1614">
        <f t="shared" si="50"/>
        <v>16535</v>
      </c>
      <c r="B1614" t="str">
        <f t="shared" si="51"/>
        <v>16535  INNOVATION HAMMER LLC DBA BRANDT I HAMMER  FALLON, NV</v>
      </c>
      <c r="C1614" s="79">
        <v>16535</v>
      </c>
      <c r="D1614" s="81" t="s">
        <v>3614</v>
      </c>
      <c r="E1614" s="81" t="s">
        <v>1487</v>
      </c>
      <c r="F1614" s="81" t="s">
        <v>76</v>
      </c>
      <c r="G1614" t="b">
        <v>1</v>
      </c>
      <c r="H1614">
        <v>40998</v>
      </c>
      <c r="I1614" t="s">
        <v>2468</v>
      </c>
      <c r="J1614">
        <v>0</v>
      </c>
    </row>
    <row r="1615" spans="1:10" ht="15" customHeight="1" x14ac:dyDescent="0.25">
      <c r="A1615">
        <f t="shared" si="50"/>
        <v>10518</v>
      </c>
      <c r="B1615" t="str">
        <f t="shared" si="51"/>
        <v>10518  INNOVATIVE AG SERVICE CO  ANDREW, IA</v>
      </c>
      <c r="C1615" s="79">
        <v>10518</v>
      </c>
      <c r="D1615" s="81" t="s">
        <v>731</v>
      </c>
      <c r="E1615" s="81" t="s">
        <v>732</v>
      </c>
      <c r="F1615" s="81" t="s">
        <v>47</v>
      </c>
      <c r="G1615" t="b">
        <v>1</v>
      </c>
      <c r="H1615">
        <v>41068</v>
      </c>
      <c r="I1615" t="s">
        <v>2468</v>
      </c>
      <c r="J1615">
        <v>0</v>
      </c>
    </row>
    <row r="1616" spans="1:10" ht="15" customHeight="1" x14ac:dyDescent="0.25">
      <c r="A1616">
        <f t="shared" si="50"/>
        <v>10519</v>
      </c>
      <c r="B1616" t="str">
        <f t="shared" si="51"/>
        <v>10519  INNOVATIVE AG SERVICES CO  MANCHESTER, IA</v>
      </c>
      <c r="C1616" s="79">
        <v>10519</v>
      </c>
      <c r="D1616" s="81" t="s">
        <v>239</v>
      </c>
      <c r="E1616" s="81" t="s">
        <v>356</v>
      </c>
      <c r="F1616" s="81" t="s">
        <v>47</v>
      </c>
      <c r="G1616" t="b">
        <v>0</v>
      </c>
      <c r="H1616">
        <v>34057</v>
      </c>
      <c r="I1616" t="s">
        <v>2468</v>
      </c>
      <c r="J1616">
        <v>0</v>
      </c>
    </row>
    <row r="1617" spans="1:10" ht="15" customHeight="1" x14ac:dyDescent="0.25">
      <c r="A1617">
        <f t="shared" si="50"/>
        <v>10504</v>
      </c>
      <c r="B1617" t="str">
        <f t="shared" si="51"/>
        <v>10504  INNOVATIVE AG SERVICES CO  ACKLEY, IA</v>
      </c>
      <c r="C1617" s="79">
        <v>10504</v>
      </c>
      <c r="D1617" s="81" t="s">
        <v>239</v>
      </c>
      <c r="E1617" s="81" t="s">
        <v>251</v>
      </c>
      <c r="F1617" s="81" t="s">
        <v>47</v>
      </c>
      <c r="G1617" t="b">
        <v>0</v>
      </c>
      <c r="H1617">
        <v>36418</v>
      </c>
      <c r="I1617" t="s">
        <v>2468</v>
      </c>
      <c r="J1617">
        <v>0</v>
      </c>
    </row>
    <row r="1618" spans="1:10" ht="15" customHeight="1" x14ac:dyDescent="0.25">
      <c r="A1618">
        <f t="shared" si="50"/>
        <v>10512</v>
      </c>
      <c r="B1618" t="str">
        <f t="shared" si="51"/>
        <v>10512  INNOVATIVE AG SERVICES CO  MONTICELLO, IA</v>
      </c>
      <c r="C1618" s="79">
        <v>10512</v>
      </c>
      <c r="D1618" s="81" t="s">
        <v>239</v>
      </c>
      <c r="E1618" s="81" t="s">
        <v>150</v>
      </c>
      <c r="F1618" s="81" t="s">
        <v>47</v>
      </c>
      <c r="G1618" t="b">
        <v>0</v>
      </c>
      <c r="H1618">
        <v>37245</v>
      </c>
      <c r="I1618" t="s">
        <v>2468</v>
      </c>
      <c r="J1618">
        <v>0</v>
      </c>
    </row>
    <row r="1619" spans="1:10" ht="15" customHeight="1" x14ac:dyDescent="0.25">
      <c r="A1619">
        <f t="shared" si="50"/>
        <v>10513</v>
      </c>
      <c r="B1619" t="str">
        <f t="shared" si="51"/>
        <v>10513  INNOVATIVE AG SERVICES CO  CENTRAL CITY, IA</v>
      </c>
      <c r="C1619" s="79">
        <v>10513</v>
      </c>
      <c r="D1619" s="81" t="s">
        <v>239</v>
      </c>
      <c r="E1619" s="81" t="s">
        <v>727</v>
      </c>
      <c r="F1619" s="81" t="s">
        <v>47</v>
      </c>
      <c r="G1619" t="b">
        <v>0</v>
      </c>
      <c r="H1619">
        <v>37985</v>
      </c>
      <c r="I1619" t="s">
        <v>2468</v>
      </c>
      <c r="J1619">
        <v>9</v>
      </c>
    </row>
    <row r="1620" spans="1:10" ht="15" customHeight="1" x14ac:dyDescent="0.25">
      <c r="A1620">
        <f t="shared" si="50"/>
        <v>10514</v>
      </c>
      <c r="B1620" t="str">
        <f t="shared" si="51"/>
        <v>10514  INNOVATIVE AG SERVICES CO  FARLEY, IA</v>
      </c>
      <c r="C1620" s="79">
        <v>10514</v>
      </c>
      <c r="D1620" s="81" t="s">
        <v>239</v>
      </c>
      <c r="E1620" s="81" t="s">
        <v>728</v>
      </c>
      <c r="F1620" s="81" t="s">
        <v>47</v>
      </c>
      <c r="G1620" t="b">
        <v>0</v>
      </c>
      <c r="H1620">
        <v>38069</v>
      </c>
      <c r="I1620" t="s">
        <v>2468</v>
      </c>
      <c r="J1620">
        <v>0</v>
      </c>
    </row>
    <row r="1621" spans="1:10" ht="15" customHeight="1" x14ac:dyDescent="0.25">
      <c r="A1621">
        <f t="shared" si="50"/>
        <v>10515</v>
      </c>
      <c r="B1621" t="str">
        <f t="shared" si="51"/>
        <v>10515  INNOVATIVE AG SERVICES CO  HOPKINTON, IA</v>
      </c>
      <c r="C1621" s="79">
        <v>10515</v>
      </c>
      <c r="D1621" s="81" t="s">
        <v>239</v>
      </c>
      <c r="E1621" s="81" t="s">
        <v>366</v>
      </c>
      <c r="F1621" s="81" t="s">
        <v>47</v>
      </c>
      <c r="G1621" t="b">
        <v>0</v>
      </c>
      <c r="H1621">
        <v>38069</v>
      </c>
      <c r="I1621" t="s">
        <v>2468</v>
      </c>
      <c r="J1621">
        <v>0</v>
      </c>
    </row>
    <row r="1622" spans="1:10" ht="15" customHeight="1" x14ac:dyDescent="0.25">
      <c r="A1622">
        <f t="shared" si="50"/>
        <v>10516</v>
      </c>
      <c r="B1622" t="str">
        <f t="shared" si="51"/>
        <v>10516  INNOVATIVE AG SERVICES CO  CENTER JCT, IA</v>
      </c>
      <c r="C1622" s="79">
        <v>10516</v>
      </c>
      <c r="D1622" s="81" t="s">
        <v>239</v>
      </c>
      <c r="E1622" s="81" t="s">
        <v>729</v>
      </c>
      <c r="F1622" s="81" t="s">
        <v>47</v>
      </c>
      <c r="G1622" t="b">
        <v>0</v>
      </c>
      <c r="H1622" s="77">
        <v>38652</v>
      </c>
      <c r="I1622" t="s">
        <v>2468</v>
      </c>
      <c r="J1622">
        <v>68</v>
      </c>
    </row>
    <row r="1623" spans="1:10" ht="15" customHeight="1" x14ac:dyDescent="0.25">
      <c r="A1623">
        <f t="shared" si="50"/>
        <v>10517</v>
      </c>
      <c r="B1623" t="str">
        <f t="shared" si="51"/>
        <v>10517  INNOVATIVE AG SERVICES CO  CASCADE, IA</v>
      </c>
      <c r="C1623" s="79">
        <v>10517</v>
      </c>
      <c r="D1623" s="81" t="s">
        <v>239</v>
      </c>
      <c r="E1623" s="81" t="s">
        <v>730</v>
      </c>
      <c r="F1623" s="81" t="s">
        <v>47</v>
      </c>
      <c r="G1623" t="b">
        <v>0</v>
      </c>
      <c r="H1623">
        <v>39353</v>
      </c>
      <c r="I1623" t="s">
        <v>2468</v>
      </c>
      <c r="J1623">
        <v>0</v>
      </c>
    </row>
    <row r="1624" spans="1:10" ht="15" customHeight="1" x14ac:dyDescent="0.25">
      <c r="A1624">
        <f t="shared" si="50"/>
        <v>10472</v>
      </c>
      <c r="B1624" t="str">
        <f t="shared" si="51"/>
        <v>10472  INNOVATIVE AG SERVICES CO  ACKLEY, IA</v>
      </c>
      <c r="C1624" s="79">
        <v>10472</v>
      </c>
      <c r="D1624" s="81" t="s">
        <v>239</v>
      </c>
      <c r="E1624" s="81" t="s">
        <v>251</v>
      </c>
      <c r="F1624" s="81" t="s">
        <v>47</v>
      </c>
      <c r="G1624" t="b">
        <v>0</v>
      </c>
      <c r="H1624">
        <v>39713</v>
      </c>
      <c r="I1624" t="s">
        <v>2468</v>
      </c>
      <c r="J1624">
        <v>0</v>
      </c>
    </row>
    <row r="1625" spans="1:10" ht="15" customHeight="1" x14ac:dyDescent="0.25">
      <c r="A1625">
        <f t="shared" si="50"/>
        <v>10171</v>
      </c>
      <c r="B1625" t="str">
        <f t="shared" si="51"/>
        <v>10171  INNOVATIVE AG SERVICES CO  ELKADER, IA</v>
      </c>
      <c r="C1625" s="79">
        <v>10171</v>
      </c>
      <c r="D1625" s="81" t="s">
        <v>239</v>
      </c>
      <c r="E1625" s="81" t="s">
        <v>497</v>
      </c>
      <c r="F1625" s="81" t="s">
        <v>47</v>
      </c>
      <c r="G1625" t="b">
        <v>0</v>
      </c>
      <c r="H1625">
        <v>39988</v>
      </c>
      <c r="I1625" t="s">
        <v>2468</v>
      </c>
      <c r="J1625">
        <v>0</v>
      </c>
    </row>
    <row r="1626" spans="1:10" ht="15" customHeight="1" x14ac:dyDescent="0.25">
      <c r="A1626">
        <f t="shared" si="50"/>
        <v>10106</v>
      </c>
      <c r="B1626" t="str">
        <f t="shared" si="51"/>
        <v>10106  INNOVATIVE AG SERVICES CO  ELMA, IA</v>
      </c>
      <c r="C1626" s="79">
        <v>10106</v>
      </c>
      <c r="D1626" s="81" t="s">
        <v>239</v>
      </c>
      <c r="E1626" s="81" t="s">
        <v>290</v>
      </c>
      <c r="F1626" s="81" t="s">
        <v>47</v>
      </c>
      <c r="G1626" t="b">
        <v>0</v>
      </c>
      <c r="H1626">
        <v>39988</v>
      </c>
      <c r="I1626" t="s">
        <v>2468</v>
      </c>
      <c r="J1626">
        <v>0</v>
      </c>
    </row>
    <row r="1627" spans="1:10" ht="15" customHeight="1" x14ac:dyDescent="0.25">
      <c r="A1627">
        <f t="shared" si="50"/>
        <v>10312</v>
      </c>
      <c r="B1627" t="str">
        <f t="shared" si="51"/>
        <v>10312  INNOVATIVE AG SERVICES CO  ORAN, IA</v>
      </c>
      <c r="C1627" s="79">
        <v>10312</v>
      </c>
      <c r="D1627" s="81" t="s">
        <v>239</v>
      </c>
      <c r="E1627" s="81" t="s">
        <v>590</v>
      </c>
      <c r="F1627" s="81" t="s">
        <v>47</v>
      </c>
      <c r="G1627" t="b">
        <v>0</v>
      </c>
      <c r="H1627">
        <v>40003</v>
      </c>
      <c r="I1627" t="s">
        <v>2468</v>
      </c>
      <c r="J1627">
        <v>0</v>
      </c>
    </row>
    <row r="1628" spans="1:10" ht="15" customHeight="1" x14ac:dyDescent="0.25">
      <c r="A1628">
        <f t="shared" si="50"/>
        <v>10305</v>
      </c>
      <c r="B1628" t="str">
        <f t="shared" si="51"/>
        <v>10305  INNOVATIVE AG SERVICES CO  HUBBARD, IA</v>
      </c>
      <c r="C1628" s="79">
        <v>10305</v>
      </c>
      <c r="D1628" s="81" t="s">
        <v>239</v>
      </c>
      <c r="E1628" s="81" t="s">
        <v>588</v>
      </c>
      <c r="F1628" s="81" t="s">
        <v>47</v>
      </c>
      <c r="G1628" t="b">
        <v>0</v>
      </c>
      <c r="H1628">
        <v>40115</v>
      </c>
      <c r="I1628" t="s">
        <v>2468</v>
      </c>
      <c r="J1628">
        <v>0</v>
      </c>
    </row>
    <row r="1629" spans="1:10" ht="15" customHeight="1" x14ac:dyDescent="0.25">
      <c r="A1629">
        <f t="shared" si="50"/>
        <v>10306</v>
      </c>
      <c r="B1629" t="str">
        <f t="shared" si="51"/>
        <v>10306  INNOVATIVE AG SERVICES CO  GARDEN CITY, IA</v>
      </c>
      <c r="C1629" s="79">
        <v>10306</v>
      </c>
      <c r="D1629" s="81" t="s">
        <v>239</v>
      </c>
      <c r="E1629" s="81" t="s">
        <v>589</v>
      </c>
      <c r="F1629" s="81" t="s">
        <v>47</v>
      </c>
      <c r="G1629" t="b">
        <v>0</v>
      </c>
      <c r="H1629">
        <v>40483</v>
      </c>
      <c r="I1629" t="s">
        <v>2468</v>
      </c>
      <c r="J1629">
        <v>0</v>
      </c>
    </row>
    <row r="1630" spans="1:10" ht="15" customHeight="1" x14ac:dyDescent="0.25">
      <c r="A1630">
        <f t="shared" si="50"/>
        <v>11643</v>
      </c>
      <c r="B1630" t="str">
        <f t="shared" si="51"/>
        <v>11643  INNOVATIVE AG SERVICES CO  MONONA, IA</v>
      </c>
      <c r="C1630" s="79">
        <v>11643</v>
      </c>
      <c r="D1630" s="81" t="s">
        <v>239</v>
      </c>
      <c r="E1630" s="81" t="s">
        <v>1431</v>
      </c>
      <c r="F1630" s="81" t="s">
        <v>47</v>
      </c>
      <c r="G1630" t="b">
        <v>0</v>
      </c>
      <c r="H1630">
        <v>40504</v>
      </c>
      <c r="I1630" t="s">
        <v>2468</v>
      </c>
      <c r="J1630">
        <v>0</v>
      </c>
    </row>
    <row r="1631" spans="1:10" ht="15" customHeight="1" x14ac:dyDescent="0.25">
      <c r="A1631">
        <f t="shared" si="50"/>
        <v>12374</v>
      </c>
      <c r="B1631" t="str">
        <f t="shared" si="51"/>
        <v>12374  INNOVATIVE AG SERVICES CO  WILLIAMS, IA</v>
      </c>
      <c r="C1631" s="79">
        <v>12374</v>
      </c>
      <c r="D1631" s="81" t="s">
        <v>239</v>
      </c>
      <c r="E1631" s="81" t="s">
        <v>1250</v>
      </c>
      <c r="F1631" s="81" t="s">
        <v>47</v>
      </c>
      <c r="G1631" t="b">
        <v>0</v>
      </c>
      <c r="H1631">
        <v>40792</v>
      </c>
      <c r="I1631" t="s">
        <v>2468</v>
      </c>
      <c r="J1631">
        <v>0</v>
      </c>
    </row>
    <row r="1632" spans="1:10" ht="15" customHeight="1" x14ac:dyDescent="0.25">
      <c r="A1632">
        <f t="shared" si="50"/>
        <v>12375</v>
      </c>
      <c r="B1632" t="str">
        <f t="shared" si="51"/>
        <v>12375  INNOVATIVE AG SERVICES CO  ELLSWORTH, IA</v>
      </c>
      <c r="C1632" s="79">
        <v>12375</v>
      </c>
      <c r="D1632" s="81" t="s">
        <v>239</v>
      </c>
      <c r="E1632" s="81" t="s">
        <v>1273</v>
      </c>
      <c r="F1632" s="81" t="s">
        <v>47</v>
      </c>
      <c r="G1632" t="b">
        <v>0</v>
      </c>
      <c r="H1632">
        <v>40798</v>
      </c>
      <c r="I1632" t="s">
        <v>2468</v>
      </c>
      <c r="J1632">
        <v>0</v>
      </c>
    </row>
    <row r="1633" spans="1:10" ht="15" customHeight="1" x14ac:dyDescent="0.25">
      <c r="A1633">
        <f t="shared" si="50"/>
        <v>12412</v>
      </c>
      <c r="B1633" t="str">
        <f t="shared" si="51"/>
        <v>12412  INNOVATIVE AG SERVICES CO  WINTHROP, IA</v>
      </c>
      <c r="C1633" s="79">
        <v>12412</v>
      </c>
      <c r="D1633" s="81" t="s">
        <v>239</v>
      </c>
      <c r="E1633" s="81" t="s">
        <v>377</v>
      </c>
      <c r="F1633" s="81" t="s">
        <v>47</v>
      </c>
      <c r="G1633" t="b">
        <v>0</v>
      </c>
      <c r="H1633">
        <v>40847</v>
      </c>
      <c r="I1633" t="s">
        <v>2468</v>
      </c>
      <c r="J1633">
        <v>0</v>
      </c>
    </row>
    <row r="1634" spans="1:10" ht="15" customHeight="1" x14ac:dyDescent="0.25">
      <c r="A1634">
        <f t="shared" si="50"/>
        <v>12413</v>
      </c>
      <c r="B1634" t="str">
        <f t="shared" si="51"/>
        <v>12413  INNOVATIVE AG SERVICES CO  INDEPENDENCE, IA</v>
      </c>
      <c r="C1634" s="79">
        <v>12413</v>
      </c>
      <c r="D1634" s="81" t="s">
        <v>239</v>
      </c>
      <c r="E1634" s="81" t="s">
        <v>339</v>
      </c>
      <c r="F1634" s="81" t="s">
        <v>47</v>
      </c>
      <c r="G1634" t="b">
        <v>0</v>
      </c>
      <c r="H1634">
        <v>40847</v>
      </c>
      <c r="I1634" t="s">
        <v>2468</v>
      </c>
      <c r="J1634">
        <v>0</v>
      </c>
    </row>
    <row r="1635" spans="1:10" ht="15" customHeight="1" x14ac:dyDescent="0.25">
      <c r="A1635">
        <f t="shared" si="50"/>
        <v>12244</v>
      </c>
      <c r="B1635" t="str">
        <f t="shared" si="51"/>
        <v>12244  INNOVATIVE AG SERVICES CO  ALDEN, IA</v>
      </c>
      <c r="C1635" s="79">
        <v>12244</v>
      </c>
      <c r="D1635" s="81" t="s">
        <v>239</v>
      </c>
      <c r="E1635" s="81" t="s">
        <v>881</v>
      </c>
      <c r="F1635" s="81" t="s">
        <v>47</v>
      </c>
      <c r="G1635" t="b">
        <v>0</v>
      </c>
      <c r="H1635">
        <v>40998</v>
      </c>
      <c r="I1635" t="s">
        <v>2468</v>
      </c>
      <c r="J1635">
        <v>60</v>
      </c>
    </row>
    <row r="1636" spans="1:10" ht="15" customHeight="1" x14ac:dyDescent="0.25">
      <c r="A1636">
        <f t="shared" si="50"/>
        <v>11757</v>
      </c>
      <c r="B1636" t="str">
        <f t="shared" si="51"/>
        <v>11757  INNOVATIVE AG SERVICES CO  UNION, IA</v>
      </c>
      <c r="C1636" s="79">
        <v>11757</v>
      </c>
      <c r="D1636" s="81" t="s">
        <v>239</v>
      </c>
      <c r="E1636" s="81" t="s">
        <v>341</v>
      </c>
      <c r="F1636" s="81" t="s">
        <v>47</v>
      </c>
      <c r="G1636" t="b">
        <v>0</v>
      </c>
      <c r="I1636" t="s">
        <v>2468</v>
      </c>
      <c r="J1636">
        <v>0</v>
      </c>
    </row>
    <row r="1637" spans="1:10" ht="15" customHeight="1" x14ac:dyDescent="0.25">
      <c r="A1637">
        <f t="shared" si="50"/>
        <v>11758</v>
      </c>
      <c r="B1637" t="str">
        <f t="shared" si="51"/>
        <v>11758  INNOVATIVE AG SERVICES CO  NEW PROVIDENCE, IA</v>
      </c>
      <c r="C1637" s="79">
        <v>11758</v>
      </c>
      <c r="D1637" s="81" t="s">
        <v>239</v>
      </c>
      <c r="E1637" s="81" t="s">
        <v>1143</v>
      </c>
      <c r="F1637" s="81" t="s">
        <v>47</v>
      </c>
      <c r="G1637" t="b">
        <v>0</v>
      </c>
      <c r="I1637" t="s">
        <v>2468</v>
      </c>
      <c r="J1637">
        <v>77</v>
      </c>
    </row>
    <row r="1638" spans="1:10" ht="15" customHeight="1" x14ac:dyDescent="0.25">
      <c r="A1638">
        <f t="shared" si="50"/>
        <v>13873</v>
      </c>
      <c r="B1638" t="str">
        <f t="shared" si="51"/>
        <v>13873  INNOVATIVE AG SERVICES CO  ELDORA, IA</v>
      </c>
      <c r="C1638" s="79">
        <v>13873</v>
      </c>
      <c r="D1638" s="81" t="s">
        <v>239</v>
      </c>
      <c r="E1638" s="81" t="s">
        <v>583</v>
      </c>
      <c r="F1638" s="81" t="s">
        <v>47</v>
      </c>
      <c r="G1638" t="b">
        <v>0</v>
      </c>
      <c r="I1638" t="s">
        <v>2468</v>
      </c>
      <c r="J1638">
        <v>0</v>
      </c>
    </row>
    <row r="1639" spans="1:10" ht="15" customHeight="1" x14ac:dyDescent="0.25">
      <c r="A1639">
        <f t="shared" si="50"/>
        <v>16259</v>
      </c>
      <c r="B1639" t="str">
        <f t="shared" si="51"/>
        <v>16259  INNOVATIVE AG SERVICES CO  WAUKON, IA</v>
      </c>
      <c r="C1639" s="79">
        <v>16259</v>
      </c>
      <c r="D1639" s="81" t="s">
        <v>239</v>
      </c>
      <c r="E1639" s="81" t="s">
        <v>639</v>
      </c>
      <c r="F1639" s="81" t="s">
        <v>47</v>
      </c>
      <c r="G1639" t="b">
        <v>0</v>
      </c>
      <c r="H1639" s="77"/>
      <c r="I1639" t="s">
        <v>2468</v>
      </c>
      <c r="J1639">
        <v>0</v>
      </c>
    </row>
    <row r="1640" spans="1:10" ht="15" customHeight="1" x14ac:dyDescent="0.25">
      <c r="A1640">
        <f t="shared" si="50"/>
        <v>16331</v>
      </c>
      <c r="B1640" t="str">
        <f t="shared" si="51"/>
        <v>16331  INNOVATIVE AG SERVICES CO  CLARKSVILLE, IA</v>
      </c>
      <c r="C1640" s="79">
        <v>16331</v>
      </c>
      <c r="D1640" s="81" t="s">
        <v>239</v>
      </c>
      <c r="E1640" s="81" t="s">
        <v>976</v>
      </c>
      <c r="F1640" s="81" t="s">
        <v>47</v>
      </c>
      <c r="G1640" t="b">
        <v>0</v>
      </c>
      <c r="I1640" t="s">
        <v>2468</v>
      </c>
      <c r="J1640">
        <v>0</v>
      </c>
    </row>
    <row r="1641" spans="1:10" ht="15" customHeight="1" x14ac:dyDescent="0.25">
      <c r="A1641">
        <f t="shared" si="50"/>
        <v>14966</v>
      </c>
      <c r="B1641" t="str">
        <f t="shared" si="51"/>
        <v>14966  INNOVATIVE CROP SOLUTIONS  Radcliffe, IA</v>
      </c>
      <c r="C1641" s="79">
        <v>14966</v>
      </c>
      <c r="D1641" s="81" t="s">
        <v>1329</v>
      </c>
      <c r="E1641" s="81" t="s">
        <v>3615</v>
      </c>
      <c r="F1641" s="81" t="s">
        <v>47</v>
      </c>
      <c r="G1641" t="b">
        <v>0</v>
      </c>
      <c r="I1641" t="s">
        <v>2468</v>
      </c>
      <c r="J1641">
        <v>0</v>
      </c>
    </row>
    <row r="1642" spans="1:10" ht="15" customHeight="1" x14ac:dyDescent="0.25">
      <c r="A1642">
        <f t="shared" si="50"/>
        <v>16294</v>
      </c>
      <c r="B1642" t="str">
        <f t="shared" si="51"/>
        <v>16294  INNVICTIS CROP CARE LLC  LOVELAND, CO</v>
      </c>
      <c r="C1642" s="79">
        <v>16294</v>
      </c>
      <c r="D1642" s="81" t="s">
        <v>3616</v>
      </c>
      <c r="E1642" s="81" t="s">
        <v>1523</v>
      </c>
      <c r="F1642" s="81" t="s">
        <v>53</v>
      </c>
      <c r="G1642" t="b">
        <v>0</v>
      </c>
      <c r="I1642" t="s">
        <v>2468</v>
      </c>
      <c r="J1642">
        <v>0</v>
      </c>
    </row>
    <row r="1643" spans="1:10" ht="15" customHeight="1" x14ac:dyDescent="0.25">
      <c r="A1643">
        <f t="shared" si="50"/>
        <v>16733</v>
      </c>
      <c r="B1643" t="str">
        <f t="shared" si="51"/>
        <v>16733  INOCUCOR TECHNOLOGIES INC  CENTENNIAL, CO</v>
      </c>
      <c r="C1643" s="79">
        <v>16733</v>
      </c>
      <c r="D1643" s="81" t="s">
        <v>3617</v>
      </c>
      <c r="E1643" s="81" t="s">
        <v>3618</v>
      </c>
      <c r="F1643" s="81" t="s">
        <v>53</v>
      </c>
      <c r="G1643" t="b">
        <v>0</v>
      </c>
      <c r="I1643" t="s">
        <v>2468</v>
      </c>
      <c r="J1643">
        <v>23</v>
      </c>
    </row>
    <row r="1644" spans="1:10" ht="15" customHeight="1" x14ac:dyDescent="0.25">
      <c r="A1644">
        <f t="shared" si="50"/>
        <v>15942</v>
      </c>
      <c r="B1644" t="str">
        <f t="shared" si="51"/>
        <v>15942  INSTA GRO MANUFACTURING INC  CALEDONIA, OH</v>
      </c>
      <c r="C1644" s="79">
        <v>15942</v>
      </c>
      <c r="D1644" s="81" t="s">
        <v>3619</v>
      </c>
      <c r="E1644" s="81" t="s">
        <v>3620</v>
      </c>
      <c r="F1644" s="81" t="s">
        <v>83</v>
      </c>
      <c r="G1644" t="b">
        <v>0</v>
      </c>
      <c r="I1644" t="s">
        <v>2468</v>
      </c>
      <c r="J1644">
        <v>0</v>
      </c>
    </row>
    <row r="1645" spans="1:10" ht="15" customHeight="1" x14ac:dyDescent="0.25">
      <c r="A1645">
        <f t="shared" si="50"/>
        <v>16848</v>
      </c>
      <c r="B1645" t="str">
        <f t="shared" si="51"/>
        <v>16848  INTEGRITY AG TECH LLC  HULL, IA</v>
      </c>
      <c r="C1645" s="79">
        <v>16848</v>
      </c>
      <c r="D1645" s="81" t="s">
        <v>3621</v>
      </c>
      <c r="E1645" s="81" t="s">
        <v>481</v>
      </c>
      <c r="F1645" s="81" t="s">
        <v>47</v>
      </c>
      <c r="G1645" t="b">
        <v>0</v>
      </c>
      <c r="I1645" t="s">
        <v>2468</v>
      </c>
      <c r="J1645">
        <v>0</v>
      </c>
    </row>
    <row r="1646" spans="1:10" ht="15" customHeight="1" x14ac:dyDescent="0.25">
      <c r="A1646">
        <f t="shared" si="50"/>
        <v>16849</v>
      </c>
      <c r="B1646" t="str">
        <f t="shared" si="51"/>
        <v>16849  INTEGRITY AG TECH LLC  HULL, IA</v>
      </c>
      <c r="C1646" s="79">
        <v>16849</v>
      </c>
      <c r="D1646" s="81" t="s">
        <v>3621</v>
      </c>
      <c r="E1646" s="81" t="s">
        <v>481</v>
      </c>
      <c r="F1646" s="81" t="s">
        <v>47</v>
      </c>
      <c r="G1646" t="b">
        <v>0</v>
      </c>
      <c r="I1646" t="s">
        <v>2468</v>
      </c>
      <c r="J1646">
        <v>0</v>
      </c>
    </row>
    <row r="1647" spans="1:10" ht="15" customHeight="1" x14ac:dyDescent="0.25">
      <c r="A1647">
        <f t="shared" si="50"/>
        <v>10390</v>
      </c>
      <c r="B1647" t="str">
        <f t="shared" si="51"/>
        <v>10390  INTER CHEM DEALER SALES  TULSA, OK</v>
      </c>
      <c r="C1647" s="79">
        <v>10390</v>
      </c>
      <c r="D1647" s="81" t="s">
        <v>640</v>
      </c>
      <c r="E1647" s="81" t="s">
        <v>641</v>
      </c>
      <c r="F1647" s="81" t="s">
        <v>84</v>
      </c>
      <c r="G1647" t="b">
        <v>0</v>
      </c>
      <c r="I1647" t="s">
        <v>2468</v>
      </c>
      <c r="J1647">
        <v>0</v>
      </c>
    </row>
    <row r="1648" spans="1:10" ht="15" customHeight="1" x14ac:dyDescent="0.25">
      <c r="A1648">
        <f t="shared" si="50"/>
        <v>11348</v>
      </c>
      <c r="B1648" t="str">
        <f t="shared" si="51"/>
        <v>11348  INTERNATIONAL AG LABS INC  FAIRMONT, MN</v>
      </c>
      <c r="C1648" s="79">
        <v>11348</v>
      </c>
      <c r="D1648" s="81" t="s">
        <v>180</v>
      </c>
      <c r="E1648" s="81" t="s">
        <v>181</v>
      </c>
      <c r="F1648" s="81" t="s">
        <v>71</v>
      </c>
      <c r="G1648" t="b">
        <v>0</v>
      </c>
      <c r="I1648" t="s">
        <v>2468</v>
      </c>
      <c r="J1648">
        <v>0</v>
      </c>
    </row>
    <row r="1649" spans="1:10" ht="15" customHeight="1" x14ac:dyDescent="0.25">
      <c r="A1649">
        <f t="shared" si="50"/>
        <v>16324</v>
      </c>
      <c r="B1649" t="str">
        <f t="shared" si="51"/>
        <v>16324  INTERNATIONAL MULCH COMPANY INC  DES PERES, MO</v>
      </c>
      <c r="C1649" s="79">
        <v>16324</v>
      </c>
      <c r="D1649" s="81" t="s">
        <v>3622</v>
      </c>
      <c r="E1649" s="81" t="s">
        <v>3623</v>
      </c>
      <c r="F1649" s="81" t="s">
        <v>73</v>
      </c>
      <c r="G1649" t="b">
        <v>0</v>
      </c>
      <c r="I1649" t="s">
        <v>2468</v>
      </c>
      <c r="J1649">
        <v>0</v>
      </c>
    </row>
    <row r="1650" spans="1:10" ht="15" customHeight="1" x14ac:dyDescent="0.25">
      <c r="A1650">
        <f t="shared" si="50"/>
        <v>14768</v>
      </c>
      <c r="B1650" t="str">
        <f t="shared" si="51"/>
        <v>14768  INTEROCEANIC CORPORATION  WHITE PLAINS, NY</v>
      </c>
      <c r="C1650" s="79">
        <v>14768</v>
      </c>
      <c r="D1650" s="81" t="s">
        <v>937</v>
      </c>
      <c r="E1650" s="81" t="s">
        <v>1294</v>
      </c>
      <c r="F1650" s="81" t="s">
        <v>80</v>
      </c>
      <c r="G1650" t="b">
        <v>0</v>
      </c>
      <c r="I1650" t="s">
        <v>2468</v>
      </c>
      <c r="J1650">
        <v>0</v>
      </c>
    </row>
    <row r="1651" spans="1:10" ht="15" customHeight="1" x14ac:dyDescent="0.25">
      <c r="A1651">
        <f t="shared" si="50"/>
        <v>16188</v>
      </c>
      <c r="B1651" t="str">
        <f t="shared" si="51"/>
        <v>16188  INTERSTATE GRAIN SERVICE  CENTER POINT, IA</v>
      </c>
      <c r="C1651" s="79">
        <v>16188</v>
      </c>
      <c r="D1651" s="81" t="s">
        <v>3624</v>
      </c>
      <c r="E1651" s="81" t="s">
        <v>772</v>
      </c>
      <c r="F1651" s="81" t="s">
        <v>47</v>
      </c>
      <c r="G1651" t="b">
        <v>0</v>
      </c>
      <c r="I1651" t="s">
        <v>2468</v>
      </c>
      <c r="J1651">
        <v>0</v>
      </c>
    </row>
    <row r="1652" spans="1:10" ht="15" customHeight="1" x14ac:dyDescent="0.25">
      <c r="A1652">
        <f t="shared" si="50"/>
        <v>15380</v>
      </c>
      <c r="B1652" t="str">
        <f t="shared" si="51"/>
        <v>15380  INTREPID POTASH MOAB LLC  MONSEY, NY</v>
      </c>
      <c r="C1652" s="79">
        <v>15380</v>
      </c>
      <c r="D1652" s="81" t="s">
        <v>1088</v>
      </c>
      <c r="E1652" s="81" t="s">
        <v>2569</v>
      </c>
      <c r="F1652" s="81" t="s">
        <v>80</v>
      </c>
      <c r="G1652" t="b">
        <v>0</v>
      </c>
      <c r="I1652" t="s">
        <v>2468</v>
      </c>
      <c r="J1652">
        <v>69</v>
      </c>
    </row>
    <row r="1653" spans="1:10" ht="15" customHeight="1" x14ac:dyDescent="0.25">
      <c r="A1653">
        <f t="shared" si="50"/>
        <v>15273</v>
      </c>
      <c r="B1653" t="str">
        <f t="shared" si="51"/>
        <v>15273  INTREPID POTASH NEW MEXICO LLC  MONSEY, NY</v>
      </c>
      <c r="C1653" s="79">
        <v>15273</v>
      </c>
      <c r="D1653" s="81" t="s">
        <v>1506</v>
      </c>
      <c r="E1653" s="81" t="s">
        <v>2569</v>
      </c>
      <c r="F1653" s="81" t="s">
        <v>80</v>
      </c>
      <c r="G1653" t="b">
        <v>0</v>
      </c>
      <c r="I1653" t="s">
        <v>2468</v>
      </c>
      <c r="J1653">
        <v>0</v>
      </c>
    </row>
    <row r="1654" spans="1:10" ht="15" customHeight="1" x14ac:dyDescent="0.25">
      <c r="A1654">
        <f t="shared" si="50"/>
        <v>15272</v>
      </c>
      <c r="B1654" t="str">
        <f t="shared" si="51"/>
        <v>15272  INTREPID POTASH NEW MEXICO LLC C/OBUSINESS LICENSE  MONSEY, NY</v>
      </c>
      <c r="C1654" s="79">
        <v>15272</v>
      </c>
      <c r="D1654" s="81" t="s">
        <v>3625</v>
      </c>
      <c r="E1654" s="81" t="s">
        <v>2569</v>
      </c>
      <c r="F1654" s="81" t="s">
        <v>80</v>
      </c>
      <c r="G1654" t="b">
        <v>0</v>
      </c>
      <c r="I1654" t="s">
        <v>2468</v>
      </c>
      <c r="J1654">
        <v>68</v>
      </c>
    </row>
    <row r="1655" spans="1:10" ht="15" customHeight="1" x14ac:dyDescent="0.25">
      <c r="A1655">
        <f t="shared" si="50"/>
        <v>11196</v>
      </c>
      <c r="B1655" t="str">
        <f t="shared" si="51"/>
        <v>11196  INWOOD HATCHERY &amp; FEED STORE  INWOOD, IA</v>
      </c>
      <c r="C1655" s="79">
        <v>11196</v>
      </c>
      <c r="D1655" s="81" t="s">
        <v>3626</v>
      </c>
      <c r="E1655" s="81" t="s">
        <v>866</v>
      </c>
      <c r="F1655" s="81" t="s">
        <v>47</v>
      </c>
      <c r="G1655" t="b">
        <v>0</v>
      </c>
      <c r="I1655" t="s">
        <v>2468</v>
      </c>
      <c r="J1655">
        <v>0</v>
      </c>
    </row>
    <row r="1656" spans="1:10" ht="15" customHeight="1" x14ac:dyDescent="0.25">
      <c r="A1656">
        <f t="shared" si="50"/>
        <v>14343</v>
      </c>
      <c r="B1656" t="str">
        <f t="shared" si="51"/>
        <v>14343  IOWA CVS PHARMACY  WOONSOCKET, RI</v>
      </c>
      <c r="C1656" s="79">
        <v>14343</v>
      </c>
      <c r="D1656" s="81" t="s">
        <v>3627</v>
      </c>
      <c r="E1656" s="81" t="s">
        <v>3628</v>
      </c>
      <c r="F1656" s="81" t="s">
        <v>88</v>
      </c>
      <c r="G1656" t="b">
        <v>0</v>
      </c>
      <c r="I1656" t="s">
        <v>2468</v>
      </c>
      <c r="J1656">
        <v>0</v>
      </c>
    </row>
    <row r="1657" spans="1:10" ht="15" customHeight="1" x14ac:dyDescent="0.25">
      <c r="A1657">
        <f t="shared" si="50"/>
        <v>16057</v>
      </c>
      <c r="B1657" t="str">
        <f t="shared" si="51"/>
        <v>16057  IOWA FERTILIZER COMPANY  WEVER, IA</v>
      </c>
      <c r="C1657" s="79">
        <v>16057</v>
      </c>
      <c r="D1657" s="81" t="s">
        <v>3629</v>
      </c>
      <c r="E1657" s="81" t="s">
        <v>637</v>
      </c>
      <c r="F1657" s="81" t="s">
        <v>47</v>
      </c>
      <c r="G1657" t="b">
        <v>0</v>
      </c>
      <c r="I1657" t="s">
        <v>2468</v>
      </c>
      <c r="J1657">
        <v>0</v>
      </c>
    </row>
    <row r="1658" spans="1:10" ht="15" customHeight="1" x14ac:dyDescent="0.25">
      <c r="A1658">
        <f t="shared" si="50"/>
        <v>15890</v>
      </c>
      <c r="B1658" t="str">
        <f t="shared" si="51"/>
        <v>15890  IOWA MISSOURI HYBRIDS LLC  KEOSAUQUA, IA</v>
      </c>
      <c r="C1658" s="79">
        <v>15890</v>
      </c>
      <c r="D1658" s="81" t="s">
        <v>3630</v>
      </c>
      <c r="E1658" s="81" t="s">
        <v>233</v>
      </c>
      <c r="F1658" s="81" t="s">
        <v>47</v>
      </c>
      <c r="G1658" t="b">
        <v>0</v>
      </c>
      <c r="I1658" t="s">
        <v>2468</v>
      </c>
      <c r="J1658">
        <v>0</v>
      </c>
    </row>
    <row r="1659" spans="1:10" ht="15" customHeight="1" x14ac:dyDescent="0.25">
      <c r="A1659">
        <f t="shared" si="50"/>
        <v>16166</v>
      </c>
      <c r="B1659" t="str">
        <f t="shared" si="51"/>
        <v>16166  ISAGRO C/O GOWAN  YUMA, AZ</v>
      </c>
      <c r="C1659" s="79">
        <v>16166</v>
      </c>
      <c r="D1659" s="81" t="s">
        <v>3631</v>
      </c>
      <c r="E1659" s="81" t="s">
        <v>3632</v>
      </c>
      <c r="F1659" s="81" t="s">
        <v>50</v>
      </c>
      <c r="G1659" t="b">
        <v>0</v>
      </c>
      <c r="I1659" t="s">
        <v>2468</v>
      </c>
      <c r="J1659">
        <v>0</v>
      </c>
    </row>
    <row r="1660" spans="1:10" ht="15" customHeight="1" x14ac:dyDescent="0.25">
      <c r="A1660">
        <f t="shared" si="50"/>
        <v>17214</v>
      </c>
      <c r="B1660" t="str">
        <f t="shared" si="51"/>
        <v>17214  ITAFOS CONDA LLC  HOUSTON, TX</v>
      </c>
      <c r="C1660" s="79">
        <v>17214</v>
      </c>
      <c r="D1660" s="81" t="s">
        <v>3633</v>
      </c>
      <c r="E1660" s="81" t="s">
        <v>278</v>
      </c>
      <c r="F1660" s="81" t="s">
        <v>92</v>
      </c>
      <c r="G1660" t="b">
        <v>0</v>
      </c>
      <c r="I1660" t="s">
        <v>2468</v>
      </c>
      <c r="J1660">
        <v>0</v>
      </c>
    </row>
    <row r="1661" spans="1:10" ht="15" customHeight="1" x14ac:dyDescent="0.25">
      <c r="A1661">
        <f t="shared" si="50"/>
        <v>17215</v>
      </c>
      <c r="B1661" t="str">
        <f t="shared" si="51"/>
        <v>17215  ITAFOS CONDA LLC  SODA SPRINGS, ID</v>
      </c>
      <c r="C1661" s="79">
        <v>17215</v>
      </c>
      <c r="D1661" s="81" t="s">
        <v>3633</v>
      </c>
      <c r="E1661" s="81" t="s">
        <v>219</v>
      </c>
      <c r="F1661" s="81" t="s">
        <v>61</v>
      </c>
      <c r="G1661" t="b">
        <v>0</v>
      </c>
      <c r="H1661" s="77"/>
      <c r="I1661" t="s">
        <v>2468</v>
      </c>
      <c r="J1661">
        <v>0</v>
      </c>
    </row>
    <row r="1662" spans="1:10" ht="15" customHeight="1" x14ac:dyDescent="0.25">
      <c r="A1662">
        <f t="shared" si="50"/>
        <v>16451</v>
      </c>
      <c r="B1662" t="str">
        <f t="shared" si="51"/>
        <v>16451  ITALPOLLINA USA  ANDERSON, IN</v>
      </c>
      <c r="C1662" s="79">
        <v>16451</v>
      </c>
      <c r="D1662" s="81" t="s">
        <v>3634</v>
      </c>
      <c r="E1662" s="81" t="s">
        <v>3635</v>
      </c>
      <c r="F1662" s="81" t="s">
        <v>63</v>
      </c>
      <c r="G1662" t="b">
        <v>0</v>
      </c>
      <c r="I1662" t="s">
        <v>2468</v>
      </c>
      <c r="J1662">
        <v>0</v>
      </c>
    </row>
    <row r="1663" spans="1:10" ht="15" customHeight="1" x14ac:dyDescent="0.25">
      <c r="A1663">
        <f t="shared" si="50"/>
        <v>12495</v>
      </c>
      <c r="B1663" t="str">
        <f t="shared" si="51"/>
        <v>12495  J R SIMPLOT CO  LATHROP, CA</v>
      </c>
      <c r="C1663" s="79">
        <v>12495</v>
      </c>
      <c r="D1663" s="81" t="s">
        <v>184</v>
      </c>
      <c r="E1663" s="81" t="s">
        <v>185</v>
      </c>
      <c r="F1663" s="81" t="s">
        <v>52</v>
      </c>
      <c r="G1663" t="b">
        <v>0</v>
      </c>
      <c r="I1663" t="s">
        <v>2468</v>
      </c>
      <c r="J1663">
        <v>0</v>
      </c>
    </row>
    <row r="1664" spans="1:10" ht="15" customHeight="1" x14ac:dyDescent="0.25">
      <c r="A1664">
        <f t="shared" si="50"/>
        <v>10088</v>
      </c>
      <c r="B1664" t="str">
        <f t="shared" si="51"/>
        <v>10088  J R SIMPLOT CO  BOISE, ID</v>
      </c>
      <c r="C1664" s="79">
        <v>10088</v>
      </c>
      <c r="D1664" s="81" t="s">
        <v>184</v>
      </c>
      <c r="E1664" s="81" t="s">
        <v>421</v>
      </c>
      <c r="F1664" s="81" t="s">
        <v>61</v>
      </c>
      <c r="G1664" t="b">
        <v>0</v>
      </c>
      <c r="I1664" t="s">
        <v>2468</v>
      </c>
      <c r="J1664">
        <v>0</v>
      </c>
    </row>
    <row r="1665" spans="1:10" ht="15" customHeight="1" x14ac:dyDescent="0.25">
      <c r="A1665">
        <f t="shared" si="50"/>
        <v>11306</v>
      </c>
      <c r="B1665" t="str">
        <f t="shared" si="51"/>
        <v>11306  JACOBSEN HYBRID CORN CO INC  LAKE VIEW, IA</v>
      </c>
      <c r="C1665" s="79">
        <v>11306</v>
      </c>
      <c r="D1665" s="81" t="s">
        <v>3636</v>
      </c>
      <c r="E1665" s="81" t="s">
        <v>399</v>
      </c>
      <c r="F1665" s="81" t="s">
        <v>47</v>
      </c>
      <c r="G1665" t="b">
        <v>0</v>
      </c>
      <c r="I1665" t="s">
        <v>2468</v>
      </c>
      <c r="J1665">
        <v>0</v>
      </c>
    </row>
    <row r="1666" spans="1:10" ht="15" customHeight="1" x14ac:dyDescent="0.25">
      <c r="A1666">
        <f t="shared" si="50"/>
        <v>17264</v>
      </c>
      <c r="B1666" t="str">
        <f t="shared" si="51"/>
        <v>17264  JAY-MAR, INC.  PLOVER, WI</v>
      </c>
      <c r="C1666" s="79">
        <v>17264</v>
      </c>
      <c r="D1666" s="81" t="s">
        <v>3637</v>
      </c>
      <c r="E1666" s="81" t="s">
        <v>3638</v>
      </c>
      <c r="F1666" s="81" t="s">
        <v>99</v>
      </c>
      <c r="G1666" t="b">
        <v>0</v>
      </c>
      <c r="I1666" t="s">
        <v>2468</v>
      </c>
      <c r="J1666">
        <v>40</v>
      </c>
    </row>
    <row r="1667" spans="1:10" ht="15" customHeight="1" x14ac:dyDescent="0.25">
      <c r="A1667">
        <f t="shared" ref="A1667:A1730" si="52">C1667</f>
        <v>16756</v>
      </c>
      <c r="B1667" t="str">
        <f t="shared" ref="B1667:B1730" si="53">C1667&amp;"  "&amp;D1667&amp;"  "&amp;E1667&amp;", "&amp;F1667</f>
        <v>16756  JB SUPPLY &amp; SERVICES  EMMETSBURG, IA</v>
      </c>
      <c r="C1667" s="79">
        <v>16756</v>
      </c>
      <c r="D1667" s="81" t="s">
        <v>3639</v>
      </c>
      <c r="E1667" s="81" t="s">
        <v>902</v>
      </c>
      <c r="F1667" s="81" t="s">
        <v>47</v>
      </c>
      <c r="G1667" t="b">
        <v>0</v>
      </c>
      <c r="I1667" t="s">
        <v>2468</v>
      </c>
      <c r="J1667">
        <v>0</v>
      </c>
    </row>
    <row r="1668" spans="1:10" ht="15" customHeight="1" x14ac:dyDescent="0.25">
      <c r="A1668">
        <f t="shared" si="52"/>
        <v>17311</v>
      </c>
      <c r="B1668" t="str">
        <f t="shared" si="53"/>
        <v>17311  JCD TRUCKING LLC  MEDIAPOLIS, IA</v>
      </c>
      <c r="C1668" s="79">
        <v>17311</v>
      </c>
      <c r="D1668" s="81" t="s">
        <v>3640</v>
      </c>
      <c r="E1668" s="81" t="s">
        <v>364</v>
      </c>
      <c r="F1668" s="81" t="s">
        <v>47</v>
      </c>
      <c r="G1668" t="b">
        <v>0</v>
      </c>
      <c r="I1668" t="s">
        <v>2468</v>
      </c>
      <c r="J1668">
        <v>0</v>
      </c>
    </row>
    <row r="1669" spans="1:10" ht="15" customHeight="1" x14ac:dyDescent="0.25">
      <c r="A1669">
        <f t="shared" si="52"/>
        <v>15087</v>
      </c>
      <c r="B1669" t="str">
        <f t="shared" si="53"/>
        <v>15087  JCS FAMILY FARMS LLC  IOWA CITY, IA</v>
      </c>
      <c r="C1669" s="79">
        <v>15087</v>
      </c>
      <c r="D1669" s="81" t="s">
        <v>767</v>
      </c>
      <c r="E1669" s="81" t="s">
        <v>757</v>
      </c>
      <c r="F1669" s="81" t="s">
        <v>47</v>
      </c>
      <c r="G1669" t="b">
        <v>0</v>
      </c>
      <c r="I1669" t="s">
        <v>2468</v>
      </c>
      <c r="J1669">
        <v>85</v>
      </c>
    </row>
    <row r="1670" spans="1:10" ht="15" customHeight="1" x14ac:dyDescent="0.25">
      <c r="A1670">
        <f t="shared" si="52"/>
        <v>11500</v>
      </c>
      <c r="B1670" t="str">
        <f t="shared" si="53"/>
        <v>11500  JERRY DEPPING  DIKE, IA</v>
      </c>
      <c r="C1670" s="79">
        <v>11500</v>
      </c>
      <c r="D1670" s="81" t="s">
        <v>237</v>
      </c>
      <c r="E1670" s="81" t="s">
        <v>238</v>
      </c>
      <c r="F1670" s="81" t="s">
        <v>47</v>
      </c>
      <c r="G1670" t="b">
        <v>0</v>
      </c>
      <c r="I1670" t="s">
        <v>2468</v>
      </c>
      <c r="J1670">
        <v>0</v>
      </c>
    </row>
    <row r="1671" spans="1:10" ht="15" customHeight="1" x14ac:dyDescent="0.25">
      <c r="A1671">
        <f t="shared" si="52"/>
        <v>15001</v>
      </c>
      <c r="B1671" t="str">
        <f t="shared" si="53"/>
        <v>15001  JERRY MAROLF &amp; SONS INC  MOSCOW, IA</v>
      </c>
      <c r="C1671" s="79">
        <v>15001</v>
      </c>
      <c r="D1671" s="81" t="s">
        <v>1340</v>
      </c>
      <c r="E1671" s="81" t="s">
        <v>1341</v>
      </c>
      <c r="F1671" s="81" t="s">
        <v>47</v>
      </c>
      <c r="G1671" t="b">
        <v>0</v>
      </c>
      <c r="H1671" s="77"/>
      <c r="I1671" t="s">
        <v>2468</v>
      </c>
      <c r="J1671">
        <v>0</v>
      </c>
    </row>
    <row r="1672" spans="1:10" ht="15" customHeight="1" x14ac:dyDescent="0.25">
      <c r="A1672">
        <f t="shared" si="52"/>
        <v>13345</v>
      </c>
      <c r="B1672" t="str">
        <f t="shared" si="53"/>
        <v>13345  JH BIOTECH INC  VENTURA, CA</v>
      </c>
      <c r="C1672" s="79">
        <v>13345</v>
      </c>
      <c r="D1672" s="81" t="s">
        <v>3641</v>
      </c>
      <c r="E1672" s="81" t="s">
        <v>1152</v>
      </c>
      <c r="F1672" s="81" t="s">
        <v>52</v>
      </c>
      <c r="G1672" t="b">
        <v>0</v>
      </c>
      <c r="I1672" t="s">
        <v>2468</v>
      </c>
      <c r="J1672">
        <v>0</v>
      </c>
    </row>
    <row r="1673" spans="1:10" ht="15" customHeight="1" x14ac:dyDescent="0.25">
      <c r="A1673">
        <f t="shared" si="52"/>
        <v>13284</v>
      </c>
      <c r="B1673" t="str">
        <f t="shared" si="53"/>
        <v xml:space="preserve">13284  JIFFY PRODUCTS NB LTD  POKERMOUCHE, NB, </v>
      </c>
      <c r="C1673" s="79">
        <v>13284</v>
      </c>
      <c r="D1673" s="81" t="s">
        <v>3642</v>
      </c>
      <c r="E1673" s="81" t="s">
        <v>3643</v>
      </c>
      <c r="F1673" s="81"/>
      <c r="G1673" t="b">
        <v>0</v>
      </c>
      <c r="I1673" t="s">
        <v>2468</v>
      </c>
      <c r="J1673">
        <v>0</v>
      </c>
    </row>
    <row r="1674" spans="1:10" ht="15" customHeight="1" x14ac:dyDescent="0.25">
      <c r="A1674">
        <f t="shared" si="52"/>
        <v>15751</v>
      </c>
      <c r="B1674" t="str">
        <f t="shared" si="53"/>
        <v>15751  JIGSAW MARKETING &amp; MEDIA LTD  ALLENTOWN, PA</v>
      </c>
      <c r="C1674" s="79">
        <v>15751</v>
      </c>
      <c r="D1674" s="81" t="s">
        <v>2564</v>
      </c>
      <c r="E1674" s="81" t="s">
        <v>2506</v>
      </c>
      <c r="F1674" s="81" t="s">
        <v>86</v>
      </c>
      <c r="G1674" t="b">
        <v>0</v>
      </c>
      <c r="I1674" t="s">
        <v>2468</v>
      </c>
      <c r="J1674">
        <v>0</v>
      </c>
    </row>
    <row r="1675" spans="1:10" ht="15" customHeight="1" x14ac:dyDescent="0.25">
      <c r="A1675">
        <f t="shared" si="52"/>
        <v>10729</v>
      </c>
      <c r="B1675" t="str">
        <f t="shared" si="53"/>
        <v>10729  JJ MAUGET COMPANY ATTN LOURDES DIAZ  ARCADIA, CA</v>
      </c>
      <c r="C1675" s="79">
        <v>10729</v>
      </c>
      <c r="D1675" s="81" t="s">
        <v>3644</v>
      </c>
      <c r="E1675" s="81" t="s">
        <v>796</v>
      </c>
      <c r="F1675" s="81" t="s">
        <v>52</v>
      </c>
      <c r="G1675" t="b">
        <v>0</v>
      </c>
      <c r="I1675" t="s">
        <v>2468</v>
      </c>
      <c r="J1675">
        <v>0</v>
      </c>
    </row>
    <row r="1676" spans="1:10" ht="15" customHeight="1" x14ac:dyDescent="0.25">
      <c r="A1676">
        <f t="shared" si="52"/>
        <v>16593</v>
      </c>
      <c r="B1676" t="str">
        <f t="shared" si="53"/>
        <v>16593  JM FERTILIZER LLC  TAMPA, FL</v>
      </c>
      <c r="C1676" s="79">
        <v>16593</v>
      </c>
      <c r="D1676" s="81" t="s">
        <v>3645</v>
      </c>
      <c r="E1676" s="81" t="s">
        <v>172</v>
      </c>
      <c r="F1676" s="81" t="s">
        <v>57</v>
      </c>
      <c r="G1676" t="b">
        <v>0</v>
      </c>
      <c r="I1676" t="s">
        <v>2468</v>
      </c>
      <c r="J1676">
        <v>0</v>
      </c>
    </row>
    <row r="1677" spans="1:10" ht="15" customHeight="1" x14ac:dyDescent="0.25">
      <c r="A1677">
        <f t="shared" si="52"/>
        <v>16131</v>
      </c>
      <c r="B1677" t="str">
        <f t="shared" si="53"/>
        <v>16131  JMN SPECIALTIES  WESTWEGO, LA</v>
      </c>
      <c r="C1677" s="79">
        <v>16131</v>
      </c>
      <c r="D1677" s="81" t="s">
        <v>3646</v>
      </c>
      <c r="E1677" s="81" t="s">
        <v>3647</v>
      </c>
      <c r="F1677" s="81" t="s">
        <v>66</v>
      </c>
      <c r="G1677" t="b">
        <v>0</v>
      </c>
      <c r="I1677" t="s">
        <v>2468</v>
      </c>
      <c r="J1677">
        <v>0</v>
      </c>
    </row>
    <row r="1678" spans="1:10" ht="15" customHeight="1" x14ac:dyDescent="0.25">
      <c r="A1678">
        <f t="shared" si="52"/>
        <v>17103</v>
      </c>
      <c r="B1678" t="str">
        <f t="shared" si="53"/>
        <v>17103  JMS CONSULTING  WASHINGTON, NC</v>
      </c>
      <c r="C1678" s="79">
        <v>17103</v>
      </c>
      <c r="D1678" s="81" t="s">
        <v>3648</v>
      </c>
      <c r="E1678" s="81" t="s">
        <v>177</v>
      </c>
      <c r="F1678" s="81" t="s">
        <v>81</v>
      </c>
      <c r="G1678" t="b">
        <v>0</v>
      </c>
      <c r="I1678" t="s">
        <v>2468</v>
      </c>
      <c r="J1678">
        <v>0</v>
      </c>
    </row>
    <row r="1679" spans="1:10" ht="15" customHeight="1" x14ac:dyDescent="0.25">
      <c r="A1679">
        <f t="shared" si="52"/>
        <v>15036</v>
      </c>
      <c r="B1679" t="str">
        <f t="shared" si="53"/>
        <v>15036  JOHN G JENSEN  ANKENY, IA</v>
      </c>
      <c r="C1679" s="79">
        <v>15036</v>
      </c>
      <c r="D1679" s="81" t="s">
        <v>1067</v>
      </c>
      <c r="E1679" s="81" t="s">
        <v>919</v>
      </c>
      <c r="F1679" s="81" t="s">
        <v>47</v>
      </c>
      <c r="G1679" t="b">
        <v>0</v>
      </c>
      <c r="I1679" t="s">
        <v>2468</v>
      </c>
      <c r="J1679">
        <v>0</v>
      </c>
    </row>
    <row r="1680" spans="1:10" ht="15" customHeight="1" x14ac:dyDescent="0.25">
      <c r="A1680">
        <f t="shared" si="52"/>
        <v>15419</v>
      </c>
      <c r="B1680" t="str">
        <f t="shared" si="53"/>
        <v>15419  JOHN SCHOTT  POCAHONTAS, IA</v>
      </c>
      <c r="C1680" s="79">
        <v>15419</v>
      </c>
      <c r="D1680" s="81" t="s">
        <v>1098</v>
      </c>
      <c r="E1680" s="81" t="s">
        <v>302</v>
      </c>
      <c r="F1680" s="81" t="s">
        <v>47</v>
      </c>
      <c r="G1680" t="b">
        <v>0</v>
      </c>
      <c r="I1680" t="s">
        <v>2468</v>
      </c>
      <c r="J1680">
        <v>0</v>
      </c>
    </row>
    <row r="1681" spans="1:10" ht="15" customHeight="1" x14ac:dyDescent="0.25">
      <c r="A1681">
        <f t="shared" si="52"/>
        <v>15017</v>
      </c>
      <c r="B1681" t="str">
        <f t="shared" si="53"/>
        <v>15017  JOHNSON LAND CO  PERRY, IA</v>
      </c>
      <c r="C1681" s="79">
        <v>15017</v>
      </c>
      <c r="D1681" s="81" t="s">
        <v>1264</v>
      </c>
      <c r="E1681" s="81" t="s">
        <v>785</v>
      </c>
      <c r="F1681" s="81" t="s">
        <v>47</v>
      </c>
      <c r="G1681" t="b">
        <v>0</v>
      </c>
      <c r="I1681" t="s">
        <v>2468</v>
      </c>
      <c r="J1681">
        <v>0</v>
      </c>
    </row>
    <row r="1682" spans="1:10" ht="15" customHeight="1" x14ac:dyDescent="0.25">
      <c r="A1682">
        <f t="shared" si="52"/>
        <v>17005</v>
      </c>
      <c r="B1682" t="str">
        <f t="shared" si="53"/>
        <v>17005  JOHNSON TRANSPORT  DENISON, IA</v>
      </c>
      <c r="C1682" s="79">
        <v>17005</v>
      </c>
      <c r="D1682" s="81" t="s">
        <v>3649</v>
      </c>
      <c r="E1682" s="81" t="s">
        <v>1330</v>
      </c>
      <c r="F1682" s="81" t="s">
        <v>47</v>
      </c>
      <c r="G1682" t="b">
        <v>0</v>
      </c>
      <c r="I1682" t="s">
        <v>2468</v>
      </c>
      <c r="J1682">
        <v>0</v>
      </c>
    </row>
    <row r="1683" spans="1:10" ht="15" customHeight="1" x14ac:dyDescent="0.25">
      <c r="A1683">
        <f t="shared" si="52"/>
        <v>16517</v>
      </c>
      <c r="B1683" t="str">
        <f t="shared" si="53"/>
        <v>16517  JONATHAN GREEN INC  FARMINGDALE, NJ</v>
      </c>
      <c r="C1683" s="79">
        <v>16517</v>
      </c>
      <c r="D1683" s="81" t="s">
        <v>3650</v>
      </c>
      <c r="E1683" s="81" t="s">
        <v>3651</v>
      </c>
      <c r="F1683" s="81" t="s">
        <v>78</v>
      </c>
      <c r="G1683" t="b">
        <v>0</v>
      </c>
      <c r="I1683" t="s">
        <v>2468</v>
      </c>
      <c r="J1683">
        <v>0</v>
      </c>
    </row>
    <row r="1684" spans="1:10" ht="15" customHeight="1" x14ac:dyDescent="0.25">
      <c r="A1684">
        <f t="shared" si="52"/>
        <v>16672</v>
      </c>
      <c r="B1684" t="str">
        <f t="shared" si="53"/>
        <v>16672  JONDLE ENTERPRISES INC  MANSON, IA</v>
      </c>
      <c r="C1684" s="79">
        <v>16672</v>
      </c>
      <c r="D1684" s="81" t="s">
        <v>3652</v>
      </c>
      <c r="E1684" s="81" t="s">
        <v>306</v>
      </c>
      <c r="F1684" s="81" t="s">
        <v>47</v>
      </c>
      <c r="G1684" t="b">
        <v>0</v>
      </c>
      <c r="I1684" t="s">
        <v>2468</v>
      </c>
      <c r="J1684">
        <v>0</v>
      </c>
    </row>
    <row r="1685" spans="1:10" ht="15" customHeight="1" x14ac:dyDescent="0.25">
      <c r="A1685">
        <f t="shared" si="52"/>
        <v>15508</v>
      </c>
      <c r="B1685" t="str">
        <f t="shared" si="53"/>
        <v>15508  JORDANS PROPERTY CARE INC  CEDAR RAPIDS, IA</v>
      </c>
      <c r="C1685" s="79">
        <v>15508</v>
      </c>
      <c r="D1685" s="81" t="s">
        <v>3653</v>
      </c>
      <c r="E1685" s="81" t="s">
        <v>286</v>
      </c>
      <c r="F1685" s="81" t="s">
        <v>47</v>
      </c>
      <c r="G1685" t="b">
        <v>0</v>
      </c>
      <c r="I1685" t="s">
        <v>2468</v>
      </c>
      <c r="J1685">
        <v>0</v>
      </c>
    </row>
    <row r="1686" spans="1:10" ht="15" customHeight="1" x14ac:dyDescent="0.25">
      <c r="A1686">
        <f t="shared" si="52"/>
        <v>13160</v>
      </c>
      <c r="B1686" t="str">
        <f t="shared" si="53"/>
        <v>13160  JR PETERS INC  ALLENTOWN, PA</v>
      </c>
      <c r="C1686" s="79">
        <v>13160</v>
      </c>
      <c r="D1686" s="81" t="s">
        <v>3654</v>
      </c>
      <c r="E1686" s="81" t="s">
        <v>2506</v>
      </c>
      <c r="F1686" s="81" t="s">
        <v>86</v>
      </c>
      <c r="G1686" t="b">
        <v>0</v>
      </c>
      <c r="I1686" t="s">
        <v>2468</v>
      </c>
      <c r="J1686">
        <v>0</v>
      </c>
    </row>
    <row r="1687" spans="1:10" ht="15" customHeight="1" x14ac:dyDescent="0.25">
      <c r="A1687">
        <f t="shared" si="52"/>
        <v>14238</v>
      </c>
      <c r="B1687" t="str">
        <f t="shared" si="53"/>
        <v>14238  JR SIMPLOT CO DBA SIMPLOT GROWER SOLUTIONS  HATFIELD, MN</v>
      </c>
      <c r="C1687" s="79">
        <v>14238</v>
      </c>
      <c r="D1687" s="81" t="s">
        <v>956</v>
      </c>
      <c r="E1687" s="81" t="s">
        <v>957</v>
      </c>
      <c r="F1687" s="81" t="s">
        <v>71</v>
      </c>
      <c r="G1687" t="b">
        <v>0</v>
      </c>
      <c r="I1687" t="s">
        <v>2468</v>
      </c>
      <c r="J1687">
        <v>0</v>
      </c>
    </row>
    <row r="1688" spans="1:10" ht="15" customHeight="1" x14ac:dyDescent="0.25">
      <c r="A1688">
        <f t="shared" si="52"/>
        <v>14239</v>
      </c>
      <c r="B1688" t="str">
        <f t="shared" si="53"/>
        <v>14239  JR SIMPLOT CO DBA SIMPLOT GROWER SOLUTIONS  BOISE, ID</v>
      </c>
      <c r="C1688" s="79">
        <v>14239</v>
      </c>
      <c r="D1688" s="81" t="s">
        <v>956</v>
      </c>
      <c r="E1688" s="81" t="s">
        <v>421</v>
      </c>
      <c r="F1688" s="81" t="s">
        <v>61</v>
      </c>
      <c r="G1688" t="b">
        <v>0</v>
      </c>
      <c r="I1688" t="s">
        <v>2468</v>
      </c>
      <c r="J1688">
        <v>0</v>
      </c>
    </row>
    <row r="1689" spans="1:10" ht="15" customHeight="1" x14ac:dyDescent="0.25">
      <c r="A1689">
        <f t="shared" si="52"/>
        <v>11160</v>
      </c>
      <c r="B1689" t="str">
        <f t="shared" si="53"/>
        <v>11160  JRM CHEMICAL INC  CLEVELAND, OH</v>
      </c>
      <c r="C1689" s="79">
        <v>11160</v>
      </c>
      <c r="D1689" s="81" t="s">
        <v>3655</v>
      </c>
      <c r="E1689" s="81" t="s">
        <v>418</v>
      </c>
      <c r="F1689" s="81" t="s">
        <v>83</v>
      </c>
      <c r="G1689" t="b">
        <v>0</v>
      </c>
      <c r="I1689" t="s">
        <v>2468</v>
      </c>
      <c r="J1689">
        <v>0</v>
      </c>
    </row>
    <row r="1690" spans="1:10" ht="15" customHeight="1" x14ac:dyDescent="0.25">
      <c r="A1690">
        <f t="shared" si="52"/>
        <v>17405</v>
      </c>
      <c r="B1690" t="str">
        <f t="shared" si="53"/>
        <v>17405  JSH INTERNATIONAL  AKRON, OH</v>
      </c>
      <c r="C1690" s="79">
        <v>17405</v>
      </c>
      <c r="D1690" s="81" t="s">
        <v>3656</v>
      </c>
      <c r="E1690" s="81" t="s">
        <v>194</v>
      </c>
      <c r="F1690" s="81" t="s">
        <v>83</v>
      </c>
      <c r="G1690" t="b">
        <v>0</v>
      </c>
      <c r="I1690" t="s">
        <v>2468</v>
      </c>
      <c r="J1690">
        <v>0</v>
      </c>
    </row>
    <row r="1691" spans="1:10" ht="15" customHeight="1" x14ac:dyDescent="0.25">
      <c r="A1691">
        <f t="shared" si="52"/>
        <v>17406</v>
      </c>
      <c r="B1691" t="str">
        <f t="shared" si="53"/>
        <v>17406  JSH INTERNATIONAL  MOUNT LAUREL, NJ</v>
      </c>
      <c r="C1691" s="79">
        <v>17406</v>
      </c>
      <c r="D1691" s="81" t="s">
        <v>3656</v>
      </c>
      <c r="E1691" s="81" t="s">
        <v>3657</v>
      </c>
      <c r="F1691" s="81" t="s">
        <v>78</v>
      </c>
      <c r="G1691" t="b">
        <v>0</v>
      </c>
      <c r="I1691" t="s">
        <v>2468</v>
      </c>
      <c r="J1691">
        <v>0</v>
      </c>
    </row>
    <row r="1692" spans="1:10" ht="15" customHeight="1" x14ac:dyDescent="0.25">
      <c r="A1692">
        <f t="shared" si="52"/>
        <v>10380</v>
      </c>
      <c r="B1692" t="str">
        <f t="shared" si="53"/>
        <v>10380  JUHL FEED INC  DANA, IA</v>
      </c>
      <c r="C1692" s="79">
        <v>10380</v>
      </c>
      <c r="D1692" s="81" t="s">
        <v>635</v>
      </c>
      <c r="E1692" s="81" t="s">
        <v>636</v>
      </c>
      <c r="F1692" s="81" t="s">
        <v>47</v>
      </c>
      <c r="G1692" t="b">
        <v>0</v>
      </c>
      <c r="I1692" t="s">
        <v>2468</v>
      </c>
      <c r="J1692">
        <v>0</v>
      </c>
    </row>
    <row r="1693" spans="1:10" ht="15" customHeight="1" x14ac:dyDescent="0.25">
      <c r="A1693">
        <f t="shared" si="52"/>
        <v>10381</v>
      </c>
      <c r="B1693" t="str">
        <f t="shared" si="53"/>
        <v>10381  JUHL FEED INC  DANA, IA</v>
      </c>
      <c r="C1693" s="79">
        <v>10381</v>
      </c>
      <c r="D1693" s="81" t="s">
        <v>635</v>
      </c>
      <c r="E1693" s="81" t="s">
        <v>636</v>
      </c>
      <c r="F1693" s="81" t="s">
        <v>47</v>
      </c>
      <c r="G1693" t="b">
        <v>0</v>
      </c>
      <c r="I1693" t="s">
        <v>2468</v>
      </c>
      <c r="J1693">
        <v>0</v>
      </c>
    </row>
    <row r="1694" spans="1:10" ht="15" customHeight="1" x14ac:dyDescent="0.25">
      <c r="A1694">
        <f t="shared" si="52"/>
        <v>17239</v>
      </c>
      <c r="B1694" t="str">
        <f t="shared" si="53"/>
        <v>17239  JUNGLE PERFORMANCE BRANDS, LLC  GOLD CANYON, AZ</v>
      </c>
      <c r="C1694" s="79">
        <v>17239</v>
      </c>
      <c r="D1694" s="81" t="s">
        <v>3658</v>
      </c>
      <c r="E1694" s="81" t="s">
        <v>3659</v>
      </c>
      <c r="F1694" s="81" t="s">
        <v>50</v>
      </c>
      <c r="G1694" t="b">
        <v>0</v>
      </c>
      <c r="I1694" t="s">
        <v>2468</v>
      </c>
      <c r="J1694">
        <v>0</v>
      </c>
    </row>
    <row r="1695" spans="1:10" ht="15" customHeight="1" x14ac:dyDescent="0.25">
      <c r="A1695">
        <f t="shared" si="52"/>
        <v>17240</v>
      </c>
      <c r="B1695" t="str">
        <f t="shared" si="53"/>
        <v>17240  JUNGLE PERFORMANCE BRANDS, LLC  SCOTTSDALE, AZ</v>
      </c>
      <c r="C1695" s="79">
        <v>17240</v>
      </c>
      <c r="D1695" s="81" t="s">
        <v>3658</v>
      </c>
      <c r="E1695" s="81" t="s">
        <v>1132</v>
      </c>
      <c r="F1695" s="81" t="s">
        <v>50</v>
      </c>
      <c r="G1695" t="b">
        <v>0</v>
      </c>
      <c r="I1695" t="s">
        <v>2468</v>
      </c>
      <c r="J1695">
        <v>0</v>
      </c>
    </row>
    <row r="1696" spans="1:10" ht="15" customHeight="1" x14ac:dyDescent="0.25">
      <c r="A1696">
        <f t="shared" si="52"/>
        <v>11797</v>
      </c>
      <c r="B1696" t="str">
        <f t="shared" si="53"/>
        <v>11797  K &amp; B AG SUPPLY LLC  FAIRFAX, IA</v>
      </c>
      <c r="C1696" s="79">
        <v>11797</v>
      </c>
      <c r="D1696" s="81" t="s">
        <v>3660</v>
      </c>
      <c r="E1696" s="81" t="s">
        <v>894</v>
      </c>
      <c r="F1696" s="81" t="s">
        <v>47</v>
      </c>
      <c r="G1696" t="b">
        <v>0</v>
      </c>
      <c r="I1696" t="s">
        <v>2468</v>
      </c>
      <c r="J1696">
        <v>42</v>
      </c>
    </row>
    <row r="1697" spans="1:10" ht="15" customHeight="1" x14ac:dyDescent="0.25">
      <c r="A1697">
        <f t="shared" si="52"/>
        <v>11798</v>
      </c>
      <c r="B1697" t="str">
        <f t="shared" si="53"/>
        <v>11798  K &amp; B AG SUPPLY LLC  NORWAY, IA</v>
      </c>
      <c r="C1697" s="79">
        <v>11798</v>
      </c>
      <c r="D1697" s="81" t="s">
        <v>3660</v>
      </c>
      <c r="E1697" s="81" t="s">
        <v>1156</v>
      </c>
      <c r="F1697" s="81" t="s">
        <v>47</v>
      </c>
      <c r="G1697" t="b">
        <v>0</v>
      </c>
      <c r="H1697" s="77"/>
      <c r="I1697" t="s">
        <v>2468</v>
      </c>
      <c r="J1697">
        <v>0</v>
      </c>
    </row>
    <row r="1698" spans="1:10" ht="15" customHeight="1" x14ac:dyDescent="0.25">
      <c r="A1698">
        <f t="shared" si="52"/>
        <v>10911</v>
      </c>
      <c r="B1698" t="str">
        <f t="shared" si="53"/>
        <v>10911  K MART 3097  COUNCIL BLF, IA</v>
      </c>
      <c r="C1698" s="79">
        <v>10911</v>
      </c>
      <c r="D1698" s="81" t="s">
        <v>3661</v>
      </c>
      <c r="E1698" s="81" t="s">
        <v>3552</v>
      </c>
      <c r="F1698" s="81" t="s">
        <v>47</v>
      </c>
      <c r="G1698" t="b">
        <v>0</v>
      </c>
      <c r="I1698" t="s">
        <v>2468</v>
      </c>
      <c r="J1698">
        <v>0</v>
      </c>
    </row>
    <row r="1699" spans="1:10" ht="15" customHeight="1" x14ac:dyDescent="0.25">
      <c r="A1699">
        <f t="shared" si="52"/>
        <v>10922</v>
      </c>
      <c r="B1699" t="str">
        <f t="shared" si="53"/>
        <v>10922  K MART 4160  DES MOINES, IA</v>
      </c>
      <c r="C1699" s="79">
        <v>10922</v>
      </c>
      <c r="D1699" s="81" t="s">
        <v>3662</v>
      </c>
      <c r="E1699" s="81" t="s">
        <v>930</v>
      </c>
      <c r="F1699" s="81" t="s">
        <v>47</v>
      </c>
      <c r="G1699" t="b">
        <v>0</v>
      </c>
      <c r="I1699" t="s">
        <v>2468</v>
      </c>
      <c r="J1699">
        <v>0</v>
      </c>
    </row>
    <row r="1700" spans="1:10" ht="15" customHeight="1" x14ac:dyDescent="0.25">
      <c r="A1700">
        <f t="shared" si="52"/>
        <v>10912</v>
      </c>
      <c r="B1700" t="str">
        <f t="shared" si="53"/>
        <v>10912  K MART 9222  CHEROKEE, IA</v>
      </c>
      <c r="C1700" s="79">
        <v>10912</v>
      </c>
      <c r="D1700" s="81" t="s">
        <v>3663</v>
      </c>
      <c r="E1700" s="81" t="s">
        <v>138</v>
      </c>
      <c r="F1700" s="81" t="s">
        <v>47</v>
      </c>
      <c r="G1700" t="b">
        <v>0</v>
      </c>
      <c r="I1700" t="s">
        <v>2468</v>
      </c>
      <c r="J1700">
        <v>0</v>
      </c>
    </row>
    <row r="1701" spans="1:10" ht="15" customHeight="1" x14ac:dyDescent="0.25">
      <c r="A1701">
        <f t="shared" si="52"/>
        <v>10931</v>
      </c>
      <c r="B1701" t="str">
        <f t="shared" si="53"/>
        <v>10931  K MART 9233  OELWEIN, IA</v>
      </c>
      <c r="C1701" s="79">
        <v>10931</v>
      </c>
      <c r="D1701" s="81" t="s">
        <v>3664</v>
      </c>
      <c r="E1701" s="81" t="s">
        <v>675</v>
      </c>
      <c r="F1701" s="81" t="s">
        <v>47</v>
      </c>
      <c r="G1701" t="b">
        <v>0</v>
      </c>
      <c r="I1701" t="s">
        <v>2468</v>
      </c>
      <c r="J1701">
        <v>0</v>
      </c>
    </row>
    <row r="1702" spans="1:10" ht="15" customHeight="1" x14ac:dyDescent="0.25">
      <c r="A1702">
        <f t="shared" si="52"/>
        <v>14929</v>
      </c>
      <c r="B1702" t="str">
        <f t="shared" si="53"/>
        <v>14929  KAESTNER SEEDS LLC  LUZERNE, IA</v>
      </c>
      <c r="C1702" s="79">
        <v>14929</v>
      </c>
      <c r="D1702" s="81" t="s">
        <v>3665</v>
      </c>
      <c r="E1702" s="81" t="s">
        <v>977</v>
      </c>
      <c r="F1702" s="81" t="s">
        <v>47</v>
      </c>
      <c r="G1702" t="b">
        <v>0</v>
      </c>
      <c r="I1702" t="s">
        <v>2468</v>
      </c>
      <c r="J1702">
        <v>76</v>
      </c>
    </row>
    <row r="1703" spans="1:10" ht="15" customHeight="1" x14ac:dyDescent="0.25">
      <c r="A1703">
        <f t="shared" si="52"/>
        <v>10611</v>
      </c>
      <c r="B1703" t="str">
        <f t="shared" si="53"/>
        <v>10611  KALDENBERG PBS LANDSCAPING  JOHNSTON, IA</v>
      </c>
      <c r="C1703" s="79">
        <v>10611</v>
      </c>
      <c r="D1703" s="81" t="s">
        <v>3666</v>
      </c>
      <c r="E1703" s="81" t="s">
        <v>3316</v>
      </c>
      <c r="F1703" s="81" t="s">
        <v>47</v>
      </c>
      <c r="G1703" t="b">
        <v>0</v>
      </c>
      <c r="I1703" t="s">
        <v>2468</v>
      </c>
      <c r="J1703">
        <v>0</v>
      </c>
    </row>
    <row r="1704" spans="1:10" ht="15" customHeight="1" x14ac:dyDescent="0.25">
      <c r="A1704">
        <f t="shared" si="52"/>
        <v>15430</v>
      </c>
      <c r="B1704" t="str">
        <f t="shared" si="53"/>
        <v>15430  KAR DAR INC DBA ELITE LAWN &amp; LANDSCAPING  CEDAR RAPIDS, IA</v>
      </c>
      <c r="C1704" s="79">
        <v>15430</v>
      </c>
      <c r="D1704" s="81" t="s">
        <v>3667</v>
      </c>
      <c r="E1704" s="81" t="s">
        <v>286</v>
      </c>
      <c r="F1704" s="81" t="s">
        <v>47</v>
      </c>
      <c r="G1704" t="b">
        <v>0</v>
      </c>
      <c r="I1704" t="s">
        <v>2468</v>
      </c>
      <c r="J1704">
        <v>0</v>
      </c>
    </row>
    <row r="1705" spans="1:10" ht="15" customHeight="1" x14ac:dyDescent="0.25">
      <c r="A1705">
        <f t="shared" si="52"/>
        <v>15954</v>
      </c>
      <c r="B1705" t="str">
        <f t="shared" si="53"/>
        <v>15954  KAT CONSOLIDATED PRODUCTS LLC  DES MOINES, IA</v>
      </c>
      <c r="C1705" s="79">
        <v>15954</v>
      </c>
      <c r="D1705" s="81" t="s">
        <v>3668</v>
      </c>
      <c r="E1705" s="81" t="s">
        <v>930</v>
      </c>
      <c r="F1705" s="81" t="s">
        <v>47</v>
      </c>
      <c r="G1705" t="b">
        <v>0</v>
      </c>
      <c r="I1705" t="s">
        <v>2468</v>
      </c>
      <c r="J1705">
        <v>0</v>
      </c>
    </row>
    <row r="1706" spans="1:10" ht="15" customHeight="1" x14ac:dyDescent="0.25">
      <c r="A1706">
        <f t="shared" si="52"/>
        <v>10522</v>
      </c>
      <c r="B1706" t="str">
        <f t="shared" si="53"/>
        <v>10522  KAY FARMS ELEVATOR INC  WHEATLAND, IA</v>
      </c>
      <c r="C1706" s="79">
        <v>10522</v>
      </c>
      <c r="D1706" s="81" t="s">
        <v>3669</v>
      </c>
      <c r="E1706" s="81" t="s">
        <v>734</v>
      </c>
      <c r="F1706" s="81" t="s">
        <v>47</v>
      </c>
      <c r="G1706" t="b">
        <v>0</v>
      </c>
      <c r="I1706" t="s">
        <v>2468</v>
      </c>
      <c r="J1706">
        <v>84</v>
      </c>
    </row>
    <row r="1707" spans="1:10" ht="15" customHeight="1" x14ac:dyDescent="0.25">
      <c r="A1707">
        <f t="shared" si="52"/>
        <v>15056</v>
      </c>
      <c r="B1707" t="str">
        <f t="shared" si="53"/>
        <v>15056  KAYLON INC  NICHOLS, IA</v>
      </c>
      <c r="C1707" s="79">
        <v>15056</v>
      </c>
      <c r="D1707" s="81" t="s">
        <v>1427</v>
      </c>
      <c r="E1707" s="81" t="s">
        <v>1428</v>
      </c>
      <c r="F1707" s="81" t="s">
        <v>47</v>
      </c>
      <c r="G1707" t="b">
        <v>0</v>
      </c>
      <c r="I1707" t="s">
        <v>2468</v>
      </c>
      <c r="J1707">
        <v>0</v>
      </c>
    </row>
    <row r="1708" spans="1:10" ht="15" customHeight="1" x14ac:dyDescent="0.25">
      <c r="A1708">
        <f t="shared" si="52"/>
        <v>12637</v>
      </c>
      <c r="B1708" t="str">
        <f t="shared" si="53"/>
        <v xml:space="preserve">12637  KEG RIVER CHEMICAL CORP  EDMONTON, </v>
      </c>
      <c r="C1708" s="79">
        <v>12637</v>
      </c>
      <c r="D1708" s="81" t="s">
        <v>1319</v>
      </c>
      <c r="E1708" s="81" t="s">
        <v>1031</v>
      </c>
      <c r="F1708" s="81"/>
      <c r="G1708" t="b">
        <v>0</v>
      </c>
      <c r="I1708" t="s">
        <v>2468</v>
      </c>
      <c r="J1708">
        <v>0</v>
      </c>
    </row>
    <row r="1709" spans="1:10" ht="15" customHeight="1" x14ac:dyDescent="0.25">
      <c r="A1709">
        <f t="shared" si="52"/>
        <v>16230</v>
      </c>
      <c r="B1709" t="str">
        <f t="shared" si="53"/>
        <v>16230  KEITH ROTTINGHAUS &amp; LEE ROTTINGHAUS  INDEPENDENCE, IA</v>
      </c>
      <c r="C1709" s="79">
        <v>16230</v>
      </c>
      <c r="D1709" s="81" t="s">
        <v>3670</v>
      </c>
      <c r="E1709" s="81" t="s">
        <v>339</v>
      </c>
      <c r="F1709" s="81" t="s">
        <v>47</v>
      </c>
      <c r="G1709" t="b">
        <v>0</v>
      </c>
      <c r="I1709" t="s">
        <v>2468</v>
      </c>
      <c r="J1709">
        <v>0</v>
      </c>
    </row>
    <row r="1710" spans="1:10" ht="15" customHeight="1" x14ac:dyDescent="0.25">
      <c r="A1710">
        <f t="shared" si="52"/>
        <v>16261</v>
      </c>
      <c r="B1710" t="str">
        <f t="shared" si="53"/>
        <v>16261  KELLOGG GARDEN PRODUCTS  CARSON, CA</v>
      </c>
      <c r="C1710" s="79">
        <v>16261</v>
      </c>
      <c r="D1710" s="81" t="s">
        <v>3671</v>
      </c>
      <c r="E1710" s="81" t="s">
        <v>3672</v>
      </c>
      <c r="F1710" s="81" t="s">
        <v>52</v>
      </c>
      <c r="G1710" t="b">
        <v>0</v>
      </c>
      <c r="I1710" t="s">
        <v>2468</v>
      </c>
      <c r="J1710">
        <v>0</v>
      </c>
    </row>
    <row r="1711" spans="1:10" ht="15" customHeight="1" x14ac:dyDescent="0.25">
      <c r="A1711">
        <f t="shared" si="52"/>
        <v>11326</v>
      </c>
      <c r="B1711" t="str">
        <f t="shared" si="53"/>
        <v>11326  KELLOR &amp; KELLOR LANDSCAPE INC  MUSCATINE, IA</v>
      </c>
      <c r="C1711" s="79">
        <v>11326</v>
      </c>
      <c r="D1711" s="81" t="s">
        <v>3673</v>
      </c>
      <c r="E1711" s="81" t="s">
        <v>860</v>
      </c>
      <c r="F1711" s="81" t="s">
        <v>47</v>
      </c>
      <c r="G1711" t="b">
        <v>0</v>
      </c>
      <c r="I1711" t="s">
        <v>2468</v>
      </c>
      <c r="J1711">
        <v>0</v>
      </c>
    </row>
    <row r="1712" spans="1:10" ht="15" customHeight="1" x14ac:dyDescent="0.25">
      <c r="A1712">
        <f t="shared" si="52"/>
        <v>11435</v>
      </c>
      <c r="B1712" t="str">
        <f t="shared" si="53"/>
        <v>11435  KELLY LIMESTONE  KIRKSVILLE, MO</v>
      </c>
      <c r="C1712" s="79">
        <v>11435</v>
      </c>
      <c r="D1712" s="81" t="s">
        <v>3674</v>
      </c>
      <c r="E1712" s="81" t="s">
        <v>1437</v>
      </c>
      <c r="F1712" s="81" t="s">
        <v>73</v>
      </c>
      <c r="G1712" t="b">
        <v>0</v>
      </c>
      <c r="I1712" t="s">
        <v>2468</v>
      </c>
      <c r="J1712">
        <v>0</v>
      </c>
    </row>
    <row r="1713" spans="1:10" ht="15" customHeight="1" x14ac:dyDescent="0.25">
      <c r="A1713">
        <f t="shared" si="52"/>
        <v>16564</v>
      </c>
      <c r="B1713" t="str">
        <f t="shared" si="53"/>
        <v>16564  KELLY LIMESTONE  KIRKSVILLE, MO</v>
      </c>
      <c r="C1713" s="79">
        <v>16564</v>
      </c>
      <c r="D1713" s="81" t="s">
        <v>3674</v>
      </c>
      <c r="E1713" s="81" t="s">
        <v>1437</v>
      </c>
      <c r="F1713" s="81" t="s">
        <v>73</v>
      </c>
      <c r="G1713" t="b">
        <v>0</v>
      </c>
      <c r="I1713" t="s">
        <v>2468</v>
      </c>
      <c r="J1713">
        <v>0</v>
      </c>
    </row>
    <row r="1714" spans="1:10" ht="15" customHeight="1" x14ac:dyDescent="0.25">
      <c r="A1714">
        <f t="shared" si="52"/>
        <v>16565</v>
      </c>
      <c r="B1714" t="str">
        <f t="shared" si="53"/>
        <v>16565  KELLY LIMESTONE LLC  NEWARK, MO</v>
      </c>
      <c r="C1714" s="79">
        <v>16565</v>
      </c>
      <c r="D1714" s="81" t="s">
        <v>3675</v>
      </c>
      <c r="E1714" s="81" t="s">
        <v>3676</v>
      </c>
      <c r="F1714" s="81" t="s">
        <v>73</v>
      </c>
      <c r="G1714" t="b">
        <v>0</v>
      </c>
      <c r="I1714" t="s">
        <v>2468</v>
      </c>
      <c r="J1714">
        <v>0</v>
      </c>
    </row>
    <row r="1715" spans="1:10" ht="15" customHeight="1" x14ac:dyDescent="0.25">
      <c r="A1715">
        <f t="shared" si="52"/>
        <v>14678</v>
      </c>
      <c r="B1715" t="str">
        <f t="shared" si="53"/>
        <v>14678  KELSEY AGRI SALES LLC  OMAHA, NE</v>
      </c>
      <c r="C1715" s="79">
        <v>14678</v>
      </c>
      <c r="D1715" s="81" t="s">
        <v>3677</v>
      </c>
      <c r="E1715" s="81" t="s">
        <v>907</v>
      </c>
      <c r="F1715" s="81" t="s">
        <v>75</v>
      </c>
      <c r="G1715" t="b">
        <v>0</v>
      </c>
      <c r="I1715" t="s">
        <v>2468</v>
      </c>
      <c r="J1715">
        <v>0</v>
      </c>
    </row>
    <row r="1716" spans="1:10" ht="15" customHeight="1" x14ac:dyDescent="0.25">
      <c r="A1716">
        <f t="shared" si="52"/>
        <v>16333</v>
      </c>
      <c r="B1716" t="str">
        <f t="shared" si="53"/>
        <v>16333  KELZYME RESEARCH &amp; DEVELOPMENT CENTER LLC  BROOKLYN, NY</v>
      </c>
      <c r="C1716" s="79">
        <v>16333</v>
      </c>
      <c r="D1716" s="81" t="s">
        <v>3678</v>
      </c>
      <c r="E1716" s="81" t="s">
        <v>724</v>
      </c>
      <c r="F1716" s="81" t="s">
        <v>80</v>
      </c>
      <c r="G1716" t="b">
        <v>0</v>
      </c>
      <c r="I1716" t="s">
        <v>2468</v>
      </c>
      <c r="J1716">
        <v>0</v>
      </c>
    </row>
    <row r="1717" spans="1:10" ht="15" customHeight="1" x14ac:dyDescent="0.25">
      <c r="A1717">
        <f t="shared" si="52"/>
        <v>16334</v>
      </c>
      <c r="B1717" t="str">
        <f t="shared" si="53"/>
        <v>16334  KELZYME RESEARCH &amp; DEVELOPMENT CENTER LLC  CLAYTON, CA</v>
      </c>
      <c r="C1717" s="79">
        <v>16334</v>
      </c>
      <c r="D1717" s="81" t="s">
        <v>3678</v>
      </c>
      <c r="E1717" s="81" t="s">
        <v>3679</v>
      </c>
      <c r="F1717" s="81" t="s">
        <v>52</v>
      </c>
      <c r="G1717" t="b">
        <v>0</v>
      </c>
      <c r="I1717" t="s">
        <v>2468</v>
      </c>
      <c r="J1717">
        <v>0</v>
      </c>
    </row>
    <row r="1718" spans="1:10" ht="15" customHeight="1" x14ac:dyDescent="0.25">
      <c r="A1718">
        <f t="shared" si="52"/>
        <v>17257</v>
      </c>
      <c r="B1718" t="str">
        <f t="shared" si="53"/>
        <v>17257  KEMIN INDUSTRIES, INC  DES MOINES, IA</v>
      </c>
      <c r="C1718" s="79">
        <v>17257</v>
      </c>
      <c r="D1718" s="81" t="s">
        <v>3680</v>
      </c>
      <c r="E1718" s="81" t="s">
        <v>930</v>
      </c>
      <c r="F1718" s="81" t="s">
        <v>47</v>
      </c>
      <c r="G1718" t="b">
        <v>0</v>
      </c>
      <c r="I1718" t="s">
        <v>2468</v>
      </c>
      <c r="J1718">
        <v>0</v>
      </c>
    </row>
    <row r="1719" spans="1:10" ht="15" customHeight="1" x14ac:dyDescent="0.25">
      <c r="A1719">
        <f t="shared" si="52"/>
        <v>10797</v>
      </c>
      <c r="B1719" t="str">
        <f t="shared" si="53"/>
        <v>10797  KEMPKERS HARDWARE LLC  BURLINGTON, IA</v>
      </c>
      <c r="C1719" s="79">
        <v>10797</v>
      </c>
      <c r="D1719" s="81" t="s">
        <v>3681</v>
      </c>
      <c r="E1719" s="81" t="s">
        <v>693</v>
      </c>
      <c r="F1719" s="81" t="s">
        <v>47</v>
      </c>
      <c r="G1719" t="b">
        <v>0</v>
      </c>
      <c r="I1719" t="s">
        <v>2468</v>
      </c>
      <c r="J1719">
        <v>0</v>
      </c>
    </row>
    <row r="1720" spans="1:10" ht="15" customHeight="1" x14ac:dyDescent="0.25">
      <c r="A1720">
        <f t="shared" si="52"/>
        <v>12321</v>
      </c>
      <c r="B1720" t="str">
        <f t="shared" si="53"/>
        <v>12321  KEMPKERS TRUE VALUE INC  FT MADISON, IA</v>
      </c>
      <c r="C1720" s="79">
        <v>12321</v>
      </c>
      <c r="D1720" s="81" t="s">
        <v>3682</v>
      </c>
      <c r="E1720" s="81" t="s">
        <v>1179</v>
      </c>
      <c r="F1720" s="81" t="s">
        <v>47</v>
      </c>
      <c r="G1720" t="b">
        <v>0</v>
      </c>
      <c r="H1720" s="77"/>
      <c r="I1720" t="s">
        <v>2468</v>
      </c>
      <c r="J1720">
        <v>0</v>
      </c>
    </row>
    <row r="1721" spans="1:10" ht="15" customHeight="1" x14ac:dyDescent="0.25">
      <c r="A1721">
        <f t="shared" si="52"/>
        <v>15576</v>
      </c>
      <c r="B1721" t="str">
        <f t="shared" si="53"/>
        <v>15576  KENNY SWANSON FERTILIZER SPREADING  CLARINDA, IA</v>
      </c>
      <c r="C1721" s="79">
        <v>15576</v>
      </c>
      <c r="D1721" s="81" t="s">
        <v>711</v>
      </c>
      <c r="E1721" s="81" t="s">
        <v>712</v>
      </c>
      <c r="F1721" s="81" t="s">
        <v>47</v>
      </c>
      <c r="G1721" t="b">
        <v>0</v>
      </c>
      <c r="I1721" t="s">
        <v>2468</v>
      </c>
      <c r="J1721">
        <v>0</v>
      </c>
    </row>
    <row r="1722" spans="1:10" ht="15" customHeight="1" x14ac:dyDescent="0.25">
      <c r="A1722">
        <f t="shared" si="52"/>
        <v>15989</v>
      </c>
      <c r="B1722" t="str">
        <f t="shared" si="53"/>
        <v>15989  KENT NUTRITION GROUP INC  MUSCATINE, IA</v>
      </c>
      <c r="C1722" s="79">
        <v>15989</v>
      </c>
      <c r="D1722" s="81" t="s">
        <v>3683</v>
      </c>
      <c r="E1722" s="81" t="s">
        <v>860</v>
      </c>
      <c r="F1722" s="81" t="s">
        <v>47</v>
      </c>
      <c r="G1722" t="b">
        <v>0</v>
      </c>
      <c r="I1722" t="s">
        <v>2468</v>
      </c>
      <c r="J1722">
        <v>0</v>
      </c>
    </row>
    <row r="1723" spans="1:10" ht="15" customHeight="1" x14ac:dyDescent="0.25">
      <c r="A1723">
        <f t="shared" si="52"/>
        <v>16279</v>
      </c>
      <c r="B1723" t="str">
        <f t="shared" si="53"/>
        <v>16279  KET ENTERPRISES INC  HUMBOLDT, IA</v>
      </c>
      <c r="C1723" s="79">
        <v>16279</v>
      </c>
      <c r="D1723" s="81" t="s">
        <v>3684</v>
      </c>
      <c r="E1723" s="81" t="s">
        <v>387</v>
      </c>
      <c r="F1723" s="81" t="s">
        <v>47</v>
      </c>
      <c r="G1723" t="b">
        <v>0</v>
      </c>
      <c r="I1723" t="s">
        <v>2468</v>
      </c>
      <c r="J1723">
        <v>0</v>
      </c>
    </row>
    <row r="1724" spans="1:10" ht="15" customHeight="1" x14ac:dyDescent="0.25">
      <c r="A1724">
        <f t="shared" si="52"/>
        <v>16433</v>
      </c>
      <c r="B1724" t="str">
        <f t="shared" si="53"/>
        <v>16433  KEVIN KORTH  LEMARS, IA</v>
      </c>
      <c r="C1724" s="79">
        <v>16433</v>
      </c>
      <c r="D1724" s="81" t="s">
        <v>3685</v>
      </c>
      <c r="E1724" s="81" t="s">
        <v>3686</v>
      </c>
      <c r="F1724" s="81" t="s">
        <v>47</v>
      </c>
      <c r="G1724" t="b">
        <v>0</v>
      </c>
      <c r="I1724" t="s">
        <v>2468</v>
      </c>
      <c r="J1724">
        <v>0</v>
      </c>
    </row>
    <row r="1725" spans="1:10" ht="15" customHeight="1" x14ac:dyDescent="0.25">
      <c r="A1725">
        <f t="shared" si="52"/>
        <v>15030</v>
      </c>
      <c r="B1725" t="str">
        <f t="shared" si="53"/>
        <v>15030  KEVIN LAMBERT FARMS  DAYTON, IA</v>
      </c>
      <c r="C1725" s="79">
        <v>15030</v>
      </c>
      <c r="D1725" s="81" t="s">
        <v>993</v>
      </c>
      <c r="E1725" s="81" t="s">
        <v>992</v>
      </c>
      <c r="F1725" s="81" t="s">
        <v>47</v>
      </c>
      <c r="G1725" t="b">
        <v>0</v>
      </c>
      <c r="I1725" t="s">
        <v>2468</v>
      </c>
      <c r="J1725">
        <v>0</v>
      </c>
    </row>
    <row r="1726" spans="1:10" ht="15" customHeight="1" x14ac:dyDescent="0.25">
      <c r="A1726">
        <f t="shared" si="52"/>
        <v>14784</v>
      </c>
      <c r="B1726" t="str">
        <f t="shared" si="53"/>
        <v>14784  KEY COOPERATIVE  ROLAND, IA</v>
      </c>
      <c r="C1726" s="79">
        <v>14784</v>
      </c>
      <c r="D1726" s="81" t="s">
        <v>397</v>
      </c>
      <c r="E1726" s="81" t="s">
        <v>971</v>
      </c>
      <c r="F1726" s="81" t="s">
        <v>47</v>
      </c>
      <c r="G1726" t="b">
        <v>1</v>
      </c>
      <c r="H1726">
        <v>40925</v>
      </c>
      <c r="I1726" t="s">
        <v>2473</v>
      </c>
      <c r="J1726">
        <v>0</v>
      </c>
    </row>
    <row r="1727" spans="1:10" ht="15" customHeight="1" x14ac:dyDescent="0.25">
      <c r="A1727">
        <f t="shared" si="52"/>
        <v>15827</v>
      </c>
      <c r="B1727" t="str">
        <f t="shared" si="53"/>
        <v>15827  KEY COOPERATIVE  FERNALD, IA</v>
      </c>
      <c r="C1727" s="79">
        <v>15827</v>
      </c>
      <c r="D1727" s="81" t="s">
        <v>397</v>
      </c>
      <c r="E1727" s="81" t="s">
        <v>3687</v>
      </c>
      <c r="F1727" s="81" t="s">
        <v>47</v>
      </c>
      <c r="G1727" t="b">
        <v>1</v>
      </c>
      <c r="H1727">
        <v>41066</v>
      </c>
      <c r="I1727" t="s">
        <v>2473</v>
      </c>
      <c r="J1727">
        <v>0</v>
      </c>
    </row>
    <row r="1728" spans="1:10" ht="15" customHeight="1" x14ac:dyDescent="0.25">
      <c r="A1728">
        <f t="shared" si="52"/>
        <v>12445</v>
      </c>
      <c r="B1728" t="str">
        <f t="shared" si="53"/>
        <v>12445  KEY COOPERATIVE  GRINNELL, IA</v>
      </c>
      <c r="C1728" s="79">
        <v>12445</v>
      </c>
      <c r="D1728" s="81" t="s">
        <v>397</v>
      </c>
      <c r="E1728" s="81" t="s">
        <v>780</v>
      </c>
      <c r="F1728" s="81" t="s">
        <v>47</v>
      </c>
      <c r="G1728" t="b">
        <v>1</v>
      </c>
      <c r="H1728">
        <v>41068</v>
      </c>
      <c r="I1728" t="s">
        <v>2473</v>
      </c>
      <c r="J1728">
        <v>0</v>
      </c>
    </row>
    <row r="1729" spans="1:10" ht="15" customHeight="1" x14ac:dyDescent="0.25">
      <c r="A1729">
        <f t="shared" si="52"/>
        <v>12437</v>
      </c>
      <c r="B1729" t="str">
        <f t="shared" si="53"/>
        <v>12437  KEY COOPERATIVE  KELLEY, IA</v>
      </c>
      <c r="C1729" s="79">
        <v>12437</v>
      </c>
      <c r="D1729" s="81" t="s">
        <v>397</v>
      </c>
      <c r="E1729" s="81" t="s">
        <v>1284</v>
      </c>
      <c r="F1729" s="81" t="s">
        <v>47</v>
      </c>
      <c r="G1729" t="b">
        <v>0</v>
      </c>
      <c r="H1729">
        <v>39353</v>
      </c>
      <c r="I1729" t="s">
        <v>2473</v>
      </c>
      <c r="J1729">
        <v>0</v>
      </c>
    </row>
    <row r="1730" spans="1:10" ht="15" customHeight="1" x14ac:dyDescent="0.25">
      <c r="A1730">
        <f t="shared" si="52"/>
        <v>13054</v>
      </c>
      <c r="B1730" t="str">
        <f t="shared" si="53"/>
        <v>13054  KEY COOPERATIVE  NEW SHARON, IA</v>
      </c>
      <c r="C1730" s="79">
        <v>13054</v>
      </c>
      <c r="D1730" s="81" t="s">
        <v>397</v>
      </c>
      <c r="E1730" s="81" t="s">
        <v>198</v>
      </c>
      <c r="F1730" s="81" t="s">
        <v>47</v>
      </c>
      <c r="G1730" t="b">
        <v>0</v>
      </c>
      <c r="H1730">
        <v>39710</v>
      </c>
      <c r="I1730" t="s">
        <v>2473</v>
      </c>
      <c r="J1730">
        <v>0</v>
      </c>
    </row>
    <row r="1731" spans="1:10" ht="15" customHeight="1" x14ac:dyDescent="0.25">
      <c r="A1731">
        <f t="shared" ref="A1731:A1794" si="54">C1731</f>
        <v>13055</v>
      </c>
      <c r="B1731" t="str">
        <f t="shared" ref="B1731:B1794" si="55">C1731&amp;"  "&amp;D1731&amp;"  "&amp;E1731&amp;", "&amp;F1731</f>
        <v>13055  KEY COOPERATIVE  BARNES CITY, IA</v>
      </c>
      <c r="C1731" s="79">
        <v>13055</v>
      </c>
      <c r="D1731" s="81" t="s">
        <v>397</v>
      </c>
      <c r="E1731" s="81" t="s">
        <v>898</v>
      </c>
      <c r="F1731" s="81" t="s">
        <v>47</v>
      </c>
      <c r="G1731" t="b">
        <v>0</v>
      </c>
      <c r="H1731">
        <v>40114</v>
      </c>
      <c r="I1731" t="s">
        <v>2473</v>
      </c>
      <c r="J1731">
        <v>0</v>
      </c>
    </row>
    <row r="1732" spans="1:10" ht="15" customHeight="1" x14ac:dyDescent="0.25">
      <c r="A1732">
        <f t="shared" si="54"/>
        <v>12138</v>
      </c>
      <c r="B1732" t="str">
        <f t="shared" si="55"/>
        <v>12138  KEY COOPERATIVE  NEVADA, IA</v>
      </c>
      <c r="C1732" s="79">
        <v>12138</v>
      </c>
      <c r="D1732" s="81" t="s">
        <v>397</v>
      </c>
      <c r="E1732" s="81" t="s">
        <v>349</v>
      </c>
      <c r="F1732" s="81" t="s">
        <v>47</v>
      </c>
      <c r="G1732" t="b">
        <v>0</v>
      </c>
      <c r="H1732">
        <v>40368</v>
      </c>
      <c r="I1732" t="s">
        <v>2473</v>
      </c>
      <c r="J1732">
        <v>0</v>
      </c>
    </row>
    <row r="1733" spans="1:10" ht="15" customHeight="1" x14ac:dyDescent="0.25">
      <c r="A1733">
        <f t="shared" si="54"/>
        <v>11623</v>
      </c>
      <c r="B1733" t="str">
        <f t="shared" si="55"/>
        <v>11623  KEY COOPERATIVE  MARSHALLTOWN, IA</v>
      </c>
      <c r="C1733" s="79">
        <v>11623</v>
      </c>
      <c r="D1733" s="81" t="s">
        <v>397</v>
      </c>
      <c r="E1733" s="81" t="s">
        <v>782</v>
      </c>
      <c r="F1733" s="81" t="s">
        <v>47</v>
      </c>
      <c r="G1733" t="b">
        <v>0</v>
      </c>
      <c r="H1733">
        <v>40786</v>
      </c>
      <c r="I1733" t="s">
        <v>2473</v>
      </c>
      <c r="J1733">
        <v>0</v>
      </c>
    </row>
    <row r="1734" spans="1:10" ht="15" customHeight="1" x14ac:dyDescent="0.25">
      <c r="A1734">
        <f t="shared" si="54"/>
        <v>11572</v>
      </c>
      <c r="B1734" t="str">
        <f t="shared" si="55"/>
        <v>11572  KEY COOPERATIVE  BAXTER, IA</v>
      </c>
      <c r="C1734" s="79">
        <v>11572</v>
      </c>
      <c r="D1734" s="81" t="s">
        <v>397</v>
      </c>
      <c r="E1734" s="81" t="s">
        <v>1463</v>
      </c>
      <c r="F1734" s="81" t="s">
        <v>47</v>
      </c>
      <c r="G1734" t="b">
        <v>0</v>
      </c>
      <c r="H1734">
        <v>40847</v>
      </c>
      <c r="I1734" t="s">
        <v>2473</v>
      </c>
      <c r="J1734">
        <v>0</v>
      </c>
    </row>
    <row r="1735" spans="1:10" ht="15" customHeight="1" x14ac:dyDescent="0.25">
      <c r="A1735">
        <f t="shared" si="54"/>
        <v>10525</v>
      </c>
      <c r="B1735" t="str">
        <f t="shared" si="55"/>
        <v>10525  KEY COOPERATIVE  GILBERT, IA</v>
      </c>
      <c r="C1735" s="79">
        <v>10525</v>
      </c>
      <c r="D1735" s="81" t="s">
        <v>397</v>
      </c>
      <c r="E1735" s="81" t="s">
        <v>735</v>
      </c>
      <c r="F1735" s="81" t="s">
        <v>47</v>
      </c>
      <c r="G1735" t="b">
        <v>0</v>
      </c>
      <c r="I1735" t="s">
        <v>2473</v>
      </c>
      <c r="J1735">
        <v>0</v>
      </c>
    </row>
    <row r="1736" spans="1:10" ht="15" customHeight="1" x14ac:dyDescent="0.25">
      <c r="A1736">
        <f t="shared" si="54"/>
        <v>10527</v>
      </c>
      <c r="B1736" t="str">
        <f t="shared" si="55"/>
        <v>10527  KEY COOPERATIVE  NEVADA, IA</v>
      </c>
      <c r="C1736" s="79">
        <v>10527</v>
      </c>
      <c r="D1736" s="81" t="s">
        <v>397</v>
      </c>
      <c r="E1736" s="81" t="s">
        <v>349</v>
      </c>
      <c r="F1736" s="81" t="s">
        <v>47</v>
      </c>
      <c r="G1736" t="b">
        <v>0</v>
      </c>
      <c r="I1736" t="s">
        <v>2473</v>
      </c>
      <c r="J1736">
        <v>0</v>
      </c>
    </row>
    <row r="1737" spans="1:10" ht="15" customHeight="1" x14ac:dyDescent="0.25">
      <c r="A1737">
        <f t="shared" si="54"/>
        <v>10528</v>
      </c>
      <c r="B1737" t="str">
        <f t="shared" si="55"/>
        <v>10528  KEY COOPERATIVE  ZEARING, IA</v>
      </c>
      <c r="C1737" s="79">
        <v>10528</v>
      </c>
      <c r="D1737" s="81" t="s">
        <v>397</v>
      </c>
      <c r="E1737" s="81" t="s">
        <v>161</v>
      </c>
      <c r="F1737" s="81" t="s">
        <v>47</v>
      </c>
      <c r="G1737" t="b">
        <v>0</v>
      </c>
      <c r="I1737" t="s">
        <v>2473</v>
      </c>
      <c r="J1737">
        <v>0</v>
      </c>
    </row>
    <row r="1738" spans="1:10" ht="15" customHeight="1" x14ac:dyDescent="0.25">
      <c r="A1738">
        <f t="shared" si="54"/>
        <v>10529</v>
      </c>
      <c r="B1738" t="str">
        <f t="shared" si="55"/>
        <v>10529  KEY COOPERATIVE  STORY CITY, IA</v>
      </c>
      <c r="C1738" s="79">
        <v>10529</v>
      </c>
      <c r="D1738" s="81" t="s">
        <v>397</v>
      </c>
      <c r="E1738" s="81" t="s">
        <v>736</v>
      </c>
      <c r="F1738" s="81" t="s">
        <v>47</v>
      </c>
      <c r="G1738" t="b">
        <v>0</v>
      </c>
      <c r="I1738" t="s">
        <v>2473</v>
      </c>
      <c r="J1738">
        <v>35</v>
      </c>
    </row>
    <row r="1739" spans="1:10" ht="15" customHeight="1" x14ac:dyDescent="0.25">
      <c r="A1739">
        <f t="shared" si="54"/>
        <v>10255</v>
      </c>
      <c r="B1739" t="str">
        <f t="shared" si="55"/>
        <v>10255  KEY COOPERATIVE  SULLY, IA</v>
      </c>
      <c r="C1739" s="79">
        <v>10255</v>
      </c>
      <c r="D1739" s="81" t="s">
        <v>397</v>
      </c>
      <c r="E1739" s="81" t="s">
        <v>549</v>
      </c>
      <c r="F1739" s="81" t="s">
        <v>47</v>
      </c>
      <c r="G1739" t="b">
        <v>0</v>
      </c>
      <c r="I1739" t="s">
        <v>2473</v>
      </c>
      <c r="J1739">
        <v>0</v>
      </c>
    </row>
    <row r="1740" spans="1:10" ht="15" customHeight="1" x14ac:dyDescent="0.25">
      <c r="A1740">
        <f t="shared" si="54"/>
        <v>10256</v>
      </c>
      <c r="B1740" t="str">
        <f t="shared" si="55"/>
        <v>10256  KEY COOPERATIVE  NEWTON, IA</v>
      </c>
      <c r="C1740" s="79">
        <v>10256</v>
      </c>
      <c r="D1740" s="81" t="s">
        <v>397</v>
      </c>
      <c r="E1740" s="81" t="s">
        <v>164</v>
      </c>
      <c r="F1740" s="81" t="s">
        <v>47</v>
      </c>
      <c r="G1740" t="b">
        <v>0</v>
      </c>
      <c r="I1740" t="s">
        <v>2473</v>
      </c>
      <c r="J1740">
        <v>0</v>
      </c>
    </row>
    <row r="1741" spans="1:10" ht="15" customHeight="1" x14ac:dyDescent="0.25">
      <c r="A1741">
        <f t="shared" si="54"/>
        <v>16464</v>
      </c>
      <c r="B1741" t="str">
        <f t="shared" si="55"/>
        <v>16464  KEY COOPERATIVE  GRINNELL, IA</v>
      </c>
      <c r="C1741" s="79">
        <v>16464</v>
      </c>
      <c r="D1741" s="81" t="s">
        <v>397</v>
      </c>
      <c r="E1741" s="81" t="s">
        <v>780</v>
      </c>
      <c r="F1741" s="81" t="s">
        <v>47</v>
      </c>
      <c r="G1741" t="b">
        <v>0</v>
      </c>
      <c r="I1741" t="s">
        <v>2473</v>
      </c>
      <c r="J1741">
        <v>0</v>
      </c>
    </row>
    <row r="1742" spans="1:10" ht="15" customHeight="1" x14ac:dyDescent="0.25">
      <c r="A1742">
        <f t="shared" si="54"/>
        <v>14674</v>
      </c>
      <c r="B1742" t="str">
        <f t="shared" si="55"/>
        <v>14674  KEY PLEX  WINTER PARK, FL</v>
      </c>
      <c r="C1742" s="79">
        <v>14674</v>
      </c>
      <c r="D1742" s="81" t="s">
        <v>1388</v>
      </c>
      <c r="E1742" s="81" t="s">
        <v>1389</v>
      </c>
      <c r="F1742" s="81" t="s">
        <v>57</v>
      </c>
      <c r="G1742" t="b">
        <v>0</v>
      </c>
      <c r="I1742" t="s">
        <v>2473</v>
      </c>
      <c r="J1742">
        <v>0</v>
      </c>
    </row>
    <row r="1743" spans="1:10" ht="15" customHeight="1" x14ac:dyDescent="0.25">
      <c r="A1743">
        <f t="shared" si="54"/>
        <v>15571</v>
      </c>
      <c r="B1743" t="str">
        <f t="shared" si="55"/>
        <v>15571  KGS AGRO GROUP LLC  SADDLE RIVER, NJ</v>
      </c>
      <c r="C1743" s="79">
        <v>15571</v>
      </c>
      <c r="D1743" s="81" t="s">
        <v>3688</v>
      </c>
      <c r="E1743" s="81" t="s">
        <v>3689</v>
      </c>
      <c r="F1743" s="81" t="s">
        <v>78</v>
      </c>
      <c r="G1743" t="b">
        <v>0</v>
      </c>
      <c r="I1743" t="s">
        <v>2473</v>
      </c>
      <c r="J1743">
        <v>0</v>
      </c>
    </row>
    <row r="1744" spans="1:10" ht="15" customHeight="1" x14ac:dyDescent="0.25">
      <c r="A1744">
        <f t="shared" si="54"/>
        <v>17238</v>
      </c>
      <c r="B1744" t="str">
        <f t="shared" si="55"/>
        <v>17238  KIM &amp; SSU LLC  MASON CITY, IA</v>
      </c>
      <c r="C1744" s="79">
        <v>17238</v>
      </c>
      <c r="D1744" s="81" t="s">
        <v>3690</v>
      </c>
      <c r="E1744" s="81" t="s">
        <v>629</v>
      </c>
      <c r="F1744" s="81" t="s">
        <v>47</v>
      </c>
      <c r="G1744" t="b">
        <v>0</v>
      </c>
      <c r="I1744" t="s">
        <v>2473</v>
      </c>
      <c r="J1744">
        <v>0</v>
      </c>
    </row>
    <row r="1745" spans="1:10" ht="15" customHeight="1" x14ac:dyDescent="0.25">
      <c r="A1745">
        <f t="shared" si="54"/>
        <v>10552</v>
      </c>
      <c r="B1745" t="str">
        <f t="shared" si="55"/>
        <v>10552  KING AGRI SALES INC  MONDAMIN, IA</v>
      </c>
      <c r="C1745" s="79">
        <v>10552</v>
      </c>
      <c r="D1745" s="81" t="s">
        <v>298</v>
      </c>
      <c r="E1745" s="81" t="s">
        <v>295</v>
      </c>
      <c r="F1745" s="81" t="s">
        <v>47</v>
      </c>
      <c r="G1745" t="b">
        <v>0</v>
      </c>
      <c r="I1745" t="s">
        <v>2473</v>
      </c>
      <c r="J1745">
        <v>0</v>
      </c>
    </row>
    <row r="1746" spans="1:10" ht="15" customHeight="1" x14ac:dyDescent="0.25">
      <c r="A1746">
        <f t="shared" si="54"/>
        <v>17200</v>
      </c>
      <c r="B1746" t="str">
        <f t="shared" si="55"/>
        <v>17200  KING COCO  GOLD CANYON, AZ</v>
      </c>
      <c r="C1746" s="79">
        <v>17200</v>
      </c>
      <c r="D1746" s="81" t="s">
        <v>3691</v>
      </c>
      <c r="E1746" s="81" t="s">
        <v>3659</v>
      </c>
      <c r="F1746" s="81" t="s">
        <v>50</v>
      </c>
      <c r="G1746" t="b">
        <v>0</v>
      </c>
      <c r="I1746" t="s">
        <v>2473</v>
      </c>
      <c r="J1746">
        <v>0</v>
      </c>
    </row>
    <row r="1747" spans="1:10" ht="15" customHeight="1" x14ac:dyDescent="0.25">
      <c r="A1747">
        <f t="shared" si="54"/>
        <v>17201</v>
      </c>
      <c r="B1747" t="str">
        <f t="shared" si="55"/>
        <v>17201  KING COCO, LLC  SCOTTSDALE, AZ</v>
      </c>
      <c r="C1747" s="79">
        <v>17201</v>
      </c>
      <c r="D1747" s="81" t="s">
        <v>3692</v>
      </c>
      <c r="E1747" s="81" t="s">
        <v>1132</v>
      </c>
      <c r="F1747" s="81" t="s">
        <v>50</v>
      </c>
      <c r="G1747" t="b">
        <v>0</v>
      </c>
      <c r="I1747" t="s">
        <v>2473</v>
      </c>
      <c r="J1747">
        <v>0</v>
      </c>
    </row>
    <row r="1748" spans="1:10" ht="15" customHeight="1" x14ac:dyDescent="0.25">
      <c r="A1748">
        <f t="shared" si="54"/>
        <v>15070</v>
      </c>
      <c r="B1748" t="str">
        <f t="shared" si="55"/>
        <v>15070  KJ'S AG SERVICE LLC  CLERMONT, IA</v>
      </c>
      <c r="C1748" s="79">
        <v>15070</v>
      </c>
      <c r="D1748" s="81" t="s">
        <v>1182</v>
      </c>
      <c r="E1748" s="81" t="s">
        <v>648</v>
      </c>
      <c r="F1748" s="81" t="s">
        <v>47</v>
      </c>
      <c r="G1748" t="b">
        <v>0</v>
      </c>
      <c r="I1748" t="s">
        <v>2473</v>
      </c>
      <c r="J1748">
        <v>0</v>
      </c>
    </row>
    <row r="1749" spans="1:10" ht="15" customHeight="1" x14ac:dyDescent="0.25">
      <c r="A1749">
        <f t="shared" si="54"/>
        <v>16475</v>
      </c>
      <c r="B1749" t="str">
        <f t="shared" si="55"/>
        <v>16475  KMART OPERATIONS LLC  CHARLES CITY, IA</v>
      </c>
      <c r="C1749" s="79">
        <v>16475</v>
      </c>
      <c r="D1749" s="81" t="s">
        <v>3693</v>
      </c>
      <c r="E1749" s="81" t="s">
        <v>769</v>
      </c>
      <c r="F1749" s="81" t="s">
        <v>47</v>
      </c>
      <c r="G1749" t="b">
        <v>0</v>
      </c>
      <c r="I1749" t="s">
        <v>2473</v>
      </c>
      <c r="J1749">
        <v>0</v>
      </c>
    </row>
    <row r="1750" spans="1:10" ht="15" customHeight="1" x14ac:dyDescent="0.25">
      <c r="A1750">
        <f t="shared" si="54"/>
        <v>16476</v>
      </c>
      <c r="B1750" t="str">
        <f t="shared" si="55"/>
        <v>16476  KMART OPERATIONS LLC  ALGONA, IA</v>
      </c>
      <c r="C1750" s="79">
        <v>16476</v>
      </c>
      <c r="D1750" s="81" t="s">
        <v>3693</v>
      </c>
      <c r="E1750" s="81" t="s">
        <v>334</v>
      </c>
      <c r="F1750" s="81" t="s">
        <v>47</v>
      </c>
      <c r="G1750" t="b">
        <v>0</v>
      </c>
      <c r="I1750" t="s">
        <v>2473</v>
      </c>
      <c r="J1750">
        <v>0</v>
      </c>
    </row>
    <row r="1751" spans="1:10" ht="15" customHeight="1" x14ac:dyDescent="0.25">
      <c r="A1751">
        <f t="shared" si="54"/>
        <v>16477</v>
      </c>
      <c r="B1751" t="str">
        <f t="shared" si="55"/>
        <v>16477  KMART OPERATIONS LLC  WEBSTER CITY, IA</v>
      </c>
      <c r="C1751" s="79">
        <v>16477</v>
      </c>
      <c r="D1751" s="81" t="s">
        <v>3693</v>
      </c>
      <c r="E1751" s="81" t="s">
        <v>569</v>
      </c>
      <c r="F1751" s="81" t="s">
        <v>47</v>
      </c>
      <c r="G1751" t="b">
        <v>0</v>
      </c>
      <c r="I1751" t="s">
        <v>2473</v>
      </c>
      <c r="J1751">
        <v>0</v>
      </c>
    </row>
    <row r="1752" spans="1:10" ht="15" customHeight="1" x14ac:dyDescent="0.25">
      <c r="A1752">
        <f t="shared" si="54"/>
        <v>10496</v>
      </c>
      <c r="B1752" t="str">
        <f t="shared" si="55"/>
        <v>10496  KNOX FERTILIZER COMPANY INC  KNOX, IN</v>
      </c>
      <c r="C1752" s="79">
        <v>10496</v>
      </c>
      <c r="D1752" s="81" t="s">
        <v>717</v>
      </c>
      <c r="E1752" s="81" t="s">
        <v>718</v>
      </c>
      <c r="F1752" s="81" t="s">
        <v>63</v>
      </c>
      <c r="G1752" t="b">
        <v>0</v>
      </c>
      <c r="I1752" t="s">
        <v>2473</v>
      </c>
      <c r="J1752">
        <v>0</v>
      </c>
    </row>
    <row r="1753" spans="1:10" ht="15" customHeight="1" x14ac:dyDescent="0.25">
      <c r="A1753">
        <f t="shared" si="54"/>
        <v>17252</v>
      </c>
      <c r="B1753" t="str">
        <f t="shared" si="55"/>
        <v>17252  KOCH AGRONOMIC SERVICES  WINONA, MN</v>
      </c>
      <c r="C1753" s="79">
        <v>17252</v>
      </c>
      <c r="D1753" s="81" t="s">
        <v>3694</v>
      </c>
      <c r="E1753" s="81" t="s">
        <v>3511</v>
      </c>
      <c r="F1753" s="81" t="s">
        <v>71</v>
      </c>
      <c r="G1753" t="b">
        <v>0</v>
      </c>
      <c r="I1753" t="s">
        <v>2473</v>
      </c>
      <c r="J1753">
        <v>73</v>
      </c>
    </row>
    <row r="1754" spans="1:10" ht="15" customHeight="1" x14ac:dyDescent="0.25">
      <c r="A1754">
        <f t="shared" si="54"/>
        <v>17247</v>
      </c>
      <c r="B1754" t="str">
        <f t="shared" si="55"/>
        <v>17247  KOCH AGRONOMIC SERVICES  ENID, OK</v>
      </c>
      <c r="C1754" s="79">
        <v>17247</v>
      </c>
      <c r="D1754" s="81" t="s">
        <v>3694</v>
      </c>
      <c r="E1754" s="81" t="s">
        <v>1285</v>
      </c>
      <c r="F1754" s="81" t="s">
        <v>84</v>
      </c>
      <c r="G1754" t="b">
        <v>0</v>
      </c>
      <c r="I1754" t="s">
        <v>2473</v>
      </c>
      <c r="J1754">
        <v>0</v>
      </c>
    </row>
    <row r="1755" spans="1:10" ht="15" customHeight="1" x14ac:dyDescent="0.25">
      <c r="A1755">
        <f t="shared" si="54"/>
        <v>17370</v>
      </c>
      <c r="B1755" t="str">
        <f t="shared" si="55"/>
        <v xml:space="preserve">17370  KOCH AGRONOMIC SERVICES LLC  BRANDON, </v>
      </c>
      <c r="C1755" s="79">
        <v>17370</v>
      </c>
      <c r="D1755" s="81" t="s">
        <v>1129</v>
      </c>
      <c r="E1755" s="81" t="s">
        <v>2896</v>
      </c>
      <c r="F1755" s="81"/>
      <c r="G1755" t="b">
        <v>0</v>
      </c>
      <c r="I1755" t="s">
        <v>2473</v>
      </c>
      <c r="J1755">
        <v>0</v>
      </c>
    </row>
    <row r="1756" spans="1:10" ht="15" customHeight="1" x14ac:dyDescent="0.25">
      <c r="A1756">
        <f t="shared" si="54"/>
        <v>17189</v>
      </c>
      <c r="B1756" t="str">
        <f t="shared" si="55"/>
        <v>17189  KOCH AGRONOMIC SERVICES LLC  BURLINGTON JUNTION, MO</v>
      </c>
      <c r="C1756" s="79">
        <v>17189</v>
      </c>
      <c r="D1756" s="81" t="s">
        <v>1129</v>
      </c>
      <c r="E1756" s="81" t="s">
        <v>3695</v>
      </c>
      <c r="F1756" s="81" t="s">
        <v>73</v>
      </c>
      <c r="G1756" t="b">
        <v>0</v>
      </c>
      <c r="I1756" t="s">
        <v>2473</v>
      </c>
      <c r="J1756">
        <v>56</v>
      </c>
    </row>
    <row r="1757" spans="1:10" ht="15" customHeight="1" x14ac:dyDescent="0.25">
      <c r="A1757">
        <f t="shared" si="54"/>
        <v>16269</v>
      </c>
      <c r="B1757" t="str">
        <f t="shared" si="55"/>
        <v>16269  KOCH AGRONOMIC SERVICES LLC  MORRIS, IL</v>
      </c>
      <c r="C1757" s="79">
        <v>16269</v>
      </c>
      <c r="D1757" s="81" t="s">
        <v>1129</v>
      </c>
      <c r="E1757" s="81" t="s">
        <v>960</v>
      </c>
      <c r="F1757" s="81" t="s">
        <v>62</v>
      </c>
      <c r="G1757" t="b">
        <v>0</v>
      </c>
      <c r="I1757" t="s">
        <v>2473</v>
      </c>
      <c r="J1757">
        <v>0</v>
      </c>
    </row>
    <row r="1758" spans="1:10" ht="15" customHeight="1" x14ac:dyDescent="0.25">
      <c r="A1758">
        <f t="shared" si="54"/>
        <v>16255</v>
      </c>
      <c r="B1758" t="str">
        <f t="shared" si="55"/>
        <v>16255  KOCH AGRONOMIC SERVICES LLC  SYLACAUGA, AL</v>
      </c>
      <c r="C1758" s="79">
        <v>16255</v>
      </c>
      <c r="D1758" s="81" t="s">
        <v>1129</v>
      </c>
      <c r="E1758" s="81" t="s">
        <v>1034</v>
      </c>
      <c r="F1758" s="81" t="s">
        <v>48</v>
      </c>
      <c r="G1758" t="b">
        <v>0</v>
      </c>
      <c r="I1758" t="s">
        <v>2473</v>
      </c>
      <c r="J1758">
        <v>0</v>
      </c>
    </row>
    <row r="1759" spans="1:10" ht="15" customHeight="1" x14ac:dyDescent="0.25">
      <c r="A1759">
        <f t="shared" si="54"/>
        <v>16206</v>
      </c>
      <c r="B1759" t="str">
        <f t="shared" si="55"/>
        <v>16206  KOCH AGRONOMIC SERVICES LLC  ROCK ISLAND, IL</v>
      </c>
      <c r="C1759" s="79">
        <v>16206</v>
      </c>
      <c r="D1759" s="81" t="s">
        <v>1129</v>
      </c>
      <c r="E1759" s="81" t="s">
        <v>3696</v>
      </c>
      <c r="F1759" s="81" t="s">
        <v>62</v>
      </c>
      <c r="G1759" t="b">
        <v>0</v>
      </c>
      <c r="I1759" t="s">
        <v>2473</v>
      </c>
      <c r="J1759">
        <v>0</v>
      </c>
    </row>
    <row r="1760" spans="1:10" ht="15" customHeight="1" x14ac:dyDescent="0.25">
      <c r="A1760">
        <f t="shared" si="54"/>
        <v>16601</v>
      </c>
      <c r="B1760" t="str">
        <f t="shared" si="55"/>
        <v>16601  KOCH AGRONOMIC SERVICES LLC  CATOOSA, OK</v>
      </c>
      <c r="C1760" s="79">
        <v>16601</v>
      </c>
      <c r="D1760" s="81" t="s">
        <v>1129</v>
      </c>
      <c r="E1760" s="81" t="s">
        <v>1051</v>
      </c>
      <c r="F1760" s="81" t="s">
        <v>84</v>
      </c>
      <c r="G1760" t="b">
        <v>0</v>
      </c>
      <c r="I1760" t="s">
        <v>2473</v>
      </c>
      <c r="J1760">
        <v>0</v>
      </c>
    </row>
    <row r="1761" spans="1:10" ht="15" customHeight="1" x14ac:dyDescent="0.25">
      <c r="A1761">
        <f t="shared" si="54"/>
        <v>16506</v>
      </c>
      <c r="B1761" t="str">
        <f t="shared" si="55"/>
        <v>16506  KOCH AGRONOMIC SERVICES LLC  MOORLAND, IA</v>
      </c>
      <c r="C1761" s="79">
        <v>16506</v>
      </c>
      <c r="D1761" s="81" t="s">
        <v>1129</v>
      </c>
      <c r="E1761" s="81" t="s">
        <v>834</v>
      </c>
      <c r="F1761" s="81" t="s">
        <v>47</v>
      </c>
      <c r="G1761" t="b">
        <v>0</v>
      </c>
      <c r="I1761" t="s">
        <v>2473</v>
      </c>
      <c r="J1761">
        <v>0</v>
      </c>
    </row>
    <row r="1762" spans="1:10" ht="15" customHeight="1" x14ac:dyDescent="0.25">
      <c r="A1762">
        <f t="shared" si="54"/>
        <v>16831</v>
      </c>
      <c r="B1762" t="str">
        <f t="shared" si="55"/>
        <v>16831  KOCH AGRONOMIC SERVICES LLC  MAPLETON, IL</v>
      </c>
      <c r="C1762" s="79">
        <v>16831</v>
      </c>
      <c r="D1762" s="81" t="s">
        <v>1129</v>
      </c>
      <c r="E1762" s="81" t="s">
        <v>142</v>
      </c>
      <c r="F1762" s="81" t="s">
        <v>62</v>
      </c>
      <c r="G1762" t="b">
        <v>0</v>
      </c>
      <c r="I1762" t="s">
        <v>2473</v>
      </c>
      <c r="J1762">
        <v>0</v>
      </c>
    </row>
    <row r="1763" spans="1:10" ht="15" customHeight="1" x14ac:dyDescent="0.25">
      <c r="A1763">
        <f t="shared" si="54"/>
        <v>16812</v>
      </c>
      <c r="B1763" t="str">
        <f t="shared" si="55"/>
        <v>16812  KOCH AGRONOMIC SERVICES LLC  CLARE, IA</v>
      </c>
      <c r="C1763" s="79">
        <v>16812</v>
      </c>
      <c r="D1763" s="81" t="s">
        <v>1129</v>
      </c>
      <c r="E1763" s="81" t="s">
        <v>836</v>
      </c>
      <c r="F1763" s="81" t="s">
        <v>47</v>
      </c>
      <c r="G1763" t="b">
        <v>0</v>
      </c>
      <c r="I1763" t="s">
        <v>2473</v>
      </c>
      <c r="J1763">
        <v>0</v>
      </c>
    </row>
    <row r="1764" spans="1:10" ht="15" customHeight="1" x14ac:dyDescent="0.25">
      <c r="A1764">
        <f t="shared" si="54"/>
        <v>16860</v>
      </c>
      <c r="B1764" t="str">
        <f t="shared" si="55"/>
        <v>16860  KOCH AGRONOMIC SERVICES LLC  PALMYRA, MO</v>
      </c>
      <c r="C1764" s="79">
        <v>16860</v>
      </c>
      <c r="D1764" s="81" t="s">
        <v>1129</v>
      </c>
      <c r="E1764" s="81" t="s">
        <v>1074</v>
      </c>
      <c r="F1764" s="81" t="s">
        <v>73</v>
      </c>
      <c r="G1764" t="b">
        <v>0</v>
      </c>
      <c r="I1764" t="s">
        <v>2473</v>
      </c>
      <c r="J1764">
        <v>0</v>
      </c>
    </row>
    <row r="1765" spans="1:10" ht="15" customHeight="1" x14ac:dyDescent="0.25">
      <c r="A1765">
        <f t="shared" si="54"/>
        <v>16861</v>
      </c>
      <c r="B1765" t="str">
        <f t="shared" si="55"/>
        <v>16861  KOCH AGRONOMIC SERVICES LLC  HAYTI, MO</v>
      </c>
      <c r="C1765" s="79">
        <v>16861</v>
      </c>
      <c r="D1765" s="81" t="s">
        <v>1129</v>
      </c>
      <c r="E1765" s="81" t="s">
        <v>3697</v>
      </c>
      <c r="F1765" s="81" t="s">
        <v>73</v>
      </c>
      <c r="G1765" t="b">
        <v>0</v>
      </c>
      <c r="I1765" t="s">
        <v>2473</v>
      </c>
      <c r="J1765">
        <v>0</v>
      </c>
    </row>
    <row r="1766" spans="1:10" ht="15" customHeight="1" x14ac:dyDescent="0.25">
      <c r="A1766">
        <f t="shared" si="54"/>
        <v>15694</v>
      </c>
      <c r="B1766" t="str">
        <f t="shared" si="55"/>
        <v>15694  KOCH AGRONOMIC SERVICES LLC  ST LOUIS, MO</v>
      </c>
      <c r="C1766" s="79">
        <v>15694</v>
      </c>
      <c r="D1766" s="81" t="s">
        <v>1129</v>
      </c>
      <c r="E1766" s="81" t="s">
        <v>151</v>
      </c>
      <c r="F1766" s="81" t="s">
        <v>73</v>
      </c>
      <c r="G1766" t="b">
        <v>0</v>
      </c>
      <c r="I1766" t="s">
        <v>2473</v>
      </c>
      <c r="J1766">
        <v>0</v>
      </c>
    </row>
    <row r="1767" spans="1:10" ht="15" customHeight="1" x14ac:dyDescent="0.25">
      <c r="A1767">
        <f t="shared" si="54"/>
        <v>15695</v>
      </c>
      <c r="B1767" t="str">
        <f t="shared" si="55"/>
        <v>15695  KOCH AGRONOMIC SERVICES LLC  EAST DUBUQUE, IL</v>
      </c>
      <c r="C1767" s="79">
        <v>15695</v>
      </c>
      <c r="D1767" s="81" t="s">
        <v>1129</v>
      </c>
      <c r="E1767" s="81" t="s">
        <v>2452</v>
      </c>
      <c r="F1767" s="81" t="s">
        <v>62</v>
      </c>
      <c r="G1767" t="b">
        <v>0</v>
      </c>
      <c r="I1767" t="s">
        <v>2473</v>
      </c>
      <c r="J1767">
        <v>0</v>
      </c>
    </row>
    <row r="1768" spans="1:10" ht="15" customHeight="1" x14ac:dyDescent="0.25">
      <c r="A1768">
        <f t="shared" si="54"/>
        <v>15711</v>
      </c>
      <c r="B1768" t="str">
        <f t="shared" si="55"/>
        <v>15711  KOCH AGRONOMIC SERVICES LLC  GRAYLING, MI</v>
      </c>
      <c r="C1768" s="79">
        <v>15711</v>
      </c>
      <c r="D1768" s="81" t="s">
        <v>1129</v>
      </c>
      <c r="E1768" s="81" t="s">
        <v>2458</v>
      </c>
      <c r="F1768" s="81" t="s">
        <v>70</v>
      </c>
      <c r="G1768" t="b">
        <v>0</v>
      </c>
      <c r="I1768" t="s">
        <v>2473</v>
      </c>
      <c r="J1768">
        <v>0</v>
      </c>
    </row>
    <row r="1769" spans="1:10" ht="15" customHeight="1" x14ac:dyDescent="0.25">
      <c r="A1769">
        <f t="shared" si="54"/>
        <v>15491</v>
      </c>
      <c r="B1769" t="str">
        <f t="shared" si="55"/>
        <v>15491  KOCH AGRONOMIC SERVICES LLC  WICHITA, KS</v>
      </c>
      <c r="C1769" s="79">
        <v>15491</v>
      </c>
      <c r="D1769" s="81" t="s">
        <v>1129</v>
      </c>
      <c r="E1769" s="81" t="s">
        <v>190</v>
      </c>
      <c r="F1769" s="81" t="s">
        <v>64</v>
      </c>
      <c r="G1769" t="b">
        <v>0</v>
      </c>
      <c r="I1769" t="s">
        <v>2473</v>
      </c>
      <c r="J1769">
        <v>0</v>
      </c>
    </row>
    <row r="1770" spans="1:10" ht="15" customHeight="1" x14ac:dyDescent="0.25">
      <c r="A1770">
        <f t="shared" si="54"/>
        <v>14548</v>
      </c>
      <c r="B1770" t="str">
        <f t="shared" si="55"/>
        <v>14548  KOCH FERTILIZER CANADA ULC  WICHITA, KS</v>
      </c>
      <c r="C1770" s="79">
        <v>14548</v>
      </c>
      <c r="D1770" s="81" t="s">
        <v>327</v>
      </c>
      <c r="E1770" s="81" t="s">
        <v>190</v>
      </c>
      <c r="F1770" s="81" t="s">
        <v>64</v>
      </c>
      <c r="G1770" t="b">
        <v>0</v>
      </c>
      <c r="I1770" t="s">
        <v>2473</v>
      </c>
      <c r="J1770">
        <v>0</v>
      </c>
    </row>
    <row r="1771" spans="1:10" ht="15" customHeight="1" x14ac:dyDescent="0.25">
      <c r="A1771">
        <f t="shared" si="54"/>
        <v>14423</v>
      </c>
      <c r="B1771" t="str">
        <f t="shared" si="55"/>
        <v xml:space="preserve">14423  KOCH FERTILIZER CANADA ULC  BRANDON MANITOBA, </v>
      </c>
      <c r="C1771" s="79">
        <v>14423</v>
      </c>
      <c r="D1771" s="81" t="s">
        <v>327</v>
      </c>
      <c r="E1771" s="81" t="s">
        <v>963</v>
      </c>
      <c r="F1771" s="81"/>
      <c r="G1771" t="b">
        <v>0</v>
      </c>
      <c r="I1771" t="s">
        <v>2473</v>
      </c>
      <c r="J1771">
        <v>0</v>
      </c>
    </row>
    <row r="1772" spans="1:10" ht="15" customHeight="1" x14ac:dyDescent="0.25">
      <c r="A1772">
        <f t="shared" si="54"/>
        <v>17308</v>
      </c>
      <c r="B1772" t="str">
        <f t="shared" si="55"/>
        <v>17308  KOCH FERTILIZER CANADA ULC  DUNCOMBE, IA</v>
      </c>
      <c r="C1772" s="79">
        <v>17308</v>
      </c>
      <c r="D1772" s="81" t="s">
        <v>327</v>
      </c>
      <c r="E1772" s="81" t="s">
        <v>570</v>
      </c>
      <c r="F1772" s="81" t="s">
        <v>47</v>
      </c>
      <c r="G1772" t="b">
        <v>0</v>
      </c>
      <c r="I1772" t="s">
        <v>2473</v>
      </c>
      <c r="J1772">
        <v>0</v>
      </c>
    </row>
    <row r="1773" spans="1:10" ht="15" customHeight="1" x14ac:dyDescent="0.25">
      <c r="A1773">
        <f t="shared" si="54"/>
        <v>16417</v>
      </c>
      <c r="B1773" t="str">
        <f t="shared" si="55"/>
        <v>16417  KOCH FERTILIZER FT DODGE LLC  FT DODGE, IA</v>
      </c>
      <c r="C1773" s="79">
        <v>16417</v>
      </c>
      <c r="D1773" s="81" t="s">
        <v>3698</v>
      </c>
      <c r="E1773" s="81" t="s">
        <v>854</v>
      </c>
      <c r="F1773" s="81" t="s">
        <v>47</v>
      </c>
      <c r="G1773" t="b">
        <v>0</v>
      </c>
      <c r="I1773" t="s">
        <v>2473</v>
      </c>
      <c r="J1773">
        <v>0</v>
      </c>
    </row>
    <row r="1774" spans="1:10" ht="15" customHeight="1" x14ac:dyDescent="0.25">
      <c r="A1774">
        <f t="shared" si="54"/>
        <v>16418</v>
      </c>
      <c r="B1774" t="str">
        <f t="shared" si="55"/>
        <v>16418  KOCH FERTILIZER FT DODGE LLC  WICHITA, KS</v>
      </c>
      <c r="C1774" s="79">
        <v>16418</v>
      </c>
      <c r="D1774" s="81" t="s">
        <v>3698</v>
      </c>
      <c r="E1774" s="81" t="s">
        <v>190</v>
      </c>
      <c r="F1774" s="81" t="s">
        <v>64</v>
      </c>
      <c r="G1774" t="b">
        <v>0</v>
      </c>
      <c r="I1774" t="s">
        <v>2473</v>
      </c>
      <c r="J1774">
        <v>97</v>
      </c>
    </row>
    <row r="1775" spans="1:10" ht="15" customHeight="1" x14ac:dyDescent="0.25">
      <c r="A1775">
        <f t="shared" si="54"/>
        <v>16896</v>
      </c>
      <c r="B1775" t="str">
        <f t="shared" si="55"/>
        <v>16896  KOCH FERTILIZER INTERNATIONAL LTD  WICHITA, KS</v>
      </c>
      <c r="C1775" s="79">
        <v>16896</v>
      </c>
      <c r="D1775" s="81" t="s">
        <v>3699</v>
      </c>
      <c r="E1775" s="81" t="s">
        <v>190</v>
      </c>
      <c r="F1775" s="81" t="s">
        <v>64</v>
      </c>
      <c r="G1775" t="b">
        <v>0</v>
      </c>
      <c r="I1775" t="s">
        <v>2473</v>
      </c>
      <c r="J1775">
        <v>0</v>
      </c>
    </row>
    <row r="1776" spans="1:10" ht="15" customHeight="1" x14ac:dyDescent="0.25">
      <c r="A1776">
        <f t="shared" si="54"/>
        <v>16897</v>
      </c>
      <c r="B1776" t="str">
        <f t="shared" si="55"/>
        <v>16897  KOCH FERTILIZER INTERNATIONAL LTD  CATOOSA, OK</v>
      </c>
      <c r="C1776" s="79">
        <v>16897</v>
      </c>
      <c r="D1776" s="81" t="s">
        <v>3699</v>
      </c>
      <c r="E1776" s="81" t="s">
        <v>1051</v>
      </c>
      <c r="F1776" s="81" t="s">
        <v>84</v>
      </c>
      <c r="G1776" t="b">
        <v>0</v>
      </c>
      <c r="I1776" t="s">
        <v>2473</v>
      </c>
      <c r="J1776">
        <v>0</v>
      </c>
    </row>
    <row r="1777" spans="1:10" ht="15" customHeight="1" x14ac:dyDescent="0.25">
      <c r="A1777">
        <f t="shared" si="54"/>
        <v>16898</v>
      </c>
      <c r="B1777" t="str">
        <f t="shared" si="55"/>
        <v>16898  KOCH FERTILIZER INTERNATIONAL LTD  CLARE, IA</v>
      </c>
      <c r="C1777" s="79">
        <v>16898</v>
      </c>
      <c r="D1777" s="81" t="s">
        <v>3699</v>
      </c>
      <c r="E1777" s="81" t="s">
        <v>836</v>
      </c>
      <c r="F1777" s="81" t="s">
        <v>47</v>
      </c>
      <c r="G1777" t="b">
        <v>0</v>
      </c>
      <c r="I1777" t="s">
        <v>2473</v>
      </c>
      <c r="J1777">
        <v>0</v>
      </c>
    </row>
    <row r="1778" spans="1:10" ht="15" customHeight="1" x14ac:dyDescent="0.25">
      <c r="A1778">
        <f t="shared" si="54"/>
        <v>16899</v>
      </c>
      <c r="B1778" t="str">
        <f t="shared" si="55"/>
        <v>16899  KOCH FERTILIZER INTERNATIONAL LTD  CRAWFORDSVILLE, IN</v>
      </c>
      <c r="C1778" s="79">
        <v>16899</v>
      </c>
      <c r="D1778" s="81" t="s">
        <v>3699</v>
      </c>
      <c r="E1778" s="81" t="s">
        <v>858</v>
      </c>
      <c r="F1778" s="81" t="s">
        <v>63</v>
      </c>
      <c r="G1778" t="b">
        <v>0</v>
      </c>
      <c r="I1778" t="s">
        <v>2473</v>
      </c>
      <c r="J1778">
        <v>0</v>
      </c>
    </row>
    <row r="1779" spans="1:10" ht="15" customHeight="1" x14ac:dyDescent="0.25">
      <c r="A1779">
        <f t="shared" si="54"/>
        <v>16900</v>
      </c>
      <c r="B1779" t="str">
        <f t="shared" si="55"/>
        <v>16900  KOCH FERTILIZER INTERNATIONAL LTD  DUBUQUE, IA</v>
      </c>
      <c r="C1779" s="79">
        <v>16900</v>
      </c>
      <c r="D1779" s="81" t="s">
        <v>3699</v>
      </c>
      <c r="E1779" s="81" t="s">
        <v>679</v>
      </c>
      <c r="F1779" s="81" t="s">
        <v>47</v>
      </c>
      <c r="G1779" t="b">
        <v>0</v>
      </c>
      <c r="I1779" t="s">
        <v>2473</v>
      </c>
      <c r="J1779">
        <v>0</v>
      </c>
    </row>
    <row r="1780" spans="1:10" ht="15" customHeight="1" x14ac:dyDescent="0.25">
      <c r="A1780">
        <f t="shared" si="54"/>
        <v>16901</v>
      </c>
      <c r="B1780" t="str">
        <f t="shared" si="55"/>
        <v>16901  KOCH FERTILIZER INTERNATIONAL LTD  DUNKERTON, IA</v>
      </c>
      <c r="C1780" s="79">
        <v>16901</v>
      </c>
      <c r="D1780" s="81" t="s">
        <v>3699</v>
      </c>
      <c r="E1780" s="81" t="s">
        <v>496</v>
      </c>
      <c r="F1780" s="81" t="s">
        <v>47</v>
      </c>
      <c r="G1780" t="b">
        <v>0</v>
      </c>
      <c r="I1780" t="s">
        <v>2473</v>
      </c>
      <c r="J1780">
        <v>0</v>
      </c>
    </row>
    <row r="1781" spans="1:10" ht="15" customHeight="1" x14ac:dyDescent="0.25">
      <c r="A1781">
        <f t="shared" si="54"/>
        <v>16902</v>
      </c>
      <c r="B1781" t="str">
        <f t="shared" si="55"/>
        <v>16902  KOCH FERTILIZER INTERNATIONAL LTD  FORT MADISON, IA</v>
      </c>
      <c r="C1781" s="79">
        <v>16902</v>
      </c>
      <c r="D1781" s="81" t="s">
        <v>3699</v>
      </c>
      <c r="E1781" s="81" t="s">
        <v>1368</v>
      </c>
      <c r="F1781" s="81" t="s">
        <v>47</v>
      </c>
      <c r="G1781" t="b">
        <v>0</v>
      </c>
      <c r="I1781" t="s">
        <v>2473</v>
      </c>
      <c r="J1781">
        <v>0</v>
      </c>
    </row>
    <row r="1782" spans="1:10" ht="15" customHeight="1" x14ac:dyDescent="0.25">
      <c r="A1782">
        <f t="shared" si="54"/>
        <v>16903</v>
      </c>
      <c r="B1782" t="str">
        <f t="shared" si="55"/>
        <v>16903  KOCH FERTILIZER INTERNATIONAL LTD  GARNER, IA</v>
      </c>
      <c r="C1782" s="79">
        <v>16903</v>
      </c>
      <c r="D1782" s="81" t="s">
        <v>3699</v>
      </c>
      <c r="E1782" s="81" t="s">
        <v>847</v>
      </c>
      <c r="F1782" s="81" t="s">
        <v>47</v>
      </c>
      <c r="G1782" t="b">
        <v>0</v>
      </c>
      <c r="I1782" t="s">
        <v>2473</v>
      </c>
      <c r="J1782">
        <v>0</v>
      </c>
    </row>
    <row r="1783" spans="1:10" ht="15" customHeight="1" x14ac:dyDescent="0.25">
      <c r="A1783">
        <f t="shared" si="54"/>
        <v>16904</v>
      </c>
      <c r="B1783" t="str">
        <f t="shared" si="55"/>
        <v>16904  KOCH FERTILIZER INTERNATIONAL LTD  HUNTINGTON, IN</v>
      </c>
      <c r="C1783" s="79">
        <v>16904</v>
      </c>
      <c r="D1783" s="81" t="s">
        <v>3699</v>
      </c>
      <c r="E1783" s="81" t="s">
        <v>3700</v>
      </c>
      <c r="F1783" s="81" t="s">
        <v>63</v>
      </c>
      <c r="G1783" t="b">
        <v>0</v>
      </c>
      <c r="I1783" t="s">
        <v>2473</v>
      </c>
      <c r="J1783">
        <v>0</v>
      </c>
    </row>
    <row r="1784" spans="1:10" ht="15" customHeight="1" x14ac:dyDescent="0.25">
      <c r="A1784">
        <f t="shared" si="54"/>
        <v>16905</v>
      </c>
      <c r="B1784" t="str">
        <f t="shared" si="55"/>
        <v>16905  KOCH FERTILIZER INTERNATIONAL LTD  KEOTA, IA</v>
      </c>
      <c r="C1784" s="79">
        <v>16905</v>
      </c>
      <c r="D1784" s="81" t="s">
        <v>3699</v>
      </c>
      <c r="E1784" s="81" t="s">
        <v>435</v>
      </c>
      <c r="F1784" s="81" t="s">
        <v>47</v>
      </c>
      <c r="G1784" t="b">
        <v>0</v>
      </c>
      <c r="I1784" t="s">
        <v>2473</v>
      </c>
      <c r="J1784">
        <v>0</v>
      </c>
    </row>
    <row r="1785" spans="1:10" ht="15" customHeight="1" x14ac:dyDescent="0.25">
      <c r="A1785">
        <f t="shared" si="54"/>
        <v>16906</v>
      </c>
      <c r="B1785" t="str">
        <f t="shared" si="55"/>
        <v>16906  KOCH FERTILIZER INTERNATIONAL LTD  MARBLE ROCK, IA</v>
      </c>
      <c r="C1785" s="79">
        <v>16906</v>
      </c>
      <c r="D1785" s="81" t="s">
        <v>3699</v>
      </c>
      <c r="E1785" s="81" t="s">
        <v>626</v>
      </c>
      <c r="F1785" s="81" t="s">
        <v>47</v>
      </c>
      <c r="G1785" t="b">
        <v>0</v>
      </c>
      <c r="I1785" t="s">
        <v>2473</v>
      </c>
      <c r="J1785">
        <v>0</v>
      </c>
    </row>
    <row r="1786" spans="1:10" ht="15" customHeight="1" x14ac:dyDescent="0.25">
      <c r="A1786">
        <f t="shared" si="54"/>
        <v>16907</v>
      </c>
      <c r="B1786" t="str">
        <f t="shared" si="55"/>
        <v>16907  KOCH FERTILIZER INTERNATIONAL LTD  MARSHALLTOWN, IA</v>
      </c>
      <c r="C1786" s="79">
        <v>16907</v>
      </c>
      <c r="D1786" s="81" t="s">
        <v>3699</v>
      </c>
      <c r="E1786" s="81" t="s">
        <v>782</v>
      </c>
      <c r="F1786" s="81" t="s">
        <v>47</v>
      </c>
      <c r="G1786" t="b">
        <v>0</v>
      </c>
      <c r="I1786" t="s">
        <v>2473</v>
      </c>
      <c r="J1786">
        <v>0</v>
      </c>
    </row>
    <row r="1787" spans="1:10" ht="15" customHeight="1" x14ac:dyDescent="0.25">
      <c r="A1787">
        <f t="shared" si="54"/>
        <v>16908</v>
      </c>
      <c r="B1787" t="str">
        <f t="shared" si="55"/>
        <v>16908  KOCH FERTILIZER INTERNATIONAL LTD  MOORLAND, IA</v>
      </c>
      <c r="C1787" s="79">
        <v>16908</v>
      </c>
      <c r="D1787" s="81" t="s">
        <v>3699</v>
      </c>
      <c r="E1787" s="81" t="s">
        <v>834</v>
      </c>
      <c r="F1787" s="81" t="s">
        <v>47</v>
      </c>
      <c r="G1787" t="b">
        <v>0</v>
      </c>
      <c r="I1787" t="s">
        <v>2473</v>
      </c>
      <c r="J1787">
        <v>0</v>
      </c>
    </row>
    <row r="1788" spans="1:10" ht="15" customHeight="1" x14ac:dyDescent="0.25">
      <c r="A1788">
        <f t="shared" si="54"/>
        <v>16909</v>
      </c>
      <c r="B1788" t="str">
        <f t="shared" si="55"/>
        <v>16909  KOCH FERTILIZER INTERNATIONAL LTD  MUSCATINE, IA</v>
      </c>
      <c r="C1788" s="79">
        <v>16909</v>
      </c>
      <c r="D1788" s="81" t="s">
        <v>3699</v>
      </c>
      <c r="E1788" s="81" t="s">
        <v>860</v>
      </c>
      <c r="F1788" s="81" t="s">
        <v>47</v>
      </c>
      <c r="G1788" t="b">
        <v>0</v>
      </c>
      <c r="I1788" t="s">
        <v>2473</v>
      </c>
      <c r="J1788">
        <v>0</v>
      </c>
    </row>
    <row r="1789" spans="1:10" ht="15" customHeight="1" x14ac:dyDescent="0.25">
      <c r="A1789">
        <f t="shared" si="54"/>
        <v>16910</v>
      </c>
      <c r="B1789" t="str">
        <f t="shared" si="55"/>
        <v>16910  KOCH FERTILIZER INTERNATIONAL LTD  ROCK ISLAND, IL</v>
      </c>
      <c r="C1789" s="79">
        <v>16910</v>
      </c>
      <c r="D1789" s="81" t="s">
        <v>3699</v>
      </c>
      <c r="E1789" s="81" t="s">
        <v>3696</v>
      </c>
      <c r="F1789" s="81" t="s">
        <v>62</v>
      </c>
      <c r="G1789" t="b">
        <v>0</v>
      </c>
      <c r="I1789" t="s">
        <v>2473</v>
      </c>
      <c r="J1789">
        <v>0</v>
      </c>
    </row>
    <row r="1790" spans="1:10" ht="15" customHeight="1" x14ac:dyDescent="0.25">
      <c r="A1790">
        <f t="shared" si="54"/>
        <v>16911</v>
      </c>
      <c r="B1790" t="str">
        <f t="shared" si="55"/>
        <v>16911  KOCH FERTILIZER INTERNATIONAL LTD  SERGEANT BLUFF, IA</v>
      </c>
      <c r="C1790" s="79">
        <v>16911</v>
      </c>
      <c r="D1790" s="81" t="s">
        <v>3699</v>
      </c>
      <c r="E1790" s="81" t="s">
        <v>1381</v>
      </c>
      <c r="F1790" s="81" t="s">
        <v>47</v>
      </c>
      <c r="G1790" t="b">
        <v>0</v>
      </c>
      <c r="I1790" t="s">
        <v>2473</v>
      </c>
      <c r="J1790">
        <v>0</v>
      </c>
    </row>
    <row r="1791" spans="1:10" ht="15" customHeight="1" x14ac:dyDescent="0.25">
      <c r="A1791">
        <f t="shared" si="54"/>
        <v>16912</v>
      </c>
      <c r="B1791" t="str">
        <f t="shared" si="55"/>
        <v>16912  KOCH FERTILIZER INTERNATIONAL LTD  ST LOUIS, MO</v>
      </c>
      <c r="C1791" s="79">
        <v>16912</v>
      </c>
      <c r="D1791" s="81" t="s">
        <v>3699</v>
      </c>
      <c r="E1791" s="81" t="s">
        <v>151</v>
      </c>
      <c r="F1791" s="81" t="s">
        <v>73</v>
      </c>
      <c r="G1791" t="b">
        <v>0</v>
      </c>
      <c r="I1791" t="s">
        <v>2473</v>
      </c>
      <c r="J1791">
        <v>0</v>
      </c>
    </row>
    <row r="1792" spans="1:10" ht="15" customHeight="1" x14ac:dyDescent="0.25">
      <c r="A1792">
        <f t="shared" si="54"/>
        <v>16913</v>
      </c>
      <c r="B1792" t="str">
        <f t="shared" si="55"/>
        <v>16913  KOCH FERTILIZER INTERNATIONAL LTD  ST PAUL, MN</v>
      </c>
      <c r="C1792" s="79">
        <v>16913</v>
      </c>
      <c r="D1792" s="81" t="s">
        <v>3699</v>
      </c>
      <c r="E1792" s="81" t="s">
        <v>307</v>
      </c>
      <c r="F1792" s="81" t="s">
        <v>71</v>
      </c>
      <c r="G1792" t="b">
        <v>0</v>
      </c>
      <c r="I1792" t="s">
        <v>2473</v>
      </c>
      <c r="J1792">
        <v>0</v>
      </c>
    </row>
    <row r="1793" spans="1:10" ht="15" customHeight="1" x14ac:dyDescent="0.25">
      <c r="A1793">
        <f t="shared" si="54"/>
        <v>16914</v>
      </c>
      <c r="B1793" t="str">
        <f t="shared" si="55"/>
        <v>16914  KOCH FERTILIZER INTERNATIONAL LTD  TEMPLETON, IA</v>
      </c>
      <c r="C1793" s="79">
        <v>16914</v>
      </c>
      <c r="D1793" s="81" t="s">
        <v>3699</v>
      </c>
      <c r="E1793" s="81" t="s">
        <v>514</v>
      </c>
      <c r="F1793" s="81" t="s">
        <v>47</v>
      </c>
      <c r="G1793" t="b">
        <v>0</v>
      </c>
      <c r="I1793" t="s">
        <v>2473</v>
      </c>
      <c r="J1793">
        <v>0</v>
      </c>
    </row>
    <row r="1794" spans="1:10" ht="15" customHeight="1" x14ac:dyDescent="0.25">
      <c r="A1794">
        <f t="shared" si="54"/>
        <v>16915</v>
      </c>
      <c r="B1794" t="str">
        <f t="shared" si="55"/>
        <v>16915  KOCH FERTILIZER INTERNATIONAL LTD  WINONA, MN</v>
      </c>
      <c r="C1794" s="79">
        <v>16915</v>
      </c>
      <c r="D1794" s="81" t="s">
        <v>3699</v>
      </c>
      <c r="E1794" s="81" t="s">
        <v>3511</v>
      </c>
      <c r="F1794" s="81" t="s">
        <v>71</v>
      </c>
      <c r="G1794" t="b">
        <v>0</v>
      </c>
      <c r="I1794" t="s">
        <v>2473</v>
      </c>
      <c r="J1794">
        <v>52</v>
      </c>
    </row>
    <row r="1795" spans="1:10" ht="15" customHeight="1" x14ac:dyDescent="0.25">
      <c r="A1795">
        <f t="shared" ref="A1795:A1816" si="56">C1795</f>
        <v>16916</v>
      </c>
      <c r="B1795" t="str">
        <f t="shared" ref="B1795:B1816" si="57">C1795&amp;"  "&amp;D1795&amp;"  "&amp;E1795&amp;", "&amp;F1795</f>
        <v>16916  KOCH FERTILIZER INTERNATIONAL LTD  WOOD RIVER, IL</v>
      </c>
      <c r="C1795" s="79">
        <v>16916</v>
      </c>
      <c r="D1795" s="81" t="s">
        <v>3699</v>
      </c>
      <c r="E1795" s="81" t="s">
        <v>3701</v>
      </c>
      <c r="F1795" s="81" t="s">
        <v>62</v>
      </c>
      <c r="G1795" t="b">
        <v>0</v>
      </c>
      <c r="I1795" t="s">
        <v>2473</v>
      </c>
      <c r="J1795">
        <v>0</v>
      </c>
    </row>
    <row r="1796" spans="1:10" ht="15" customHeight="1" x14ac:dyDescent="0.25">
      <c r="A1796">
        <f t="shared" si="56"/>
        <v>17208</v>
      </c>
      <c r="B1796" t="str">
        <f t="shared" si="57"/>
        <v>17208  KOCH FERTILIZER INTERNATIONAL LTD  ST. PAUL, MN</v>
      </c>
      <c r="C1796" s="79">
        <v>17208</v>
      </c>
      <c r="D1796" s="81" t="s">
        <v>3699</v>
      </c>
      <c r="E1796" s="81" t="s">
        <v>3702</v>
      </c>
      <c r="F1796" s="81" t="s">
        <v>71</v>
      </c>
      <c r="G1796" t="b">
        <v>0</v>
      </c>
      <c r="I1796" t="s">
        <v>2473</v>
      </c>
      <c r="J1796">
        <v>0</v>
      </c>
    </row>
    <row r="1797" spans="1:10" ht="15" customHeight="1" x14ac:dyDescent="0.25">
      <c r="A1797">
        <f t="shared" si="56"/>
        <v>17140</v>
      </c>
      <c r="B1797" t="str">
        <f t="shared" si="57"/>
        <v>17140  KOCH FERTILIZER INTERNATIONAL LTD  MAPLEWOOD, MN</v>
      </c>
      <c r="C1797" s="79">
        <v>17140</v>
      </c>
      <c r="D1797" s="81" t="s">
        <v>3699</v>
      </c>
      <c r="E1797" s="81" t="s">
        <v>3703</v>
      </c>
      <c r="F1797" s="81" t="s">
        <v>71</v>
      </c>
      <c r="G1797" t="b">
        <v>0</v>
      </c>
      <c r="I1797" t="s">
        <v>2473</v>
      </c>
      <c r="J1797">
        <v>0</v>
      </c>
    </row>
    <row r="1798" spans="1:10" ht="15" customHeight="1" x14ac:dyDescent="0.25">
      <c r="A1798">
        <f t="shared" si="56"/>
        <v>17141</v>
      </c>
      <c r="B1798" t="str">
        <f t="shared" si="57"/>
        <v>17141  KOCH FERTILIZER INTERNATIONAL LTD  WICHITA, KS</v>
      </c>
      <c r="C1798" s="79">
        <v>17141</v>
      </c>
      <c r="D1798" s="81" t="s">
        <v>3699</v>
      </c>
      <c r="E1798" s="81" t="s">
        <v>190</v>
      </c>
      <c r="F1798" s="81" t="s">
        <v>64</v>
      </c>
      <c r="G1798" t="b">
        <v>0</v>
      </c>
      <c r="I1798" t="s">
        <v>2473</v>
      </c>
      <c r="J1798">
        <v>0</v>
      </c>
    </row>
    <row r="1799" spans="1:10" ht="15" customHeight="1" x14ac:dyDescent="0.25">
      <c r="A1799">
        <f t="shared" si="56"/>
        <v>17004</v>
      </c>
      <c r="B1799" t="str">
        <f t="shared" si="57"/>
        <v>17004  KOCH FERTILIZER INTERNATIONAL LTD  BURLINGTON, IA</v>
      </c>
      <c r="C1799" s="79">
        <v>17004</v>
      </c>
      <c r="D1799" s="81" t="s">
        <v>3699</v>
      </c>
      <c r="E1799" s="81" t="s">
        <v>693</v>
      </c>
      <c r="F1799" s="81" t="s">
        <v>47</v>
      </c>
      <c r="G1799" t="b">
        <v>0</v>
      </c>
      <c r="I1799" t="s">
        <v>2473</v>
      </c>
      <c r="J1799">
        <v>0</v>
      </c>
    </row>
    <row r="1800" spans="1:10" ht="15" customHeight="1" x14ac:dyDescent="0.25">
      <c r="A1800">
        <f t="shared" si="56"/>
        <v>17047</v>
      </c>
      <c r="B1800" t="str">
        <f t="shared" si="57"/>
        <v>17047  KOCH FERTILIZER INTERNATIONAL LTD  HARDIN, MO</v>
      </c>
      <c r="C1800" s="79">
        <v>17047</v>
      </c>
      <c r="D1800" s="81" t="s">
        <v>3699</v>
      </c>
      <c r="E1800" s="81" t="s">
        <v>3704</v>
      </c>
      <c r="F1800" s="81" t="s">
        <v>73</v>
      </c>
      <c r="G1800" t="b">
        <v>0</v>
      </c>
      <c r="I1800" t="s">
        <v>2473</v>
      </c>
      <c r="J1800">
        <v>0</v>
      </c>
    </row>
    <row r="1801" spans="1:10" ht="15" customHeight="1" x14ac:dyDescent="0.25">
      <c r="A1801">
        <f t="shared" si="56"/>
        <v>17048</v>
      </c>
      <c r="B1801" t="str">
        <f t="shared" si="57"/>
        <v>17048  KOCH FERTILIZER INTERNATIONAL LTD  HENRY, IL</v>
      </c>
      <c r="C1801" s="79">
        <v>17048</v>
      </c>
      <c r="D1801" s="81" t="s">
        <v>3699</v>
      </c>
      <c r="E1801" s="81" t="s">
        <v>1021</v>
      </c>
      <c r="F1801" s="81" t="s">
        <v>62</v>
      </c>
      <c r="G1801" t="b">
        <v>0</v>
      </c>
      <c r="I1801" t="s">
        <v>2473</v>
      </c>
      <c r="J1801">
        <v>0</v>
      </c>
    </row>
    <row r="1802" spans="1:10" ht="15" customHeight="1" x14ac:dyDescent="0.25">
      <c r="A1802">
        <f t="shared" si="56"/>
        <v>17049</v>
      </c>
      <c r="B1802" t="str">
        <f t="shared" si="57"/>
        <v>17049  KOCH FERTILIZER INTERNATIONAL LTD  COUNCIL BLUFFS, IA</v>
      </c>
      <c r="C1802" s="79">
        <v>17049</v>
      </c>
      <c r="D1802" s="81" t="s">
        <v>3699</v>
      </c>
      <c r="E1802" s="81" t="s">
        <v>321</v>
      </c>
      <c r="F1802" s="81" t="s">
        <v>47</v>
      </c>
      <c r="G1802" t="b">
        <v>0</v>
      </c>
      <c r="I1802" t="s">
        <v>2473</v>
      </c>
      <c r="J1802">
        <v>21</v>
      </c>
    </row>
    <row r="1803" spans="1:10" ht="15" customHeight="1" x14ac:dyDescent="0.25">
      <c r="A1803">
        <f t="shared" si="56"/>
        <v>16991</v>
      </c>
      <c r="B1803" t="str">
        <f t="shared" si="57"/>
        <v>16991  KOCH FERTILIZER LLC  DOON, IA</v>
      </c>
      <c r="C1803" s="79">
        <v>16991</v>
      </c>
      <c r="D1803" s="81" t="s">
        <v>3705</v>
      </c>
      <c r="E1803" s="81" t="s">
        <v>1542</v>
      </c>
      <c r="F1803" s="81" t="s">
        <v>47</v>
      </c>
      <c r="G1803" t="b">
        <v>0</v>
      </c>
      <c r="I1803" t="s">
        <v>2473</v>
      </c>
      <c r="J1803">
        <v>0</v>
      </c>
    </row>
    <row r="1804" spans="1:10" ht="15" customHeight="1" x14ac:dyDescent="0.25">
      <c r="A1804">
        <f t="shared" si="56"/>
        <v>16967</v>
      </c>
      <c r="B1804" t="str">
        <f t="shared" si="57"/>
        <v>16967  KOCH FERTILIZER LLC  MIDDLETON, MI</v>
      </c>
      <c r="C1804" s="79">
        <v>16967</v>
      </c>
      <c r="D1804" s="81" t="s">
        <v>3705</v>
      </c>
      <c r="E1804" s="81" t="s">
        <v>1447</v>
      </c>
      <c r="F1804" s="81" t="s">
        <v>70</v>
      </c>
      <c r="G1804" t="b">
        <v>0</v>
      </c>
      <c r="I1804" t="s">
        <v>2473</v>
      </c>
      <c r="J1804">
        <v>57</v>
      </c>
    </row>
    <row r="1805" spans="1:10" ht="15" customHeight="1" x14ac:dyDescent="0.25">
      <c r="A1805">
        <f t="shared" si="56"/>
        <v>16968</v>
      </c>
      <c r="B1805" t="str">
        <f t="shared" si="57"/>
        <v>16968  KOCH FERTILIZER LLC  FREMONT, NE</v>
      </c>
      <c r="C1805" s="79">
        <v>16968</v>
      </c>
      <c r="D1805" s="81" t="s">
        <v>3705</v>
      </c>
      <c r="E1805" s="81" t="s">
        <v>284</v>
      </c>
      <c r="F1805" s="81" t="s">
        <v>75</v>
      </c>
      <c r="G1805" t="b">
        <v>0</v>
      </c>
      <c r="I1805" t="s">
        <v>2473</v>
      </c>
      <c r="J1805">
        <v>7</v>
      </c>
    </row>
    <row r="1806" spans="1:10" ht="15" customHeight="1" x14ac:dyDescent="0.25">
      <c r="A1806">
        <f t="shared" si="56"/>
        <v>16986</v>
      </c>
      <c r="B1806" t="str">
        <f t="shared" si="57"/>
        <v>16986  KOCH FERTILIZER LLC  WALTON, IN</v>
      </c>
      <c r="C1806" s="79">
        <v>16986</v>
      </c>
      <c r="D1806" s="81" t="s">
        <v>3705</v>
      </c>
      <c r="E1806" s="81" t="s">
        <v>1128</v>
      </c>
      <c r="F1806" s="81" t="s">
        <v>63</v>
      </c>
      <c r="G1806" t="b">
        <v>0</v>
      </c>
      <c r="I1806" t="s">
        <v>2473</v>
      </c>
      <c r="J1806">
        <v>22</v>
      </c>
    </row>
    <row r="1807" spans="1:10" ht="15" customHeight="1" x14ac:dyDescent="0.25">
      <c r="A1807">
        <f t="shared" si="56"/>
        <v>16987</v>
      </c>
      <c r="B1807" t="str">
        <f t="shared" si="57"/>
        <v>16987  KOCH FERTILIZER LLC  WOOD RIVER, IL</v>
      </c>
      <c r="C1807" s="79">
        <v>16987</v>
      </c>
      <c r="D1807" s="81" t="s">
        <v>3705</v>
      </c>
      <c r="E1807" s="81" t="s">
        <v>3701</v>
      </c>
      <c r="F1807" s="81" t="s">
        <v>62</v>
      </c>
      <c r="G1807" t="b">
        <v>0</v>
      </c>
      <c r="I1807" t="s">
        <v>2473</v>
      </c>
      <c r="J1807">
        <v>0</v>
      </c>
    </row>
    <row r="1808" spans="1:10" ht="15" customHeight="1" x14ac:dyDescent="0.25">
      <c r="A1808">
        <f t="shared" si="56"/>
        <v>17092</v>
      </c>
      <c r="B1808" t="str">
        <f t="shared" si="57"/>
        <v>17092  KOCH FERTILIZER LLC  CRESTON, IA</v>
      </c>
      <c r="C1808" s="79">
        <v>17092</v>
      </c>
      <c r="D1808" s="81" t="s">
        <v>3705</v>
      </c>
      <c r="E1808" s="81" t="s">
        <v>244</v>
      </c>
      <c r="F1808" s="81" t="s">
        <v>47</v>
      </c>
      <c r="G1808" t="b">
        <v>0</v>
      </c>
      <c r="I1808" t="s">
        <v>2473</v>
      </c>
      <c r="J1808">
        <v>0</v>
      </c>
    </row>
    <row r="1809" spans="1:10" ht="15" customHeight="1" x14ac:dyDescent="0.25">
      <c r="A1809">
        <f t="shared" si="56"/>
        <v>17380</v>
      </c>
      <c r="B1809" t="str">
        <f t="shared" si="57"/>
        <v>17380  KOCH FERTILIZER LLC  BURLINGTON, CO</v>
      </c>
      <c r="C1809" s="79">
        <v>17380</v>
      </c>
      <c r="D1809" s="81" t="s">
        <v>3705</v>
      </c>
      <c r="E1809" s="81" t="s">
        <v>693</v>
      </c>
      <c r="F1809" s="81" t="s">
        <v>53</v>
      </c>
      <c r="G1809" t="b">
        <v>0</v>
      </c>
      <c r="I1809" t="s">
        <v>2473</v>
      </c>
      <c r="J1809">
        <v>0</v>
      </c>
    </row>
    <row r="1810" spans="1:10" ht="15" customHeight="1" x14ac:dyDescent="0.25">
      <c r="A1810">
        <f t="shared" si="56"/>
        <v>17394</v>
      </c>
      <c r="B1810" t="str">
        <f t="shared" si="57"/>
        <v>17394  KOCH FERTILIZER LLC  LU VERNE, IA</v>
      </c>
      <c r="C1810" s="79">
        <v>17394</v>
      </c>
      <c r="D1810" s="81" t="s">
        <v>3705</v>
      </c>
      <c r="E1810" s="81" t="s">
        <v>3706</v>
      </c>
      <c r="F1810" s="81" t="s">
        <v>47</v>
      </c>
      <c r="G1810" t="b">
        <v>0</v>
      </c>
      <c r="I1810" t="s">
        <v>2473</v>
      </c>
      <c r="J1810">
        <v>0</v>
      </c>
    </row>
    <row r="1811" spans="1:10" ht="15" customHeight="1" x14ac:dyDescent="0.25">
      <c r="A1811">
        <f t="shared" si="56"/>
        <v>17340</v>
      </c>
      <c r="B1811" t="str">
        <f t="shared" si="57"/>
        <v>17340  KOCH FERTILIZER LLC  WAWAKA, IN</v>
      </c>
      <c r="C1811" s="79">
        <v>17340</v>
      </c>
      <c r="D1811" s="81" t="s">
        <v>3705</v>
      </c>
      <c r="E1811" s="81" t="s">
        <v>949</v>
      </c>
      <c r="F1811" s="81" t="s">
        <v>63</v>
      </c>
      <c r="G1811" t="b">
        <v>0</v>
      </c>
      <c r="I1811" t="s">
        <v>2473</v>
      </c>
      <c r="J1811">
        <v>0</v>
      </c>
    </row>
    <row r="1812" spans="1:10" ht="15" customHeight="1" x14ac:dyDescent="0.25">
      <c r="A1812">
        <f t="shared" si="56"/>
        <v>17341</v>
      </c>
      <c r="B1812" t="str">
        <f t="shared" si="57"/>
        <v>17341  KOCH FERTILIZER LLC  BEATRICE, NE</v>
      </c>
      <c r="C1812" s="79">
        <v>17341</v>
      </c>
      <c r="D1812" s="81" t="s">
        <v>3705</v>
      </c>
      <c r="E1812" s="81" t="s">
        <v>1174</v>
      </c>
      <c r="F1812" s="81" t="s">
        <v>75</v>
      </c>
      <c r="G1812" t="b">
        <v>0</v>
      </c>
      <c r="I1812" t="s">
        <v>2473</v>
      </c>
      <c r="J1812">
        <v>0</v>
      </c>
    </row>
    <row r="1813" spans="1:10" ht="15" customHeight="1" x14ac:dyDescent="0.25">
      <c r="A1813">
        <f t="shared" si="56"/>
        <v>16940</v>
      </c>
      <c r="B1813" t="str">
        <f t="shared" si="57"/>
        <v>16940  KOCH FERTILIZER LLC  BLAIR, NE</v>
      </c>
      <c r="C1813" s="79">
        <v>16940</v>
      </c>
      <c r="D1813" s="81" t="s">
        <v>3705</v>
      </c>
      <c r="E1813" s="81" t="s">
        <v>1495</v>
      </c>
      <c r="F1813" s="81" t="s">
        <v>75</v>
      </c>
      <c r="G1813" t="b">
        <v>0</v>
      </c>
      <c r="I1813" t="s">
        <v>2473</v>
      </c>
      <c r="J1813">
        <v>0</v>
      </c>
    </row>
    <row r="1814" spans="1:10" ht="15" customHeight="1" x14ac:dyDescent="0.25">
      <c r="A1814">
        <f t="shared" si="56"/>
        <v>16796</v>
      </c>
      <c r="B1814" t="str">
        <f t="shared" si="57"/>
        <v>16796  KOCH FERTILIZER LLC  MASON CITY, IA</v>
      </c>
      <c r="C1814" s="79">
        <v>16796</v>
      </c>
      <c r="D1814" s="81" t="s">
        <v>3705</v>
      </c>
      <c r="E1814" s="81" t="s">
        <v>629</v>
      </c>
      <c r="F1814" s="81" t="s">
        <v>47</v>
      </c>
      <c r="G1814" t="b">
        <v>0</v>
      </c>
      <c r="I1814" t="s">
        <v>2473</v>
      </c>
      <c r="J1814">
        <v>0</v>
      </c>
    </row>
    <row r="1815" spans="1:10" ht="15" customHeight="1" x14ac:dyDescent="0.25">
      <c r="A1815">
        <f t="shared" si="56"/>
        <v>16776</v>
      </c>
      <c r="B1815" t="str">
        <f t="shared" si="57"/>
        <v>16776  KOCH FERTILIZER LLC  CLINTON, IA</v>
      </c>
      <c r="C1815" s="79">
        <v>16776</v>
      </c>
      <c r="D1815" s="81" t="s">
        <v>3705</v>
      </c>
      <c r="E1815" s="81" t="s">
        <v>1126</v>
      </c>
      <c r="F1815" s="81" t="s">
        <v>47</v>
      </c>
      <c r="G1815" t="b">
        <v>0</v>
      </c>
      <c r="I1815" t="s">
        <v>2473</v>
      </c>
      <c r="J1815">
        <v>0</v>
      </c>
    </row>
    <row r="1816" spans="1:10" ht="15" customHeight="1" x14ac:dyDescent="0.25">
      <c r="A1816">
        <f t="shared" si="56"/>
        <v>16777</v>
      </c>
      <c r="B1816" t="str">
        <f t="shared" si="57"/>
        <v>16777  KOCH FERTILIZER LLC  CARROLLTON, MO</v>
      </c>
      <c r="C1816" s="79">
        <v>16777</v>
      </c>
      <c r="D1816" s="81" t="s">
        <v>3705</v>
      </c>
      <c r="E1816" s="81" t="s">
        <v>3707</v>
      </c>
      <c r="F1816" s="81" t="s">
        <v>73</v>
      </c>
      <c r="G1816" t="b">
        <v>0</v>
      </c>
      <c r="I1816" t="s">
        <v>2473</v>
      </c>
      <c r="J1816">
        <v>0</v>
      </c>
    </row>
    <row r="1817" spans="1:10" x14ac:dyDescent="0.25">
      <c r="A1817">
        <f t="shared" ref="A1817:A1880" si="58">C1817</f>
        <v>16735</v>
      </c>
      <c r="B1817" t="str">
        <f t="shared" ref="B1817:B1880" si="59">C1817&amp;"  "&amp;D1817&amp;"  "&amp;E1817&amp;", "&amp;F1817</f>
        <v>16735  KOCH FERTILIZER LLC  SPENCER, IA</v>
      </c>
      <c r="C1817">
        <v>16735</v>
      </c>
      <c r="D1817" s="82" t="s">
        <v>3705</v>
      </c>
      <c r="E1817" s="82" t="s">
        <v>507</v>
      </c>
      <c r="F1817" s="82" t="s">
        <v>47</v>
      </c>
      <c r="G1817" t="b">
        <v>0</v>
      </c>
      <c r="I1817" t="s">
        <v>2473</v>
      </c>
      <c r="J1817">
        <v>0</v>
      </c>
    </row>
    <row r="1818" spans="1:10" x14ac:dyDescent="0.25">
      <c r="A1818">
        <f t="shared" si="58"/>
        <v>16575</v>
      </c>
      <c r="B1818" t="str">
        <f t="shared" si="59"/>
        <v>16575  KOCH FERTILIZER LLC  HARDIN, MO</v>
      </c>
      <c r="C1818">
        <v>16575</v>
      </c>
      <c r="D1818" s="82" t="s">
        <v>3705</v>
      </c>
      <c r="E1818" s="82" t="s">
        <v>3704</v>
      </c>
      <c r="F1818" s="82" t="s">
        <v>73</v>
      </c>
      <c r="G1818" t="b">
        <v>0</v>
      </c>
      <c r="I1818" t="s">
        <v>2473</v>
      </c>
      <c r="J1818">
        <v>0</v>
      </c>
    </row>
    <row r="1819" spans="1:10" x14ac:dyDescent="0.25">
      <c r="A1819">
        <f t="shared" si="58"/>
        <v>16553</v>
      </c>
      <c r="B1819" t="str">
        <f t="shared" si="59"/>
        <v>16553  KOCH FERTILIZER LLC  PARKSTON, SD</v>
      </c>
      <c r="C1819">
        <v>16553</v>
      </c>
      <c r="D1819" s="82" t="s">
        <v>3705</v>
      </c>
      <c r="E1819" s="82" t="s">
        <v>3708</v>
      </c>
      <c r="F1819" s="82" t="s">
        <v>90</v>
      </c>
      <c r="G1819" t="b">
        <v>0</v>
      </c>
      <c r="I1819" t="s">
        <v>2473</v>
      </c>
      <c r="J1819">
        <v>0</v>
      </c>
    </row>
    <row r="1820" spans="1:10" x14ac:dyDescent="0.25">
      <c r="A1820">
        <f t="shared" si="58"/>
        <v>16662</v>
      </c>
      <c r="B1820" t="str">
        <f t="shared" si="59"/>
        <v>16662  KOCH FERTILIZER LLC  ST PAUL, MN</v>
      </c>
      <c r="C1820">
        <v>16662</v>
      </c>
      <c r="D1820" s="82" t="s">
        <v>3705</v>
      </c>
      <c r="E1820" s="82" t="s">
        <v>307</v>
      </c>
      <c r="F1820" s="82" t="s">
        <v>71</v>
      </c>
      <c r="G1820" t="b">
        <v>0</v>
      </c>
      <c r="I1820" t="s">
        <v>2473</v>
      </c>
      <c r="J1820">
        <v>0</v>
      </c>
    </row>
    <row r="1821" spans="1:10" x14ac:dyDescent="0.25">
      <c r="A1821">
        <f t="shared" si="58"/>
        <v>16692</v>
      </c>
      <c r="B1821" t="str">
        <f t="shared" si="59"/>
        <v>16692  KOCH FERTILIZER LLC  EARLY, IA</v>
      </c>
      <c r="C1821">
        <v>16692</v>
      </c>
      <c r="D1821" s="82" t="s">
        <v>3705</v>
      </c>
      <c r="E1821" s="82" t="s">
        <v>783</v>
      </c>
      <c r="F1821" s="82" t="s">
        <v>47</v>
      </c>
      <c r="G1821" t="b">
        <v>0</v>
      </c>
      <c r="I1821" t="s">
        <v>2473</v>
      </c>
      <c r="J1821">
        <v>0</v>
      </c>
    </row>
    <row r="1822" spans="1:10" x14ac:dyDescent="0.25">
      <c r="A1822">
        <f t="shared" si="58"/>
        <v>16693</v>
      </c>
      <c r="B1822" t="str">
        <f t="shared" si="59"/>
        <v>16693  KOCH FERTILIZER LLC  CHEYENNE, WY</v>
      </c>
      <c r="C1822">
        <v>16693</v>
      </c>
      <c r="D1822" s="82" t="s">
        <v>3705</v>
      </c>
      <c r="E1822" s="82" t="s">
        <v>236</v>
      </c>
      <c r="F1822" s="82" t="s">
        <v>100</v>
      </c>
      <c r="G1822" t="b">
        <v>0</v>
      </c>
      <c r="I1822" t="s">
        <v>2473</v>
      </c>
      <c r="J1822">
        <v>0</v>
      </c>
    </row>
    <row r="1823" spans="1:10" x14ac:dyDescent="0.25">
      <c r="A1823">
        <f t="shared" si="58"/>
        <v>16694</v>
      </c>
      <c r="B1823" t="str">
        <f t="shared" si="59"/>
        <v>16694  KOCH FERTILIZER LLC  VALLEY, NE</v>
      </c>
      <c r="C1823">
        <v>16694</v>
      </c>
      <c r="D1823" s="82" t="s">
        <v>3705</v>
      </c>
      <c r="E1823" s="82" t="s">
        <v>3709</v>
      </c>
      <c r="F1823" s="82" t="s">
        <v>75</v>
      </c>
      <c r="G1823" t="b">
        <v>0</v>
      </c>
      <c r="I1823" t="s">
        <v>2473</v>
      </c>
      <c r="J1823">
        <v>0</v>
      </c>
    </row>
    <row r="1824" spans="1:10" x14ac:dyDescent="0.25">
      <c r="A1824">
        <f t="shared" si="58"/>
        <v>16695</v>
      </c>
      <c r="B1824" t="str">
        <f t="shared" si="59"/>
        <v>16695  KOCH FERTILIZER LLC  ST PAUL, MN</v>
      </c>
      <c r="C1824">
        <v>16695</v>
      </c>
      <c r="D1824" s="82" t="s">
        <v>3705</v>
      </c>
      <c r="E1824" s="82" t="s">
        <v>307</v>
      </c>
      <c r="F1824" s="82" t="s">
        <v>71</v>
      </c>
      <c r="G1824" t="b">
        <v>0</v>
      </c>
      <c r="I1824" t="s">
        <v>2473</v>
      </c>
      <c r="J1824">
        <v>0</v>
      </c>
    </row>
    <row r="1825" spans="1:10" x14ac:dyDescent="0.25">
      <c r="A1825">
        <f t="shared" si="58"/>
        <v>16696</v>
      </c>
      <c r="B1825" t="str">
        <f t="shared" si="59"/>
        <v>16696  KOCH FERTILIZER LLC  CATOOSA, OK</v>
      </c>
      <c r="C1825">
        <v>16696</v>
      </c>
      <c r="D1825" s="82" t="s">
        <v>3705</v>
      </c>
      <c r="E1825" s="82" t="s">
        <v>1051</v>
      </c>
      <c r="F1825" s="82" t="s">
        <v>84</v>
      </c>
      <c r="G1825" t="b">
        <v>0</v>
      </c>
      <c r="I1825" t="s">
        <v>2473</v>
      </c>
      <c r="J1825">
        <v>0</v>
      </c>
    </row>
    <row r="1826" spans="1:10" x14ac:dyDescent="0.25">
      <c r="A1826">
        <f t="shared" si="58"/>
        <v>16697</v>
      </c>
      <c r="B1826" t="str">
        <f t="shared" si="59"/>
        <v>16697  KOCH FERTILIZER LLC  OSCEOLA, IA</v>
      </c>
      <c r="C1826">
        <v>16697</v>
      </c>
      <c r="D1826" s="82" t="s">
        <v>3705</v>
      </c>
      <c r="E1826" s="82" t="s">
        <v>228</v>
      </c>
      <c r="F1826" s="82" t="s">
        <v>47</v>
      </c>
      <c r="G1826" t="b">
        <v>0</v>
      </c>
      <c r="I1826" t="s">
        <v>2473</v>
      </c>
      <c r="J1826">
        <v>0</v>
      </c>
    </row>
    <row r="1827" spans="1:10" x14ac:dyDescent="0.25">
      <c r="A1827">
        <f t="shared" si="58"/>
        <v>16698</v>
      </c>
      <c r="B1827" t="str">
        <f t="shared" si="59"/>
        <v>16698  KOCH FERTILIZER LLC  SOUTH CIOUX CITY, NE</v>
      </c>
      <c r="C1827">
        <v>16698</v>
      </c>
      <c r="D1827" s="82" t="s">
        <v>3705</v>
      </c>
      <c r="E1827" s="82" t="s">
        <v>3710</v>
      </c>
      <c r="F1827" s="82" t="s">
        <v>75</v>
      </c>
      <c r="G1827" t="b">
        <v>0</v>
      </c>
      <c r="I1827" t="s">
        <v>2473</v>
      </c>
      <c r="J1827">
        <v>0</v>
      </c>
    </row>
    <row r="1828" spans="1:10" x14ac:dyDescent="0.25">
      <c r="A1828">
        <f t="shared" si="58"/>
        <v>16622</v>
      </c>
      <c r="B1828" t="str">
        <f t="shared" si="59"/>
        <v>16622  KOCH FERTILIZER LLC  CAMANCHE, IA</v>
      </c>
      <c r="C1828">
        <v>16622</v>
      </c>
      <c r="D1828" s="82" t="s">
        <v>3705</v>
      </c>
      <c r="E1828" s="82" t="s">
        <v>819</v>
      </c>
      <c r="F1828" s="82" t="s">
        <v>47</v>
      </c>
      <c r="G1828" t="b">
        <v>0</v>
      </c>
      <c r="I1828" t="s">
        <v>2473</v>
      </c>
      <c r="J1828">
        <v>0</v>
      </c>
    </row>
    <row r="1829" spans="1:10" x14ac:dyDescent="0.25">
      <c r="A1829">
        <f t="shared" si="58"/>
        <v>16415</v>
      </c>
      <c r="B1829" t="str">
        <f t="shared" si="59"/>
        <v>16415  KOCH FERTILIZER LLC  FORT DODGE, IA</v>
      </c>
      <c r="C1829">
        <v>16415</v>
      </c>
      <c r="D1829" s="82" t="s">
        <v>3705</v>
      </c>
      <c r="E1829" s="82" t="s">
        <v>360</v>
      </c>
      <c r="F1829" s="82" t="s">
        <v>47</v>
      </c>
      <c r="G1829" t="b">
        <v>0</v>
      </c>
      <c r="I1829" t="s">
        <v>2473</v>
      </c>
      <c r="J1829">
        <v>0</v>
      </c>
    </row>
    <row r="1830" spans="1:10" x14ac:dyDescent="0.25">
      <c r="A1830">
        <f t="shared" si="58"/>
        <v>16468</v>
      </c>
      <c r="B1830" t="str">
        <f t="shared" si="59"/>
        <v>16468  KOCH FERTILIZER LLC  CLARKS GROVE, MN</v>
      </c>
      <c r="C1830">
        <v>16468</v>
      </c>
      <c r="D1830" s="82" t="s">
        <v>3705</v>
      </c>
      <c r="E1830" s="82" t="s">
        <v>383</v>
      </c>
      <c r="F1830" s="82" t="s">
        <v>71</v>
      </c>
      <c r="G1830" t="b">
        <v>0</v>
      </c>
      <c r="I1830" t="s">
        <v>2473</v>
      </c>
      <c r="J1830">
        <v>0</v>
      </c>
    </row>
    <row r="1831" spans="1:10" x14ac:dyDescent="0.25">
      <c r="A1831">
        <f t="shared" si="58"/>
        <v>16329</v>
      </c>
      <c r="B1831" t="str">
        <f t="shared" si="59"/>
        <v>16329  KOCH FERTILIZER LLC  VERDI, MN</v>
      </c>
      <c r="C1831">
        <v>16329</v>
      </c>
      <c r="D1831" s="82" t="s">
        <v>3705</v>
      </c>
      <c r="E1831" s="82" t="s">
        <v>3711</v>
      </c>
      <c r="F1831" s="82" t="s">
        <v>71</v>
      </c>
      <c r="G1831" t="b">
        <v>0</v>
      </c>
      <c r="I1831" t="s">
        <v>2473</v>
      </c>
      <c r="J1831">
        <v>0</v>
      </c>
    </row>
    <row r="1832" spans="1:10" x14ac:dyDescent="0.25">
      <c r="A1832">
        <f t="shared" si="58"/>
        <v>16365</v>
      </c>
      <c r="B1832" t="str">
        <f t="shared" si="59"/>
        <v>16365  KOCH FERTILIZER LLC  MARION, SD</v>
      </c>
      <c r="C1832">
        <v>16365</v>
      </c>
      <c r="D1832" s="82" t="s">
        <v>3705</v>
      </c>
      <c r="E1832" s="82" t="s">
        <v>833</v>
      </c>
      <c r="F1832" s="82" t="s">
        <v>90</v>
      </c>
      <c r="G1832" t="b">
        <v>0</v>
      </c>
      <c r="I1832" t="s">
        <v>2473</v>
      </c>
      <c r="J1832">
        <v>0</v>
      </c>
    </row>
    <row r="1833" spans="1:10" x14ac:dyDescent="0.25">
      <c r="A1833">
        <f t="shared" si="58"/>
        <v>16222</v>
      </c>
      <c r="B1833" t="str">
        <f t="shared" si="59"/>
        <v>16222  KOCH FERTILIZER LLC  WOLSEY, SD</v>
      </c>
      <c r="C1833">
        <v>16222</v>
      </c>
      <c r="D1833" s="82" t="s">
        <v>3705</v>
      </c>
      <c r="E1833" s="82" t="s">
        <v>3712</v>
      </c>
      <c r="F1833" s="82" t="s">
        <v>90</v>
      </c>
      <c r="G1833" t="b">
        <v>0</v>
      </c>
      <c r="I1833" t="s">
        <v>2473</v>
      </c>
      <c r="J1833">
        <v>0</v>
      </c>
    </row>
    <row r="1834" spans="1:10" x14ac:dyDescent="0.25">
      <c r="A1834">
        <f t="shared" si="58"/>
        <v>16223</v>
      </c>
      <c r="B1834" t="str">
        <f t="shared" si="59"/>
        <v>16223  KOCH FERTILIZER LLC  WATERLOO, IA</v>
      </c>
      <c r="C1834">
        <v>16223</v>
      </c>
      <c r="D1834" s="82" t="s">
        <v>3705</v>
      </c>
      <c r="E1834" s="82" t="s">
        <v>916</v>
      </c>
      <c r="F1834" s="82" t="s">
        <v>47</v>
      </c>
      <c r="G1834" t="b">
        <v>0</v>
      </c>
      <c r="I1834" t="s">
        <v>2473</v>
      </c>
      <c r="J1834">
        <v>0</v>
      </c>
    </row>
    <row r="1835" spans="1:10" x14ac:dyDescent="0.25">
      <c r="A1835">
        <f t="shared" si="58"/>
        <v>16247</v>
      </c>
      <c r="B1835" t="str">
        <f t="shared" si="59"/>
        <v>16247  KOCH FERTILIZER LLC  DUBUQUE, IA</v>
      </c>
      <c r="C1835">
        <v>16247</v>
      </c>
      <c r="D1835" s="82" t="s">
        <v>3705</v>
      </c>
      <c r="E1835" s="82" t="s">
        <v>679</v>
      </c>
      <c r="F1835" s="82" t="s">
        <v>47</v>
      </c>
      <c r="G1835" t="b">
        <v>0</v>
      </c>
      <c r="I1835" t="s">
        <v>2473</v>
      </c>
      <c r="J1835">
        <v>0</v>
      </c>
    </row>
    <row r="1836" spans="1:10" x14ac:dyDescent="0.25">
      <c r="A1836">
        <f t="shared" si="58"/>
        <v>16249</v>
      </c>
      <c r="B1836" t="str">
        <f t="shared" si="59"/>
        <v>16249  KOCH FERTILIZER LLC  DUBUQUE, IL</v>
      </c>
      <c r="C1836">
        <v>16249</v>
      </c>
      <c r="D1836" s="82" t="s">
        <v>3705</v>
      </c>
      <c r="E1836" s="82" t="s">
        <v>679</v>
      </c>
      <c r="F1836" s="82" t="s">
        <v>62</v>
      </c>
      <c r="G1836" t="b">
        <v>0</v>
      </c>
      <c r="I1836" t="s">
        <v>2473</v>
      </c>
      <c r="J1836">
        <v>0</v>
      </c>
    </row>
    <row r="1837" spans="1:10" x14ac:dyDescent="0.25">
      <c r="A1837">
        <f t="shared" si="58"/>
        <v>15994</v>
      </c>
      <c r="B1837" t="str">
        <f t="shared" si="59"/>
        <v>15994  KOCH FERTILIZER LLC  PRYOR, OK</v>
      </c>
      <c r="C1837">
        <v>15994</v>
      </c>
      <c r="D1837" s="82" t="s">
        <v>3705</v>
      </c>
      <c r="E1837" s="82" t="s">
        <v>996</v>
      </c>
      <c r="F1837" s="82" t="s">
        <v>84</v>
      </c>
      <c r="G1837" t="b">
        <v>0</v>
      </c>
      <c r="I1837" t="s">
        <v>2473</v>
      </c>
      <c r="J1837">
        <v>0</v>
      </c>
    </row>
    <row r="1838" spans="1:10" x14ac:dyDescent="0.25">
      <c r="A1838">
        <f t="shared" si="58"/>
        <v>15892</v>
      </c>
      <c r="B1838" t="str">
        <f t="shared" si="59"/>
        <v>15892  KOCH FERTILIZER LLC  BRANDON, SD</v>
      </c>
      <c r="C1838">
        <v>15892</v>
      </c>
      <c r="D1838" s="82" t="s">
        <v>3705</v>
      </c>
      <c r="E1838" s="82" t="s">
        <v>2896</v>
      </c>
      <c r="F1838" s="82" t="s">
        <v>90</v>
      </c>
      <c r="G1838" t="b">
        <v>0</v>
      </c>
      <c r="I1838" t="s">
        <v>2473</v>
      </c>
      <c r="J1838">
        <v>0</v>
      </c>
    </row>
    <row r="1839" spans="1:10" x14ac:dyDescent="0.25">
      <c r="A1839">
        <f t="shared" si="58"/>
        <v>15893</v>
      </c>
      <c r="B1839" t="str">
        <f t="shared" si="59"/>
        <v>15893  KOCH FERTILIZER LLC  ST PAUL, MN</v>
      </c>
      <c r="C1839">
        <v>15893</v>
      </c>
      <c r="D1839" s="82" t="s">
        <v>3705</v>
      </c>
      <c r="E1839" s="82" t="s">
        <v>307</v>
      </c>
      <c r="F1839" s="82" t="s">
        <v>71</v>
      </c>
      <c r="G1839" t="b">
        <v>0</v>
      </c>
      <c r="I1839" t="s">
        <v>2473</v>
      </c>
      <c r="J1839">
        <v>0</v>
      </c>
    </row>
    <row r="1840" spans="1:10" x14ac:dyDescent="0.25">
      <c r="A1840">
        <f t="shared" si="58"/>
        <v>15894</v>
      </c>
      <c r="B1840" t="str">
        <f t="shared" si="59"/>
        <v>15894  KOCH FERTILIZER LLC  GARRETSON, SD</v>
      </c>
      <c r="C1840">
        <v>15894</v>
      </c>
      <c r="D1840" s="82" t="s">
        <v>3705</v>
      </c>
      <c r="E1840" s="82" t="s">
        <v>702</v>
      </c>
      <c r="F1840" s="82" t="s">
        <v>90</v>
      </c>
      <c r="G1840" t="b">
        <v>0</v>
      </c>
      <c r="I1840" t="s">
        <v>2473</v>
      </c>
      <c r="J1840">
        <v>0</v>
      </c>
    </row>
    <row r="1841" spans="1:10" x14ac:dyDescent="0.25">
      <c r="A1841">
        <f t="shared" si="58"/>
        <v>15900</v>
      </c>
      <c r="B1841" t="str">
        <f t="shared" si="59"/>
        <v>15900  KOCH FERTILIZER LLC  SIOUX CITY, IA</v>
      </c>
      <c r="C1841">
        <v>15900</v>
      </c>
      <c r="D1841" s="82" t="s">
        <v>3705</v>
      </c>
      <c r="E1841" s="82" t="s">
        <v>220</v>
      </c>
      <c r="F1841" s="82" t="s">
        <v>47</v>
      </c>
      <c r="G1841" t="b">
        <v>1</v>
      </c>
      <c r="H1841">
        <v>40918</v>
      </c>
      <c r="I1841" t="s">
        <v>74</v>
      </c>
      <c r="J1841">
        <v>0</v>
      </c>
    </row>
    <row r="1842" spans="1:10" x14ac:dyDescent="0.25">
      <c r="A1842">
        <f t="shared" si="58"/>
        <v>16112</v>
      </c>
      <c r="B1842" t="str">
        <f t="shared" si="59"/>
        <v>16112  KOCH FERTILIZER LLC  ROSEMOUNT, MN</v>
      </c>
      <c r="C1842">
        <v>16112</v>
      </c>
      <c r="D1842" s="82" t="s">
        <v>3705</v>
      </c>
      <c r="E1842" s="82" t="s">
        <v>1049</v>
      </c>
      <c r="F1842" s="82" t="s">
        <v>71</v>
      </c>
      <c r="G1842" t="b">
        <v>1</v>
      </c>
      <c r="H1842">
        <v>40961</v>
      </c>
      <c r="I1842" t="s">
        <v>74</v>
      </c>
      <c r="J1842">
        <v>0</v>
      </c>
    </row>
    <row r="1843" spans="1:10" x14ac:dyDescent="0.25">
      <c r="A1843">
        <f t="shared" si="58"/>
        <v>16153</v>
      </c>
      <c r="B1843" t="str">
        <f t="shared" si="59"/>
        <v>16153  KOCH FERTILIZER LLC  WINONA, MN</v>
      </c>
      <c r="C1843">
        <v>16153</v>
      </c>
      <c r="D1843" s="82" t="s">
        <v>3705</v>
      </c>
      <c r="E1843" s="82" t="s">
        <v>3511</v>
      </c>
      <c r="F1843" s="82" t="s">
        <v>71</v>
      </c>
      <c r="G1843" t="b">
        <v>1</v>
      </c>
      <c r="H1843">
        <v>40998</v>
      </c>
      <c r="I1843" t="s">
        <v>74</v>
      </c>
      <c r="J1843">
        <v>97</v>
      </c>
    </row>
    <row r="1844" spans="1:10" x14ac:dyDescent="0.25">
      <c r="A1844">
        <f t="shared" si="58"/>
        <v>16048</v>
      </c>
      <c r="B1844" t="str">
        <f t="shared" si="59"/>
        <v>16048  KOCH FERTILIZER LLC  HUNTINGTON, IN</v>
      </c>
      <c r="C1844">
        <v>16048</v>
      </c>
      <c r="D1844" s="82" t="s">
        <v>3705</v>
      </c>
      <c r="E1844" s="82" t="s">
        <v>3700</v>
      </c>
      <c r="F1844" s="82" t="s">
        <v>63</v>
      </c>
      <c r="G1844" t="b">
        <v>1</v>
      </c>
      <c r="H1844">
        <v>41001</v>
      </c>
      <c r="I1844" t="s">
        <v>74</v>
      </c>
      <c r="J1844">
        <v>14</v>
      </c>
    </row>
    <row r="1845" spans="1:10" x14ac:dyDescent="0.25">
      <c r="A1845">
        <f t="shared" si="58"/>
        <v>16049</v>
      </c>
      <c r="B1845" t="str">
        <f t="shared" si="59"/>
        <v>16049  KOCH FERTILIZER LLC  ROCK ISLAND, IL</v>
      </c>
      <c r="C1845">
        <v>16049</v>
      </c>
      <c r="D1845" s="82" t="s">
        <v>3705</v>
      </c>
      <c r="E1845" s="82" t="s">
        <v>3696</v>
      </c>
      <c r="F1845" s="82" t="s">
        <v>62</v>
      </c>
      <c r="G1845" t="b">
        <v>1</v>
      </c>
      <c r="H1845">
        <v>41072</v>
      </c>
      <c r="I1845" t="s">
        <v>74</v>
      </c>
      <c r="J1845">
        <v>42</v>
      </c>
    </row>
    <row r="1846" spans="1:10" x14ac:dyDescent="0.25">
      <c r="A1846">
        <f t="shared" si="58"/>
        <v>16102</v>
      </c>
      <c r="B1846" t="str">
        <f t="shared" si="59"/>
        <v>16102  KOCH FERTILIZER LLC  MARBLE ROCK, IA</v>
      </c>
      <c r="C1846">
        <v>16102</v>
      </c>
      <c r="D1846" s="82" t="s">
        <v>3705</v>
      </c>
      <c r="E1846" s="82" t="s">
        <v>626</v>
      </c>
      <c r="F1846" s="82" t="s">
        <v>47</v>
      </c>
      <c r="G1846" t="b">
        <v>0</v>
      </c>
      <c r="H1846">
        <v>38988</v>
      </c>
      <c r="I1846" t="s">
        <v>74</v>
      </c>
      <c r="J1846">
        <v>0</v>
      </c>
    </row>
    <row r="1847" spans="1:10" x14ac:dyDescent="0.25">
      <c r="A1847">
        <f t="shared" si="58"/>
        <v>14393</v>
      </c>
      <c r="B1847" t="str">
        <f t="shared" si="59"/>
        <v>14393  KOCH FERTILIZER LLC  WHITING, IA</v>
      </c>
      <c r="C1847">
        <v>14393</v>
      </c>
      <c r="D1847" s="82" t="s">
        <v>3705</v>
      </c>
      <c r="E1847" s="82" t="s">
        <v>372</v>
      </c>
      <c r="F1847" s="82" t="s">
        <v>47</v>
      </c>
      <c r="G1847" t="b">
        <v>0</v>
      </c>
      <c r="H1847">
        <v>39442</v>
      </c>
      <c r="I1847" t="s">
        <v>74</v>
      </c>
      <c r="J1847">
        <v>48</v>
      </c>
    </row>
    <row r="1848" spans="1:10" x14ac:dyDescent="0.25">
      <c r="A1848">
        <f t="shared" si="58"/>
        <v>14936</v>
      </c>
      <c r="B1848" t="str">
        <f t="shared" si="59"/>
        <v xml:space="preserve">14936  KOCH FERTILIZER LLC  BRANDON, MANITOBA BRANDA, </v>
      </c>
      <c r="C1848">
        <v>14936</v>
      </c>
      <c r="D1848" s="82" t="s">
        <v>3705</v>
      </c>
      <c r="E1848" s="82" t="s">
        <v>3713</v>
      </c>
      <c r="G1848" t="b">
        <v>0</v>
      </c>
      <c r="H1848">
        <v>39535</v>
      </c>
      <c r="I1848" t="s">
        <v>74</v>
      </c>
      <c r="J1848">
        <v>0</v>
      </c>
    </row>
    <row r="1849" spans="1:10" x14ac:dyDescent="0.25">
      <c r="A1849">
        <f t="shared" si="58"/>
        <v>15479</v>
      </c>
      <c r="B1849" t="str">
        <f t="shared" si="59"/>
        <v>15479  KOCH FERTILIZER LLC  BEAUMONT, TX</v>
      </c>
      <c r="C1849">
        <v>15479</v>
      </c>
      <c r="D1849" s="82" t="s">
        <v>3705</v>
      </c>
      <c r="E1849" s="82" t="s">
        <v>1125</v>
      </c>
      <c r="F1849" s="82" t="s">
        <v>92</v>
      </c>
      <c r="G1849" t="b">
        <v>0</v>
      </c>
      <c r="H1849">
        <v>39667</v>
      </c>
      <c r="I1849" t="s">
        <v>74</v>
      </c>
      <c r="J1849">
        <v>0</v>
      </c>
    </row>
    <row r="1850" spans="1:10" x14ac:dyDescent="0.25">
      <c r="A1850">
        <f t="shared" si="58"/>
        <v>15217</v>
      </c>
      <c r="B1850" t="str">
        <f t="shared" si="59"/>
        <v>15217  KOCH FERTILIZER LLC  PORTAGE, IN</v>
      </c>
      <c r="C1850">
        <v>15217</v>
      </c>
      <c r="D1850" s="82" t="s">
        <v>3705</v>
      </c>
      <c r="E1850" s="82" t="s">
        <v>1032</v>
      </c>
      <c r="F1850" s="82" t="s">
        <v>63</v>
      </c>
      <c r="G1850" t="b">
        <v>0</v>
      </c>
      <c r="H1850">
        <v>39713</v>
      </c>
      <c r="I1850" t="s">
        <v>74</v>
      </c>
      <c r="J1850">
        <v>0</v>
      </c>
    </row>
    <row r="1851" spans="1:10" x14ac:dyDescent="0.25">
      <c r="A1851">
        <f t="shared" si="58"/>
        <v>15150</v>
      </c>
      <c r="B1851" t="str">
        <f t="shared" si="59"/>
        <v>15150  KOCH FERTILIZER LLC  CLAY CENTER, KS</v>
      </c>
      <c r="C1851">
        <v>15150</v>
      </c>
      <c r="D1851" s="82" t="s">
        <v>3705</v>
      </c>
      <c r="E1851" s="82" t="s">
        <v>1011</v>
      </c>
      <c r="F1851" s="82" t="s">
        <v>64</v>
      </c>
      <c r="G1851" t="b">
        <v>0</v>
      </c>
      <c r="H1851">
        <v>39822</v>
      </c>
      <c r="I1851" t="s">
        <v>74</v>
      </c>
      <c r="J1851">
        <v>0</v>
      </c>
    </row>
    <row r="1852" spans="1:10" x14ac:dyDescent="0.25">
      <c r="A1852">
        <f t="shared" si="58"/>
        <v>15154</v>
      </c>
      <c r="B1852" t="str">
        <f t="shared" si="59"/>
        <v>15154  KOCH FERTILIZER LLC  MCPHERSON, KS</v>
      </c>
      <c r="C1852">
        <v>15154</v>
      </c>
      <c r="D1852" s="82" t="s">
        <v>3705</v>
      </c>
      <c r="E1852" s="82" t="s">
        <v>1502</v>
      </c>
      <c r="F1852" s="82" t="s">
        <v>64</v>
      </c>
      <c r="G1852" t="b">
        <v>0</v>
      </c>
      <c r="H1852">
        <v>40114</v>
      </c>
      <c r="I1852" t="s">
        <v>74</v>
      </c>
      <c r="J1852">
        <v>0</v>
      </c>
    </row>
    <row r="1853" spans="1:10" x14ac:dyDescent="0.25">
      <c r="A1853">
        <f t="shared" si="58"/>
        <v>15156</v>
      </c>
      <c r="B1853" t="str">
        <f t="shared" si="59"/>
        <v>15156  KOCH FERTILIZER LLC  ST LOUIS, MO</v>
      </c>
      <c r="C1853">
        <v>15156</v>
      </c>
      <c r="D1853" s="82" t="s">
        <v>3705</v>
      </c>
      <c r="E1853" s="82" t="s">
        <v>151</v>
      </c>
      <c r="F1853" s="82" t="s">
        <v>73</v>
      </c>
      <c r="G1853" t="b">
        <v>0</v>
      </c>
      <c r="H1853">
        <v>40114</v>
      </c>
      <c r="I1853" t="s">
        <v>74</v>
      </c>
      <c r="J1853">
        <v>94</v>
      </c>
    </row>
    <row r="1854" spans="1:10" x14ac:dyDescent="0.25">
      <c r="A1854">
        <f t="shared" si="58"/>
        <v>13377</v>
      </c>
      <c r="B1854" t="str">
        <f t="shared" si="59"/>
        <v>13377  KOCH FERTILIZER LLC  GARNER, IA</v>
      </c>
      <c r="C1854">
        <v>13377</v>
      </c>
      <c r="D1854" s="82" t="s">
        <v>3705</v>
      </c>
      <c r="E1854" s="82" t="s">
        <v>847</v>
      </c>
      <c r="F1854" s="82" t="s">
        <v>47</v>
      </c>
      <c r="G1854" t="b">
        <v>0</v>
      </c>
      <c r="H1854">
        <v>40847</v>
      </c>
      <c r="I1854" t="s">
        <v>74</v>
      </c>
      <c r="J1854">
        <v>0</v>
      </c>
    </row>
    <row r="1855" spans="1:10" x14ac:dyDescent="0.25">
      <c r="A1855">
        <f t="shared" si="58"/>
        <v>13378</v>
      </c>
      <c r="B1855" t="str">
        <f t="shared" si="59"/>
        <v>13378  KOCH FERTILIZER LLC  FT MADISON, IA</v>
      </c>
      <c r="C1855">
        <v>13378</v>
      </c>
      <c r="D1855" s="82" t="s">
        <v>3705</v>
      </c>
      <c r="E1855" s="82" t="s">
        <v>1179</v>
      </c>
      <c r="F1855" s="82" t="s">
        <v>47</v>
      </c>
      <c r="G1855" t="b">
        <v>0</v>
      </c>
      <c r="H1855">
        <v>40998</v>
      </c>
      <c r="I1855" t="s">
        <v>74</v>
      </c>
      <c r="J1855">
        <v>31</v>
      </c>
    </row>
    <row r="1856" spans="1:10" x14ac:dyDescent="0.25">
      <c r="A1856">
        <f t="shared" si="58"/>
        <v>13381</v>
      </c>
      <c r="B1856" t="str">
        <f t="shared" si="59"/>
        <v>13381  KOCH FERTILIZER LLC  MARSHALLTOWN, IA</v>
      </c>
      <c r="C1856">
        <v>13381</v>
      </c>
      <c r="D1856" s="82" t="s">
        <v>3705</v>
      </c>
      <c r="E1856" s="82" t="s">
        <v>782</v>
      </c>
      <c r="F1856" s="82" t="s">
        <v>47</v>
      </c>
      <c r="G1856" t="b">
        <v>0</v>
      </c>
      <c r="H1856">
        <v>40998</v>
      </c>
      <c r="I1856" t="s">
        <v>74</v>
      </c>
      <c r="J1856">
        <v>13</v>
      </c>
    </row>
    <row r="1857" spans="1:10" x14ac:dyDescent="0.25">
      <c r="A1857">
        <f t="shared" si="58"/>
        <v>13383</v>
      </c>
      <c r="B1857" t="str">
        <f t="shared" si="59"/>
        <v>13383  KOCH FERTILIZER LLC  KEOTA, IA</v>
      </c>
      <c r="C1857">
        <v>13383</v>
      </c>
      <c r="D1857" s="82" t="s">
        <v>3705</v>
      </c>
      <c r="E1857" s="82" t="s">
        <v>435</v>
      </c>
      <c r="F1857" s="82" t="s">
        <v>47</v>
      </c>
      <c r="G1857" t="b">
        <v>0</v>
      </c>
      <c r="I1857" t="s">
        <v>74</v>
      </c>
      <c r="J1857">
        <v>26</v>
      </c>
    </row>
    <row r="1858" spans="1:10" x14ac:dyDescent="0.25">
      <c r="A1858">
        <f t="shared" si="58"/>
        <v>13838</v>
      </c>
      <c r="B1858" t="str">
        <f t="shared" si="59"/>
        <v>13838  KOCH FERTILIZER LLC  AURORA, NE</v>
      </c>
      <c r="C1858">
        <v>13838</v>
      </c>
      <c r="D1858" s="82" t="s">
        <v>3705</v>
      </c>
      <c r="E1858" s="82" t="s">
        <v>644</v>
      </c>
      <c r="F1858" s="82" t="s">
        <v>75</v>
      </c>
      <c r="G1858" t="b">
        <v>0</v>
      </c>
      <c r="I1858" t="s">
        <v>74</v>
      </c>
      <c r="J1858">
        <v>57</v>
      </c>
    </row>
    <row r="1859" spans="1:10" x14ac:dyDescent="0.25">
      <c r="A1859">
        <f t="shared" si="58"/>
        <v>13839</v>
      </c>
      <c r="B1859" t="str">
        <f t="shared" si="59"/>
        <v>13839  KOCH FERTILIZER LLC  BEATRICE, NE</v>
      </c>
      <c r="C1859">
        <v>13839</v>
      </c>
      <c r="D1859" s="82" t="s">
        <v>3705</v>
      </c>
      <c r="E1859" s="82" t="s">
        <v>1174</v>
      </c>
      <c r="F1859" s="82" t="s">
        <v>75</v>
      </c>
      <c r="G1859" t="b">
        <v>0</v>
      </c>
      <c r="I1859" t="s">
        <v>74</v>
      </c>
      <c r="J1859">
        <v>82</v>
      </c>
    </row>
    <row r="1860" spans="1:10" x14ac:dyDescent="0.25">
      <c r="A1860">
        <f t="shared" si="58"/>
        <v>13841</v>
      </c>
      <c r="B1860" t="str">
        <f t="shared" si="59"/>
        <v>13841  KOCH FERTILIZER LLC  DODGE CITY, KS</v>
      </c>
      <c r="C1860">
        <v>13841</v>
      </c>
      <c r="D1860" s="82" t="s">
        <v>3705</v>
      </c>
      <c r="E1860" s="82" t="s">
        <v>1175</v>
      </c>
      <c r="F1860" s="82" t="s">
        <v>64</v>
      </c>
      <c r="G1860" t="b">
        <v>0</v>
      </c>
      <c r="I1860" t="s">
        <v>74</v>
      </c>
      <c r="J1860">
        <v>0</v>
      </c>
    </row>
    <row r="1861" spans="1:10" x14ac:dyDescent="0.25">
      <c r="A1861">
        <f t="shared" si="58"/>
        <v>13842</v>
      </c>
      <c r="B1861" t="str">
        <f t="shared" si="59"/>
        <v>13842  KOCH FERTILIZER LLC  ENID, OK</v>
      </c>
      <c r="C1861">
        <v>13842</v>
      </c>
      <c r="D1861" s="82" t="s">
        <v>3705</v>
      </c>
      <c r="E1861" s="82" t="s">
        <v>1285</v>
      </c>
      <c r="F1861" s="82" t="s">
        <v>84</v>
      </c>
      <c r="G1861" t="b">
        <v>0</v>
      </c>
      <c r="I1861" t="s">
        <v>74</v>
      </c>
      <c r="J1861">
        <v>0</v>
      </c>
    </row>
    <row r="1862" spans="1:10" x14ac:dyDescent="0.25">
      <c r="A1862">
        <f t="shared" si="58"/>
        <v>13843</v>
      </c>
      <c r="B1862" t="str">
        <f t="shared" si="59"/>
        <v>13843  KOCH FERTILIZER LLC  FARNSWORTH, TX</v>
      </c>
      <c r="C1862">
        <v>13843</v>
      </c>
      <c r="D1862" s="82" t="s">
        <v>3705</v>
      </c>
      <c r="E1862" s="82" t="s">
        <v>1178</v>
      </c>
      <c r="F1862" s="82" t="s">
        <v>92</v>
      </c>
      <c r="G1862" t="b">
        <v>0</v>
      </c>
      <c r="I1862" t="s">
        <v>74</v>
      </c>
      <c r="J1862">
        <v>77</v>
      </c>
    </row>
    <row r="1863" spans="1:10" x14ac:dyDescent="0.25">
      <c r="A1863">
        <f t="shared" si="58"/>
        <v>13844</v>
      </c>
      <c r="B1863" t="str">
        <f t="shared" si="59"/>
        <v>13844  KOCH FERTILIZER LLC  GREENWOOD, NE</v>
      </c>
      <c r="C1863">
        <v>13844</v>
      </c>
      <c r="D1863" s="82" t="s">
        <v>3705</v>
      </c>
      <c r="E1863" s="82" t="s">
        <v>1286</v>
      </c>
      <c r="F1863" s="82" t="s">
        <v>75</v>
      </c>
      <c r="G1863" t="b">
        <v>0</v>
      </c>
      <c r="I1863" t="s">
        <v>74</v>
      </c>
      <c r="J1863">
        <v>0</v>
      </c>
    </row>
    <row r="1864" spans="1:10" x14ac:dyDescent="0.25">
      <c r="A1864">
        <f t="shared" si="58"/>
        <v>13845</v>
      </c>
      <c r="B1864" t="str">
        <f t="shared" si="59"/>
        <v>13845  KOCH FERTILIZER LLC  HENRY, IL</v>
      </c>
      <c r="C1864">
        <v>13845</v>
      </c>
      <c r="D1864" s="82" t="s">
        <v>3705</v>
      </c>
      <c r="E1864" s="82" t="s">
        <v>1021</v>
      </c>
      <c r="F1864" s="82" t="s">
        <v>62</v>
      </c>
      <c r="G1864" t="b">
        <v>0</v>
      </c>
      <c r="I1864" t="s">
        <v>74</v>
      </c>
      <c r="J1864">
        <v>18</v>
      </c>
    </row>
    <row r="1865" spans="1:10" x14ac:dyDescent="0.25">
      <c r="A1865">
        <f t="shared" si="58"/>
        <v>13846</v>
      </c>
      <c r="B1865" t="str">
        <f t="shared" si="59"/>
        <v>13846  KOCH FERTILIZER LLC  MATTOON, IL</v>
      </c>
      <c r="C1865">
        <v>13846</v>
      </c>
      <c r="D1865" s="82" t="s">
        <v>3705</v>
      </c>
      <c r="E1865" s="82" t="s">
        <v>1288</v>
      </c>
      <c r="F1865" s="82" t="s">
        <v>62</v>
      </c>
      <c r="G1865" t="b">
        <v>0</v>
      </c>
      <c r="I1865" t="s">
        <v>74</v>
      </c>
      <c r="J1865">
        <v>77</v>
      </c>
    </row>
    <row r="1866" spans="1:10" x14ac:dyDescent="0.25">
      <c r="A1866">
        <f t="shared" si="58"/>
        <v>13848</v>
      </c>
      <c r="B1866" t="str">
        <f t="shared" si="59"/>
        <v>13848  KOCH FERTILIZER LLC  VERNON CENTER, MN</v>
      </c>
      <c r="C1866">
        <v>13848</v>
      </c>
      <c r="D1866" s="82" t="s">
        <v>3705</v>
      </c>
      <c r="E1866" s="82" t="s">
        <v>1292</v>
      </c>
      <c r="F1866" s="82" t="s">
        <v>71</v>
      </c>
      <c r="G1866" t="b">
        <v>0</v>
      </c>
      <c r="I1866" t="s">
        <v>74</v>
      </c>
      <c r="J1866">
        <v>0</v>
      </c>
    </row>
    <row r="1867" spans="1:10" x14ac:dyDescent="0.25">
      <c r="A1867">
        <f t="shared" si="58"/>
        <v>13701</v>
      </c>
      <c r="B1867" t="str">
        <f t="shared" si="59"/>
        <v>13701  KOCH FERTILIZER LLC  DUNCOMBE, IA</v>
      </c>
      <c r="C1867">
        <v>13701</v>
      </c>
      <c r="D1867" s="82" t="s">
        <v>3705</v>
      </c>
      <c r="E1867" s="82" t="s">
        <v>570</v>
      </c>
      <c r="F1867" s="82" t="s">
        <v>47</v>
      </c>
      <c r="G1867" t="b">
        <v>0</v>
      </c>
      <c r="I1867" t="s">
        <v>74</v>
      </c>
      <c r="J1867">
        <v>0</v>
      </c>
    </row>
    <row r="1868" spans="1:10" x14ac:dyDescent="0.25">
      <c r="A1868">
        <f t="shared" si="58"/>
        <v>13702</v>
      </c>
      <c r="B1868" t="str">
        <f t="shared" si="59"/>
        <v>13702  KOCH FERTILIZER LLC  SERGEANT BLUFF, IA</v>
      </c>
      <c r="C1868">
        <v>13702</v>
      </c>
      <c r="D1868" s="82" t="s">
        <v>3705</v>
      </c>
      <c r="E1868" s="82" t="s">
        <v>1381</v>
      </c>
      <c r="F1868" s="82" t="s">
        <v>47</v>
      </c>
      <c r="G1868" t="b">
        <v>0</v>
      </c>
      <c r="I1868" t="s">
        <v>74</v>
      </c>
      <c r="J1868">
        <v>0</v>
      </c>
    </row>
    <row r="1869" spans="1:10" x14ac:dyDescent="0.25">
      <c r="A1869">
        <f t="shared" si="58"/>
        <v>11372</v>
      </c>
      <c r="B1869" t="str">
        <f t="shared" si="59"/>
        <v>11372  KOCH FERTILIZER LLC  WICHITA, KS</v>
      </c>
      <c r="C1869">
        <v>11372</v>
      </c>
      <c r="D1869" s="82" t="s">
        <v>3705</v>
      </c>
      <c r="E1869" s="82" t="s">
        <v>190</v>
      </c>
      <c r="F1869" s="82" t="s">
        <v>64</v>
      </c>
      <c r="G1869" t="b">
        <v>0</v>
      </c>
      <c r="I1869" t="s">
        <v>74</v>
      </c>
      <c r="J1869">
        <v>31</v>
      </c>
    </row>
    <row r="1870" spans="1:10" x14ac:dyDescent="0.25">
      <c r="A1870">
        <f t="shared" si="58"/>
        <v>17273</v>
      </c>
      <c r="B1870" t="str">
        <f t="shared" si="59"/>
        <v>17273  KOCH FERTILIZER, LLC  MURDOCK, MN</v>
      </c>
      <c r="C1870">
        <v>17273</v>
      </c>
      <c r="D1870" s="82" t="s">
        <v>3714</v>
      </c>
      <c r="E1870" s="82" t="s">
        <v>3715</v>
      </c>
      <c r="F1870" s="82" t="s">
        <v>71</v>
      </c>
      <c r="G1870" t="b">
        <v>0</v>
      </c>
      <c r="I1870" t="s">
        <v>74</v>
      </c>
      <c r="J1870">
        <v>43</v>
      </c>
    </row>
    <row r="1871" spans="1:10" x14ac:dyDescent="0.25">
      <c r="A1871">
        <f t="shared" si="58"/>
        <v>17175</v>
      </c>
      <c r="B1871" t="str">
        <f t="shared" si="59"/>
        <v>17175  KOCH FERTILIZER, LLC  WEVER, IA</v>
      </c>
      <c r="C1871">
        <v>17175</v>
      </c>
      <c r="D1871" s="82" t="s">
        <v>3714</v>
      </c>
      <c r="E1871" s="82" t="s">
        <v>637</v>
      </c>
      <c r="F1871" s="82" t="s">
        <v>47</v>
      </c>
      <c r="G1871" t="b">
        <v>0</v>
      </c>
      <c r="I1871" t="s">
        <v>74</v>
      </c>
      <c r="J1871">
        <v>97</v>
      </c>
    </row>
    <row r="1872" spans="1:10" x14ac:dyDescent="0.25">
      <c r="A1872">
        <f t="shared" si="58"/>
        <v>17170</v>
      </c>
      <c r="B1872" t="str">
        <f t="shared" si="59"/>
        <v>17170  KOCH FERTILIZER, LLC  ROYAL, NE</v>
      </c>
      <c r="C1872">
        <v>17170</v>
      </c>
      <c r="D1872" s="82" t="s">
        <v>3714</v>
      </c>
      <c r="E1872" s="82" t="s">
        <v>1239</v>
      </c>
      <c r="F1872" s="82" t="s">
        <v>75</v>
      </c>
      <c r="G1872" t="b">
        <v>0</v>
      </c>
      <c r="I1872" t="s">
        <v>74</v>
      </c>
      <c r="J1872">
        <v>0</v>
      </c>
    </row>
    <row r="1873" spans="1:10" x14ac:dyDescent="0.25">
      <c r="A1873">
        <f t="shared" si="58"/>
        <v>16824</v>
      </c>
      <c r="B1873" t="str">
        <f t="shared" si="59"/>
        <v>16824  KOPPERT BIOLOGICAL SYSTEMS INC  HOWELL, MI</v>
      </c>
      <c r="C1873">
        <v>16824</v>
      </c>
      <c r="D1873" s="82" t="s">
        <v>3716</v>
      </c>
      <c r="E1873" s="82" t="s">
        <v>3717</v>
      </c>
      <c r="F1873" s="82" t="s">
        <v>70</v>
      </c>
      <c r="G1873" t="b">
        <v>0</v>
      </c>
      <c r="I1873" t="s">
        <v>74</v>
      </c>
      <c r="J1873">
        <v>16</v>
      </c>
    </row>
    <row r="1874" spans="1:10" x14ac:dyDescent="0.25">
      <c r="A1874">
        <f t="shared" si="58"/>
        <v>11545</v>
      </c>
      <c r="B1874" t="str">
        <f t="shared" si="59"/>
        <v>11545  KOSTER GRAIN INC  CARROLL, IA</v>
      </c>
      <c r="C1874">
        <v>11545</v>
      </c>
      <c r="D1874" s="82" t="s">
        <v>1450</v>
      </c>
      <c r="E1874" s="82" t="s">
        <v>385</v>
      </c>
      <c r="F1874" s="82" t="s">
        <v>47</v>
      </c>
      <c r="G1874" t="b">
        <v>0</v>
      </c>
      <c r="I1874" t="s">
        <v>74</v>
      </c>
      <c r="J1874">
        <v>0</v>
      </c>
    </row>
    <row r="1875" spans="1:10" x14ac:dyDescent="0.25">
      <c r="A1875">
        <f t="shared" si="58"/>
        <v>11863</v>
      </c>
      <c r="B1875" t="str">
        <f t="shared" si="59"/>
        <v>11863  KRAMER ACE HARDWARE  GARNER, IA</v>
      </c>
      <c r="C1875">
        <v>11863</v>
      </c>
      <c r="D1875" s="82" t="s">
        <v>3718</v>
      </c>
      <c r="E1875" s="82" t="s">
        <v>847</v>
      </c>
      <c r="F1875" s="82" t="s">
        <v>47</v>
      </c>
      <c r="G1875" t="b">
        <v>0</v>
      </c>
      <c r="I1875" t="s">
        <v>74</v>
      </c>
      <c r="J1875">
        <v>0</v>
      </c>
    </row>
    <row r="1876" spans="1:10" x14ac:dyDescent="0.25">
      <c r="A1876">
        <f t="shared" si="58"/>
        <v>11864</v>
      </c>
      <c r="B1876" t="str">
        <f t="shared" si="59"/>
        <v>11864  KRAMER ACE HARDWARE  MASON CITY, IA</v>
      </c>
      <c r="C1876">
        <v>11864</v>
      </c>
      <c r="D1876" s="82" t="s">
        <v>3718</v>
      </c>
      <c r="E1876" s="82" t="s">
        <v>629</v>
      </c>
      <c r="F1876" s="82" t="s">
        <v>47</v>
      </c>
      <c r="G1876" t="b">
        <v>0</v>
      </c>
      <c r="I1876" t="s">
        <v>74</v>
      </c>
      <c r="J1876">
        <v>0</v>
      </c>
    </row>
    <row r="1877" spans="1:10" x14ac:dyDescent="0.25">
      <c r="A1877">
        <f t="shared" si="58"/>
        <v>11865</v>
      </c>
      <c r="B1877" t="str">
        <f t="shared" si="59"/>
        <v>11865  KRAMER ACE HARDWARE &amp; RENTAL  CLEAR LAKE, IA</v>
      </c>
      <c r="C1877">
        <v>11865</v>
      </c>
      <c r="D1877" s="82" t="s">
        <v>3719</v>
      </c>
      <c r="E1877" s="82" t="s">
        <v>530</v>
      </c>
      <c r="F1877" s="82" t="s">
        <v>47</v>
      </c>
      <c r="G1877" t="b">
        <v>0</v>
      </c>
      <c r="I1877" t="s">
        <v>74</v>
      </c>
      <c r="J1877">
        <v>0</v>
      </c>
    </row>
    <row r="1878" spans="1:10" x14ac:dyDescent="0.25">
      <c r="A1878">
        <f t="shared" si="58"/>
        <v>16110</v>
      </c>
      <c r="B1878" t="str">
        <f t="shared" si="59"/>
        <v>16110  KRAMER CROP SERVICE TRUST,BENEFICIARY  CASCADE, IA</v>
      </c>
      <c r="C1878">
        <v>16110</v>
      </c>
      <c r="D1878" s="82" t="s">
        <v>3720</v>
      </c>
      <c r="E1878" s="82" t="s">
        <v>730</v>
      </c>
      <c r="F1878" s="82" t="s">
        <v>47</v>
      </c>
      <c r="G1878" t="b">
        <v>0</v>
      </c>
      <c r="I1878" t="s">
        <v>74</v>
      </c>
      <c r="J1878">
        <v>95</v>
      </c>
    </row>
    <row r="1879" spans="1:10" x14ac:dyDescent="0.25">
      <c r="A1879">
        <f t="shared" si="58"/>
        <v>13720</v>
      </c>
      <c r="B1879" t="str">
        <f t="shared" si="59"/>
        <v>13720  KRISTOPHER HASKOVEC  CRESCO, IA</v>
      </c>
      <c r="C1879">
        <v>13720</v>
      </c>
      <c r="D1879" s="82" t="s">
        <v>1140</v>
      </c>
      <c r="E1879" s="82" t="s">
        <v>878</v>
      </c>
      <c r="F1879" s="82" t="s">
        <v>47</v>
      </c>
      <c r="G1879" t="b">
        <v>0</v>
      </c>
      <c r="I1879" t="s">
        <v>74</v>
      </c>
      <c r="J1879">
        <v>52</v>
      </c>
    </row>
    <row r="1880" spans="1:10" x14ac:dyDescent="0.25">
      <c r="A1880">
        <f t="shared" si="58"/>
        <v>11555</v>
      </c>
      <c r="B1880" t="str">
        <f t="shared" si="59"/>
        <v>11555  KROWN INC DBA HI YIELD PRODUCTS  HARTLAND, MN</v>
      </c>
      <c r="C1880">
        <v>11555</v>
      </c>
      <c r="D1880" s="82" t="s">
        <v>1458</v>
      </c>
      <c r="E1880" s="82" t="s">
        <v>1459</v>
      </c>
      <c r="F1880" s="82" t="s">
        <v>71</v>
      </c>
      <c r="G1880" t="b">
        <v>0</v>
      </c>
      <c r="I1880" t="s">
        <v>74</v>
      </c>
      <c r="J1880">
        <v>0</v>
      </c>
    </row>
    <row r="1881" spans="1:10" x14ac:dyDescent="0.25">
      <c r="A1881">
        <f t="shared" ref="A1881:A1944" si="60">C1881</f>
        <v>10333</v>
      </c>
      <c r="B1881" t="str">
        <f t="shared" ref="B1881:B1944" si="61">C1881&amp;"  "&amp;D1881&amp;"  "&amp;E1881&amp;", "&amp;F1881</f>
        <v>10333  KRUSEMAN FERTILIZER  SULLY, IA</v>
      </c>
      <c r="C1881">
        <v>10333</v>
      </c>
      <c r="D1881" s="82" t="s">
        <v>606</v>
      </c>
      <c r="E1881" s="82" t="s">
        <v>549</v>
      </c>
      <c r="F1881" s="82" t="s">
        <v>47</v>
      </c>
      <c r="G1881" t="b">
        <v>0</v>
      </c>
      <c r="I1881" t="s">
        <v>74</v>
      </c>
      <c r="J1881">
        <v>0</v>
      </c>
    </row>
    <row r="1882" spans="1:10" x14ac:dyDescent="0.25">
      <c r="A1882">
        <f t="shared" si="60"/>
        <v>16639</v>
      </c>
      <c r="B1882" t="str">
        <f t="shared" si="61"/>
        <v>16639  KSI  CARSON, CA</v>
      </c>
      <c r="C1882">
        <v>16639</v>
      </c>
      <c r="D1882" s="82" t="s">
        <v>3721</v>
      </c>
      <c r="E1882" s="82" t="s">
        <v>3672</v>
      </c>
      <c r="F1882" s="82" t="s">
        <v>52</v>
      </c>
      <c r="G1882" t="b">
        <v>0</v>
      </c>
      <c r="I1882" t="s">
        <v>74</v>
      </c>
      <c r="J1882">
        <v>6</v>
      </c>
    </row>
    <row r="1883" spans="1:10" x14ac:dyDescent="0.25">
      <c r="A1883">
        <f t="shared" si="60"/>
        <v>16791</v>
      </c>
      <c r="B1883" t="str">
        <f t="shared" si="61"/>
        <v>16791  KUBALS AERIAL SPRAYING  NEWTON, IA</v>
      </c>
      <c r="C1883">
        <v>16791</v>
      </c>
      <c r="D1883" s="82" t="s">
        <v>3722</v>
      </c>
      <c r="E1883" s="82" t="s">
        <v>164</v>
      </c>
      <c r="F1883" s="82" t="s">
        <v>47</v>
      </c>
      <c r="G1883" t="b">
        <v>0</v>
      </c>
      <c r="I1883" t="s">
        <v>74</v>
      </c>
      <c r="J1883">
        <v>0</v>
      </c>
    </row>
    <row r="1884" spans="1:10" x14ac:dyDescent="0.25">
      <c r="A1884">
        <f t="shared" si="60"/>
        <v>16792</v>
      </c>
      <c r="B1884" t="str">
        <f t="shared" si="61"/>
        <v>16792  KUBALS AERIAL SPRAYING  NEWTON, IA</v>
      </c>
      <c r="C1884">
        <v>16792</v>
      </c>
      <c r="D1884" s="82" t="s">
        <v>3722</v>
      </c>
      <c r="E1884" s="82" t="s">
        <v>164</v>
      </c>
      <c r="F1884" s="82" t="s">
        <v>47</v>
      </c>
      <c r="G1884" t="b">
        <v>0</v>
      </c>
      <c r="I1884" t="s">
        <v>74</v>
      </c>
      <c r="J1884">
        <v>40</v>
      </c>
    </row>
    <row r="1885" spans="1:10" x14ac:dyDescent="0.25">
      <c r="A1885">
        <f t="shared" si="60"/>
        <v>10767</v>
      </c>
      <c r="B1885" t="str">
        <f t="shared" si="61"/>
        <v>10767  KUEMPEL'S HARDWARE INC  GUTTENBERG, IA</v>
      </c>
      <c r="C1885">
        <v>10767</v>
      </c>
      <c r="D1885" s="82" t="s">
        <v>3723</v>
      </c>
      <c r="E1885" s="82" t="s">
        <v>2702</v>
      </c>
      <c r="F1885" s="82" t="s">
        <v>47</v>
      </c>
      <c r="G1885" t="b">
        <v>0</v>
      </c>
      <c r="I1885" t="s">
        <v>74</v>
      </c>
      <c r="J1885">
        <v>0</v>
      </c>
    </row>
    <row r="1886" spans="1:10" x14ac:dyDescent="0.25">
      <c r="A1886">
        <f t="shared" si="60"/>
        <v>14933</v>
      </c>
      <c r="B1886" t="str">
        <f t="shared" si="61"/>
        <v>14933  KUGLER OIL COMPANY  MCCOOK, NE</v>
      </c>
      <c r="C1886">
        <v>14933</v>
      </c>
      <c r="D1886" s="82" t="s">
        <v>1358</v>
      </c>
      <c r="E1886" s="82" t="s">
        <v>1359</v>
      </c>
      <c r="F1886" s="82" t="s">
        <v>75</v>
      </c>
      <c r="G1886" t="b">
        <v>0</v>
      </c>
      <c r="I1886" t="s">
        <v>74</v>
      </c>
      <c r="J1886">
        <v>0</v>
      </c>
    </row>
    <row r="1887" spans="1:10" x14ac:dyDescent="0.25">
      <c r="A1887">
        <f t="shared" si="60"/>
        <v>16703</v>
      </c>
      <c r="B1887" t="str">
        <f t="shared" si="61"/>
        <v>16703  KYLE HURLEY  CURLEW, IA</v>
      </c>
      <c r="C1887">
        <v>16703</v>
      </c>
      <c r="D1887" s="82" t="s">
        <v>3724</v>
      </c>
      <c r="E1887" s="82" t="s">
        <v>3725</v>
      </c>
      <c r="F1887" s="82" t="s">
        <v>47</v>
      </c>
      <c r="G1887" t="b">
        <v>0</v>
      </c>
      <c r="I1887" t="s">
        <v>74</v>
      </c>
      <c r="J1887">
        <v>0</v>
      </c>
    </row>
    <row r="1888" spans="1:10" x14ac:dyDescent="0.25">
      <c r="A1888">
        <f t="shared" si="60"/>
        <v>13130</v>
      </c>
      <c r="B1888" t="str">
        <f t="shared" si="61"/>
        <v>13130  L &amp; G PRODUCTS INC  STORM LAKE, IA</v>
      </c>
      <c r="C1888">
        <v>13130</v>
      </c>
      <c r="D1888" s="82" t="s">
        <v>406</v>
      </c>
      <c r="E1888" s="82" t="s">
        <v>407</v>
      </c>
      <c r="F1888" s="82" t="s">
        <v>47</v>
      </c>
      <c r="G1888" t="b">
        <v>0</v>
      </c>
      <c r="I1888" t="s">
        <v>74</v>
      </c>
      <c r="J1888">
        <v>62</v>
      </c>
    </row>
    <row r="1889" spans="1:10" x14ac:dyDescent="0.25">
      <c r="A1889">
        <f t="shared" si="60"/>
        <v>12924</v>
      </c>
      <c r="B1889" t="str">
        <f t="shared" si="61"/>
        <v>12924  LACROSSE SEED LLC  ANKENY, IA</v>
      </c>
      <c r="C1889">
        <v>12924</v>
      </c>
      <c r="D1889" s="82" t="s">
        <v>3726</v>
      </c>
      <c r="E1889" s="82" t="s">
        <v>919</v>
      </c>
      <c r="F1889" s="82" t="s">
        <v>47</v>
      </c>
      <c r="G1889" t="b">
        <v>0</v>
      </c>
      <c r="I1889" t="s">
        <v>74</v>
      </c>
      <c r="J1889">
        <v>0</v>
      </c>
    </row>
    <row r="1890" spans="1:10" x14ac:dyDescent="0.25">
      <c r="A1890">
        <f t="shared" si="60"/>
        <v>11807</v>
      </c>
      <c r="B1890" t="str">
        <f t="shared" si="61"/>
        <v>11807  LAKE CITY HARDWARE INC  LAKE CITY, IA</v>
      </c>
      <c r="C1890">
        <v>11807</v>
      </c>
      <c r="D1890" s="82" t="s">
        <v>3727</v>
      </c>
      <c r="E1890" s="82" t="s">
        <v>165</v>
      </c>
      <c r="F1890" s="82" t="s">
        <v>47</v>
      </c>
      <c r="G1890" t="b">
        <v>0</v>
      </c>
      <c r="I1890" t="s">
        <v>74</v>
      </c>
      <c r="J1890">
        <v>12</v>
      </c>
    </row>
    <row r="1891" spans="1:10" x14ac:dyDescent="0.25">
      <c r="A1891">
        <f t="shared" si="60"/>
        <v>11516</v>
      </c>
      <c r="B1891" t="str">
        <f t="shared" si="61"/>
        <v>11516  LAKES HARDWARE INC  MILFORD, IA</v>
      </c>
      <c r="C1891">
        <v>11516</v>
      </c>
      <c r="D1891" s="82" t="s">
        <v>3728</v>
      </c>
      <c r="E1891" s="82" t="s">
        <v>508</v>
      </c>
      <c r="F1891" s="82" t="s">
        <v>47</v>
      </c>
      <c r="G1891" t="b">
        <v>0</v>
      </c>
      <c r="I1891" t="s">
        <v>74</v>
      </c>
      <c r="J1891">
        <v>0</v>
      </c>
    </row>
    <row r="1892" spans="1:10" x14ac:dyDescent="0.25">
      <c r="A1892">
        <f t="shared" si="60"/>
        <v>10584</v>
      </c>
      <c r="B1892" t="str">
        <f t="shared" si="61"/>
        <v>10584  LAKES LAWN &amp; SPRAYING SVC DBA HANDY ANDYS &amp; YARD  MILFORD, IA</v>
      </c>
      <c r="C1892">
        <v>10584</v>
      </c>
      <c r="D1892" s="82" t="s">
        <v>3729</v>
      </c>
      <c r="E1892" s="82" t="s">
        <v>508</v>
      </c>
      <c r="F1892" s="82" t="s">
        <v>47</v>
      </c>
      <c r="G1892" t="b">
        <v>0</v>
      </c>
      <c r="I1892" t="s">
        <v>74</v>
      </c>
      <c r="J1892">
        <v>0</v>
      </c>
    </row>
    <row r="1893" spans="1:10" x14ac:dyDescent="0.25">
      <c r="A1893">
        <f t="shared" si="60"/>
        <v>13170</v>
      </c>
      <c r="B1893" t="str">
        <f t="shared" si="61"/>
        <v>13170  LAKESIDE COUNTRY STORE  COUNCIL BLFFS, IA</v>
      </c>
      <c r="C1893">
        <v>13170</v>
      </c>
      <c r="D1893" s="82" t="s">
        <v>3730</v>
      </c>
      <c r="E1893" s="82" t="s">
        <v>2983</v>
      </c>
      <c r="F1893" s="82" t="s">
        <v>47</v>
      </c>
      <c r="G1893" t="b">
        <v>0</v>
      </c>
      <c r="I1893" t="s">
        <v>74</v>
      </c>
      <c r="J1893">
        <v>70</v>
      </c>
    </row>
    <row r="1894" spans="1:10" x14ac:dyDescent="0.25">
      <c r="A1894">
        <f t="shared" si="60"/>
        <v>17391</v>
      </c>
      <c r="B1894" t="str">
        <f t="shared" si="61"/>
        <v>17391  LALLEMAND PLANT CARE  SACRAMENTO, CA</v>
      </c>
      <c r="C1894">
        <v>17391</v>
      </c>
      <c r="D1894" s="82" t="s">
        <v>3731</v>
      </c>
      <c r="E1894" s="82" t="s">
        <v>3732</v>
      </c>
      <c r="F1894" s="82" t="s">
        <v>52</v>
      </c>
      <c r="G1894" t="b">
        <v>0</v>
      </c>
      <c r="I1894" t="s">
        <v>74</v>
      </c>
      <c r="J1894">
        <v>94</v>
      </c>
    </row>
    <row r="1895" spans="1:10" x14ac:dyDescent="0.25">
      <c r="A1895">
        <f t="shared" si="60"/>
        <v>17392</v>
      </c>
      <c r="B1895" t="str">
        <f t="shared" si="61"/>
        <v>17392  LALLEMAND PLANT CARE  MILWAUKEE, WI</v>
      </c>
      <c r="C1895">
        <v>17392</v>
      </c>
      <c r="D1895" s="82" t="s">
        <v>3731</v>
      </c>
      <c r="E1895" s="82" t="s">
        <v>230</v>
      </c>
      <c r="F1895" s="82" t="s">
        <v>99</v>
      </c>
      <c r="G1895" t="b">
        <v>0</v>
      </c>
      <c r="I1895" t="s">
        <v>74</v>
      </c>
      <c r="J1895">
        <v>0</v>
      </c>
    </row>
    <row r="1896" spans="1:10" x14ac:dyDescent="0.25">
      <c r="A1896">
        <f t="shared" si="60"/>
        <v>10790</v>
      </c>
      <c r="B1896" t="str">
        <f t="shared" si="61"/>
        <v>10790  LAMPE TRUE VALUE HARDWARE  BELLEVUE, IA</v>
      </c>
      <c r="C1896">
        <v>10790</v>
      </c>
      <c r="D1896" s="82" t="s">
        <v>3733</v>
      </c>
      <c r="E1896" s="82" t="s">
        <v>1177</v>
      </c>
      <c r="F1896" s="82" t="s">
        <v>47</v>
      </c>
      <c r="G1896" t="b">
        <v>0</v>
      </c>
      <c r="I1896" t="s">
        <v>74</v>
      </c>
      <c r="J1896">
        <v>79</v>
      </c>
    </row>
    <row r="1897" spans="1:10" x14ac:dyDescent="0.25">
      <c r="A1897">
        <f t="shared" si="60"/>
        <v>12699</v>
      </c>
      <c r="B1897" t="str">
        <f t="shared" si="61"/>
        <v>12699  LANDERS HARDWARE HANK  GREENE, IA</v>
      </c>
      <c r="C1897">
        <v>12699</v>
      </c>
      <c r="D1897" s="82" t="s">
        <v>3734</v>
      </c>
      <c r="E1897" s="82" t="s">
        <v>540</v>
      </c>
      <c r="F1897" s="82" t="s">
        <v>47</v>
      </c>
      <c r="G1897" t="b">
        <v>0</v>
      </c>
      <c r="I1897" t="s">
        <v>74</v>
      </c>
      <c r="J1897">
        <v>0</v>
      </c>
    </row>
    <row r="1898" spans="1:10" x14ac:dyDescent="0.25">
      <c r="A1898">
        <f t="shared" si="60"/>
        <v>15871</v>
      </c>
      <c r="B1898" t="str">
        <f t="shared" si="61"/>
        <v>15871  LANDMARK SERVICES GROUP LLC  AVOCA, IA</v>
      </c>
      <c r="C1898">
        <v>15871</v>
      </c>
      <c r="D1898" s="82" t="s">
        <v>3735</v>
      </c>
      <c r="E1898" s="82" t="s">
        <v>261</v>
      </c>
      <c r="F1898" s="82" t="s">
        <v>47</v>
      </c>
      <c r="G1898" t="b">
        <v>0</v>
      </c>
      <c r="I1898" t="s">
        <v>74</v>
      </c>
      <c r="J1898">
        <v>6</v>
      </c>
    </row>
    <row r="1899" spans="1:10" x14ac:dyDescent="0.25">
      <c r="A1899">
        <f t="shared" si="60"/>
        <v>16071</v>
      </c>
      <c r="B1899" t="str">
        <f t="shared" si="61"/>
        <v>16071  LANDUS COOPERATIVE  EARLY, IA</v>
      </c>
      <c r="C1899">
        <v>16071</v>
      </c>
      <c r="D1899" s="82" t="s">
        <v>3736</v>
      </c>
      <c r="E1899" s="82" t="s">
        <v>783</v>
      </c>
      <c r="F1899" s="82" t="s">
        <v>47</v>
      </c>
      <c r="G1899" t="b">
        <v>0</v>
      </c>
      <c r="I1899" t="s">
        <v>74</v>
      </c>
      <c r="J1899">
        <v>0</v>
      </c>
    </row>
    <row r="1900" spans="1:10" x14ac:dyDescent="0.25">
      <c r="A1900">
        <f t="shared" si="60"/>
        <v>16156</v>
      </c>
      <c r="B1900" t="str">
        <f t="shared" si="61"/>
        <v>16156  LANDUS COOPERATIVE  PERRY, IA</v>
      </c>
      <c r="C1900">
        <v>16156</v>
      </c>
      <c r="D1900" s="82" t="s">
        <v>3736</v>
      </c>
      <c r="E1900" s="82" t="s">
        <v>785</v>
      </c>
      <c r="F1900" s="82" t="s">
        <v>47</v>
      </c>
      <c r="G1900" t="b">
        <v>0</v>
      </c>
      <c r="I1900" t="s">
        <v>74</v>
      </c>
      <c r="J1900">
        <v>0</v>
      </c>
    </row>
    <row r="1901" spans="1:10" x14ac:dyDescent="0.25">
      <c r="A1901">
        <f t="shared" si="60"/>
        <v>13000</v>
      </c>
      <c r="B1901" t="str">
        <f t="shared" si="61"/>
        <v>13000  LANDUS COOPERATIVE  WOODWARD, IA</v>
      </c>
      <c r="C1901">
        <v>13000</v>
      </c>
      <c r="D1901" s="82" t="s">
        <v>3736</v>
      </c>
      <c r="E1901" s="82" t="s">
        <v>884</v>
      </c>
      <c r="F1901" s="82" t="s">
        <v>47</v>
      </c>
      <c r="G1901" t="b">
        <v>0</v>
      </c>
      <c r="I1901" t="s">
        <v>74</v>
      </c>
      <c r="J1901">
        <v>0</v>
      </c>
    </row>
    <row r="1902" spans="1:10" x14ac:dyDescent="0.25">
      <c r="A1902">
        <f t="shared" si="60"/>
        <v>13171</v>
      </c>
      <c r="B1902" t="str">
        <f t="shared" si="61"/>
        <v>13171  LANDUS COOPERATIVE  DAWSON, IA</v>
      </c>
      <c r="C1902">
        <v>13171</v>
      </c>
      <c r="D1902" s="82" t="s">
        <v>3736</v>
      </c>
      <c r="E1902" s="82" t="s">
        <v>928</v>
      </c>
      <c r="F1902" s="82" t="s">
        <v>47</v>
      </c>
      <c r="G1902" t="b">
        <v>0</v>
      </c>
      <c r="I1902" t="s">
        <v>74</v>
      </c>
      <c r="J1902">
        <v>0</v>
      </c>
    </row>
    <row r="1903" spans="1:10" x14ac:dyDescent="0.25">
      <c r="A1903">
        <f t="shared" si="60"/>
        <v>13185</v>
      </c>
      <c r="B1903" t="str">
        <f t="shared" si="61"/>
        <v>13185  LANDUS COOPERATIVE  LATIMER, IA</v>
      </c>
      <c r="C1903">
        <v>13185</v>
      </c>
      <c r="D1903" s="82" t="s">
        <v>3736</v>
      </c>
      <c r="E1903" s="82" t="s">
        <v>932</v>
      </c>
      <c r="F1903" s="82" t="s">
        <v>47</v>
      </c>
      <c r="G1903" t="b">
        <v>0</v>
      </c>
      <c r="I1903" t="s">
        <v>74</v>
      </c>
      <c r="J1903">
        <v>32</v>
      </c>
    </row>
    <row r="1904" spans="1:10" x14ac:dyDescent="0.25">
      <c r="A1904">
        <f t="shared" si="60"/>
        <v>13186</v>
      </c>
      <c r="B1904" t="str">
        <f t="shared" si="61"/>
        <v>13186  LANDUS COOPERATIVE  DUMONT, IA</v>
      </c>
      <c r="C1904">
        <v>13186</v>
      </c>
      <c r="D1904" s="82" t="s">
        <v>3736</v>
      </c>
      <c r="E1904" s="82" t="s">
        <v>933</v>
      </c>
      <c r="F1904" s="82" t="s">
        <v>47</v>
      </c>
      <c r="G1904" t="b">
        <v>0</v>
      </c>
      <c r="I1904" t="s">
        <v>74</v>
      </c>
      <c r="J1904">
        <v>0</v>
      </c>
    </row>
    <row r="1905" spans="1:10" x14ac:dyDescent="0.25">
      <c r="A1905">
        <f t="shared" si="60"/>
        <v>13187</v>
      </c>
      <c r="B1905" t="str">
        <f t="shared" si="61"/>
        <v>13187  LANDUS COOPERATIVE  HAMPTON, IA</v>
      </c>
      <c r="C1905">
        <v>13187</v>
      </c>
      <c r="D1905" s="82" t="s">
        <v>3736</v>
      </c>
      <c r="E1905" s="82" t="s">
        <v>148</v>
      </c>
      <c r="F1905" s="82" t="s">
        <v>47</v>
      </c>
      <c r="G1905" t="b">
        <v>0</v>
      </c>
      <c r="I1905" t="s">
        <v>74</v>
      </c>
      <c r="J1905">
        <v>0</v>
      </c>
    </row>
    <row r="1906" spans="1:10" x14ac:dyDescent="0.25">
      <c r="A1906">
        <f t="shared" si="60"/>
        <v>13188</v>
      </c>
      <c r="B1906" t="str">
        <f t="shared" si="61"/>
        <v>13188  LANDUS COOPERATIVE  BRADFORD, IA</v>
      </c>
      <c r="C1906">
        <v>13188</v>
      </c>
      <c r="D1906" s="82" t="s">
        <v>3736</v>
      </c>
      <c r="E1906" s="82" t="s">
        <v>934</v>
      </c>
      <c r="F1906" s="82" t="s">
        <v>47</v>
      </c>
      <c r="G1906" t="b">
        <v>0</v>
      </c>
      <c r="I1906" t="s">
        <v>74</v>
      </c>
      <c r="J1906">
        <v>76</v>
      </c>
    </row>
    <row r="1907" spans="1:10" x14ac:dyDescent="0.25">
      <c r="A1907">
        <f t="shared" si="60"/>
        <v>13189</v>
      </c>
      <c r="B1907" t="str">
        <f t="shared" si="61"/>
        <v>13189  LANDUS COOPERATIVE  ACKLEY, IA</v>
      </c>
      <c r="C1907">
        <v>13189</v>
      </c>
      <c r="D1907" s="82" t="s">
        <v>3736</v>
      </c>
      <c r="E1907" s="82" t="s">
        <v>251</v>
      </c>
      <c r="F1907" s="82" t="s">
        <v>47</v>
      </c>
      <c r="G1907" t="b">
        <v>0</v>
      </c>
      <c r="I1907" t="s">
        <v>74</v>
      </c>
      <c r="J1907">
        <v>0</v>
      </c>
    </row>
    <row r="1908" spans="1:10" x14ac:dyDescent="0.25">
      <c r="A1908">
        <f t="shared" si="60"/>
        <v>13190</v>
      </c>
      <c r="B1908" t="str">
        <f t="shared" si="61"/>
        <v>13190  LANDUS COOPERATIVE  GREENE, IA</v>
      </c>
      <c r="C1908">
        <v>13190</v>
      </c>
      <c r="D1908" s="82" t="s">
        <v>3736</v>
      </c>
      <c r="E1908" s="82" t="s">
        <v>540</v>
      </c>
      <c r="F1908" s="82" t="s">
        <v>47</v>
      </c>
      <c r="G1908" t="b">
        <v>0</v>
      </c>
      <c r="I1908" t="s">
        <v>74</v>
      </c>
      <c r="J1908">
        <v>0</v>
      </c>
    </row>
    <row r="1909" spans="1:10" x14ac:dyDescent="0.25">
      <c r="A1909">
        <f t="shared" si="60"/>
        <v>13191</v>
      </c>
      <c r="B1909" t="str">
        <f t="shared" si="61"/>
        <v>13191  LANDUS COOPERATIVE  PLAINFIELD, IA</v>
      </c>
      <c r="C1909">
        <v>13191</v>
      </c>
      <c r="D1909" s="82" t="s">
        <v>3736</v>
      </c>
      <c r="E1909" s="82" t="s">
        <v>793</v>
      </c>
      <c r="F1909" s="82" t="s">
        <v>47</v>
      </c>
      <c r="G1909" t="b">
        <v>0</v>
      </c>
      <c r="I1909" t="s">
        <v>74</v>
      </c>
      <c r="J1909">
        <v>6</v>
      </c>
    </row>
    <row r="1910" spans="1:10" x14ac:dyDescent="0.25">
      <c r="A1910">
        <f t="shared" si="60"/>
        <v>13192</v>
      </c>
      <c r="B1910" t="str">
        <f t="shared" si="61"/>
        <v>13192  LANDUS COOPERATIVE  THOMPSON, IA</v>
      </c>
      <c r="C1910">
        <v>13192</v>
      </c>
      <c r="D1910" s="82" t="s">
        <v>3736</v>
      </c>
      <c r="E1910" s="82" t="s">
        <v>935</v>
      </c>
      <c r="F1910" s="82" t="s">
        <v>47</v>
      </c>
      <c r="G1910" t="b">
        <v>0</v>
      </c>
      <c r="I1910" t="s">
        <v>74</v>
      </c>
      <c r="J1910">
        <v>77</v>
      </c>
    </row>
    <row r="1911" spans="1:10" x14ac:dyDescent="0.25">
      <c r="A1911">
        <f t="shared" si="60"/>
        <v>13193</v>
      </c>
      <c r="B1911" t="str">
        <f t="shared" si="61"/>
        <v>13193  LANDUS COOPERATIVE  ACKLEY, IA</v>
      </c>
      <c r="C1911">
        <v>13193</v>
      </c>
      <c r="D1911" s="82" t="s">
        <v>3736</v>
      </c>
      <c r="E1911" s="82" t="s">
        <v>251</v>
      </c>
      <c r="F1911" s="82" t="s">
        <v>47</v>
      </c>
      <c r="G1911" t="b">
        <v>0</v>
      </c>
      <c r="I1911" t="s">
        <v>74</v>
      </c>
      <c r="J1911">
        <v>0</v>
      </c>
    </row>
    <row r="1912" spans="1:10" x14ac:dyDescent="0.25">
      <c r="A1912">
        <f t="shared" si="60"/>
        <v>13194</v>
      </c>
      <c r="B1912" t="str">
        <f t="shared" si="61"/>
        <v>13194  LANDUS COOPERATIVE  BRITT, IA</v>
      </c>
      <c r="C1912">
        <v>13194</v>
      </c>
      <c r="D1912" s="82" t="s">
        <v>3736</v>
      </c>
      <c r="E1912" s="82" t="s">
        <v>506</v>
      </c>
      <c r="F1912" s="82" t="s">
        <v>47</v>
      </c>
      <c r="G1912" t="b">
        <v>0</v>
      </c>
      <c r="I1912" t="s">
        <v>74</v>
      </c>
      <c r="J1912">
        <v>0</v>
      </c>
    </row>
    <row r="1913" spans="1:10" x14ac:dyDescent="0.25">
      <c r="A1913">
        <f t="shared" si="60"/>
        <v>13318</v>
      </c>
      <c r="B1913" t="str">
        <f t="shared" si="61"/>
        <v>13318  LANDUS COOPERATIVE  THOMPSON, IA</v>
      </c>
      <c r="C1913">
        <v>13318</v>
      </c>
      <c r="D1913" s="82" t="s">
        <v>3736</v>
      </c>
      <c r="E1913" s="82" t="s">
        <v>935</v>
      </c>
      <c r="F1913" s="82" t="s">
        <v>47</v>
      </c>
      <c r="G1913" t="b">
        <v>0</v>
      </c>
      <c r="I1913" t="s">
        <v>74</v>
      </c>
      <c r="J1913">
        <v>0</v>
      </c>
    </row>
    <row r="1914" spans="1:10" x14ac:dyDescent="0.25">
      <c r="A1914">
        <f t="shared" si="60"/>
        <v>14836</v>
      </c>
      <c r="B1914" t="str">
        <f t="shared" si="61"/>
        <v>14836  LANDUS COOPERATIVE  AMES, IA</v>
      </c>
      <c r="C1914">
        <v>14836</v>
      </c>
      <c r="D1914" s="82" t="s">
        <v>3736</v>
      </c>
      <c r="E1914" s="82" t="s">
        <v>153</v>
      </c>
      <c r="F1914" s="82" t="s">
        <v>47</v>
      </c>
      <c r="G1914" t="b">
        <v>0</v>
      </c>
      <c r="I1914" t="s">
        <v>74</v>
      </c>
      <c r="J1914">
        <v>3</v>
      </c>
    </row>
    <row r="1915" spans="1:10" x14ac:dyDescent="0.25">
      <c r="A1915">
        <f t="shared" si="60"/>
        <v>14901</v>
      </c>
      <c r="B1915" t="str">
        <f t="shared" si="61"/>
        <v>14901  LANDUS COOPERATIVE  MINBURN, IA</v>
      </c>
      <c r="C1915">
        <v>14901</v>
      </c>
      <c r="D1915" s="82" t="s">
        <v>3736</v>
      </c>
      <c r="E1915" s="82" t="s">
        <v>1473</v>
      </c>
      <c r="F1915" s="82" t="s">
        <v>47</v>
      </c>
      <c r="G1915" t="b">
        <v>0</v>
      </c>
      <c r="I1915" t="s">
        <v>74</v>
      </c>
      <c r="J1915">
        <v>0</v>
      </c>
    </row>
    <row r="1916" spans="1:10" x14ac:dyDescent="0.25">
      <c r="A1916">
        <f t="shared" si="60"/>
        <v>14665</v>
      </c>
      <c r="B1916" t="str">
        <f t="shared" si="61"/>
        <v>14665  LANDUS COOPERATIVE  ROCKWELL CITY, IA</v>
      </c>
      <c r="C1916">
        <v>14665</v>
      </c>
      <c r="D1916" s="82" t="s">
        <v>3736</v>
      </c>
      <c r="E1916" s="82" t="s">
        <v>458</v>
      </c>
      <c r="F1916" s="82" t="s">
        <v>47</v>
      </c>
      <c r="G1916" t="b">
        <v>0</v>
      </c>
      <c r="I1916" t="s">
        <v>74</v>
      </c>
      <c r="J1916">
        <v>0</v>
      </c>
    </row>
    <row r="1917" spans="1:10" x14ac:dyDescent="0.25">
      <c r="A1917">
        <f t="shared" si="60"/>
        <v>14642</v>
      </c>
      <c r="B1917" t="str">
        <f t="shared" si="61"/>
        <v>14642  LANDUS COOPERATIVE  RAKE, IA</v>
      </c>
      <c r="C1917">
        <v>14642</v>
      </c>
      <c r="D1917" s="82" t="s">
        <v>3736</v>
      </c>
      <c r="E1917" s="82" t="s">
        <v>390</v>
      </c>
      <c r="F1917" s="82" t="s">
        <v>47</v>
      </c>
      <c r="G1917" t="b">
        <v>0</v>
      </c>
      <c r="I1917" t="s">
        <v>74</v>
      </c>
      <c r="J1917">
        <v>0</v>
      </c>
    </row>
    <row r="1918" spans="1:10" x14ac:dyDescent="0.25">
      <c r="A1918">
        <f t="shared" si="60"/>
        <v>14873</v>
      </c>
      <c r="B1918" t="str">
        <f t="shared" si="61"/>
        <v>14873  LANDUS COOPERATIVE  JEFFERSON, IA</v>
      </c>
      <c r="C1918">
        <v>14873</v>
      </c>
      <c r="D1918" s="82" t="s">
        <v>3736</v>
      </c>
      <c r="E1918" s="82" t="s">
        <v>513</v>
      </c>
      <c r="F1918" s="82" t="s">
        <v>47</v>
      </c>
      <c r="G1918" t="b">
        <v>0</v>
      </c>
      <c r="I1918" t="s">
        <v>74</v>
      </c>
      <c r="J1918">
        <v>0</v>
      </c>
    </row>
    <row r="1919" spans="1:10" x14ac:dyDescent="0.25">
      <c r="A1919">
        <f t="shared" si="60"/>
        <v>14769</v>
      </c>
      <c r="B1919" t="str">
        <f t="shared" si="61"/>
        <v>14769  LANDUS COOPERATIVE  PATON, IA</v>
      </c>
      <c r="C1919">
        <v>14769</v>
      </c>
      <c r="D1919" s="82" t="s">
        <v>3736</v>
      </c>
      <c r="E1919" s="82" t="s">
        <v>460</v>
      </c>
      <c r="F1919" s="82" t="s">
        <v>47</v>
      </c>
      <c r="G1919" t="b">
        <v>0</v>
      </c>
      <c r="I1919" t="s">
        <v>74</v>
      </c>
      <c r="J1919">
        <v>0</v>
      </c>
    </row>
    <row r="1920" spans="1:10" x14ac:dyDescent="0.25">
      <c r="A1920">
        <f t="shared" si="60"/>
        <v>14192</v>
      </c>
      <c r="B1920" t="str">
        <f t="shared" si="61"/>
        <v>14192  LANDUS COOPERATIVE  TEMPLETON, IA</v>
      </c>
      <c r="C1920">
        <v>14192</v>
      </c>
      <c r="D1920" s="82" t="s">
        <v>3736</v>
      </c>
      <c r="E1920" s="82" t="s">
        <v>514</v>
      </c>
      <c r="F1920" s="82" t="s">
        <v>47</v>
      </c>
      <c r="G1920" t="b">
        <v>0</v>
      </c>
      <c r="I1920" t="s">
        <v>74</v>
      </c>
      <c r="J1920">
        <v>0</v>
      </c>
    </row>
    <row r="1921" spans="1:10" x14ac:dyDescent="0.25">
      <c r="A1921">
        <f t="shared" si="60"/>
        <v>15288</v>
      </c>
      <c r="B1921" t="str">
        <f t="shared" si="61"/>
        <v>15288  LANDUS COOPERATIVE  SAC CITY, IA</v>
      </c>
      <c r="C1921">
        <v>15288</v>
      </c>
      <c r="D1921" s="82" t="s">
        <v>3736</v>
      </c>
      <c r="E1921" s="82" t="s">
        <v>347</v>
      </c>
      <c r="F1921" s="82" t="s">
        <v>47</v>
      </c>
      <c r="G1921" t="b">
        <v>0</v>
      </c>
      <c r="I1921" t="s">
        <v>74</v>
      </c>
      <c r="J1921">
        <v>0</v>
      </c>
    </row>
    <row r="1922" spans="1:10" x14ac:dyDescent="0.25">
      <c r="A1922">
        <f t="shared" si="60"/>
        <v>15634</v>
      </c>
      <c r="B1922" t="str">
        <f t="shared" si="61"/>
        <v>15634  LANDUS COOPERATIVE  EARLY, IA</v>
      </c>
      <c r="C1922">
        <v>15634</v>
      </c>
      <c r="D1922" s="82" t="s">
        <v>3736</v>
      </c>
      <c r="E1922" s="82" t="s">
        <v>783</v>
      </c>
      <c r="F1922" s="82" t="s">
        <v>47</v>
      </c>
      <c r="G1922" t="b">
        <v>0</v>
      </c>
      <c r="I1922" t="s">
        <v>74</v>
      </c>
      <c r="J1922">
        <v>0</v>
      </c>
    </row>
    <row r="1923" spans="1:10" x14ac:dyDescent="0.25">
      <c r="A1923">
        <f t="shared" si="60"/>
        <v>10903</v>
      </c>
      <c r="B1923" t="str">
        <f t="shared" si="61"/>
        <v>10903  LANDUS COOPERATIVE  BONDURANT, IA</v>
      </c>
      <c r="C1923">
        <v>10903</v>
      </c>
      <c r="D1923" s="82" t="s">
        <v>3736</v>
      </c>
      <c r="E1923" s="82" t="s">
        <v>212</v>
      </c>
      <c r="F1923" s="82" t="s">
        <v>47</v>
      </c>
      <c r="G1923" t="b">
        <v>0</v>
      </c>
      <c r="I1923" t="s">
        <v>74</v>
      </c>
      <c r="J1923">
        <v>0</v>
      </c>
    </row>
    <row r="1924" spans="1:10" x14ac:dyDescent="0.25">
      <c r="A1924">
        <f t="shared" si="60"/>
        <v>10904</v>
      </c>
      <c r="B1924" t="str">
        <f t="shared" si="61"/>
        <v>10904  LANDUS COOPERATIVE  ALTOONA, IA</v>
      </c>
      <c r="C1924">
        <v>10904</v>
      </c>
      <c r="D1924" s="82" t="s">
        <v>3736</v>
      </c>
      <c r="E1924" s="82" t="s">
        <v>213</v>
      </c>
      <c r="F1924" s="82" t="s">
        <v>47</v>
      </c>
      <c r="G1924" t="b">
        <v>0</v>
      </c>
      <c r="I1924" t="s">
        <v>74</v>
      </c>
      <c r="J1924">
        <v>0</v>
      </c>
    </row>
    <row r="1925" spans="1:10" x14ac:dyDescent="0.25">
      <c r="A1925">
        <f t="shared" si="60"/>
        <v>10224</v>
      </c>
      <c r="B1925" t="str">
        <f t="shared" si="61"/>
        <v>10224  LANDUS COOPERATIVE  BUCKEYE, IA</v>
      </c>
      <c r="C1925">
        <v>10224</v>
      </c>
      <c r="D1925" s="82" t="s">
        <v>3736</v>
      </c>
      <c r="E1925" s="82" t="s">
        <v>532</v>
      </c>
      <c r="F1925" s="82" t="s">
        <v>47</v>
      </c>
      <c r="G1925" t="b">
        <v>0</v>
      </c>
      <c r="I1925" t="s">
        <v>74</v>
      </c>
      <c r="J1925">
        <v>97</v>
      </c>
    </row>
    <row r="1926" spans="1:10" x14ac:dyDescent="0.25">
      <c r="A1926">
        <f t="shared" si="60"/>
        <v>10244</v>
      </c>
      <c r="B1926" t="str">
        <f t="shared" si="61"/>
        <v>10244  LANDUS COOPERATIVE  GREENE, IA</v>
      </c>
      <c r="C1926">
        <v>10244</v>
      </c>
      <c r="D1926" s="82" t="s">
        <v>3736</v>
      </c>
      <c r="E1926" s="82" t="s">
        <v>540</v>
      </c>
      <c r="F1926" s="82" t="s">
        <v>47</v>
      </c>
      <c r="G1926" t="b">
        <v>0</v>
      </c>
      <c r="I1926" t="s">
        <v>74</v>
      </c>
      <c r="J1926">
        <v>0</v>
      </c>
    </row>
    <row r="1927" spans="1:10" x14ac:dyDescent="0.25">
      <c r="A1927">
        <f t="shared" si="60"/>
        <v>10240</v>
      </c>
      <c r="B1927" t="str">
        <f t="shared" si="61"/>
        <v>10240  LANDUS COOPERATIVE  NEW HARTFORD, IA</v>
      </c>
      <c r="C1927">
        <v>10240</v>
      </c>
      <c r="D1927" s="82" t="s">
        <v>3736</v>
      </c>
      <c r="E1927" s="82" t="s">
        <v>537</v>
      </c>
      <c r="F1927" s="82" t="s">
        <v>47</v>
      </c>
      <c r="G1927" t="b">
        <v>0</v>
      </c>
      <c r="I1927" t="s">
        <v>74</v>
      </c>
      <c r="J1927">
        <v>0</v>
      </c>
    </row>
    <row r="1928" spans="1:10" x14ac:dyDescent="0.25">
      <c r="A1928">
        <f t="shared" si="60"/>
        <v>10241</v>
      </c>
      <c r="B1928" t="str">
        <f t="shared" si="61"/>
        <v>10241  LANDUS COOPERATIVE  DIKE, IA</v>
      </c>
      <c r="C1928">
        <v>10241</v>
      </c>
      <c r="D1928" s="82" t="s">
        <v>3736</v>
      </c>
      <c r="E1928" s="82" t="s">
        <v>238</v>
      </c>
      <c r="F1928" s="82" t="s">
        <v>47</v>
      </c>
      <c r="G1928" t="b">
        <v>0</v>
      </c>
      <c r="I1928" t="s">
        <v>74</v>
      </c>
      <c r="J1928">
        <v>0</v>
      </c>
    </row>
    <row r="1929" spans="1:10" x14ac:dyDescent="0.25">
      <c r="A1929">
        <f t="shared" si="60"/>
        <v>10405</v>
      </c>
      <c r="B1929" t="str">
        <f t="shared" si="61"/>
        <v>10405  LANDUS COOPERATIVE  ATLANTIC, IA</v>
      </c>
      <c r="C1929">
        <v>10405</v>
      </c>
      <c r="D1929" s="82" t="s">
        <v>3736</v>
      </c>
      <c r="E1929" s="82" t="s">
        <v>139</v>
      </c>
      <c r="F1929" s="82" t="s">
        <v>47</v>
      </c>
      <c r="G1929" t="b">
        <v>0</v>
      </c>
      <c r="I1929" t="s">
        <v>74</v>
      </c>
      <c r="J1929">
        <v>0</v>
      </c>
    </row>
    <row r="1930" spans="1:10" x14ac:dyDescent="0.25">
      <c r="A1930">
        <f t="shared" si="60"/>
        <v>10406</v>
      </c>
      <c r="B1930" t="str">
        <f t="shared" si="61"/>
        <v>10406  LANDUS COOPERATIVE  ATLANTIC, IA</v>
      </c>
      <c r="C1930">
        <v>10406</v>
      </c>
      <c r="D1930" s="82" t="s">
        <v>3736</v>
      </c>
      <c r="E1930" s="82" t="s">
        <v>139</v>
      </c>
      <c r="F1930" s="82" t="s">
        <v>47</v>
      </c>
      <c r="G1930" t="b">
        <v>0</v>
      </c>
      <c r="I1930" t="s">
        <v>74</v>
      </c>
      <c r="J1930">
        <v>96</v>
      </c>
    </row>
    <row r="1931" spans="1:10" x14ac:dyDescent="0.25">
      <c r="A1931">
        <f t="shared" si="60"/>
        <v>10408</v>
      </c>
      <c r="B1931" t="str">
        <f t="shared" si="61"/>
        <v>10408  LANDUS COOPERATIVE  STUART, IA</v>
      </c>
      <c r="C1931">
        <v>10408</v>
      </c>
      <c r="D1931" s="82" t="s">
        <v>3736</v>
      </c>
      <c r="E1931" s="82" t="s">
        <v>654</v>
      </c>
      <c r="F1931" s="82" t="s">
        <v>47</v>
      </c>
      <c r="G1931" t="b">
        <v>0</v>
      </c>
      <c r="I1931" t="s">
        <v>74</v>
      </c>
      <c r="J1931">
        <v>0</v>
      </c>
    </row>
    <row r="1932" spans="1:10" x14ac:dyDescent="0.25">
      <c r="A1932">
        <f t="shared" si="60"/>
        <v>10119</v>
      </c>
      <c r="B1932" t="str">
        <f t="shared" si="61"/>
        <v>10119  LANDUS COOPERATIVE  DEDHAM, IA</v>
      </c>
      <c r="C1932">
        <v>10119</v>
      </c>
      <c r="D1932" s="82" t="s">
        <v>3736</v>
      </c>
      <c r="E1932" s="82" t="s">
        <v>448</v>
      </c>
      <c r="F1932" s="82" t="s">
        <v>47</v>
      </c>
      <c r="G1932" t="b">
        <v>0</v>
      </c>
      <c r="I1932" t="s">
        <v>74</v>
      </c>
      <c r="J1932">
        <v>0</v>
      </c>
    </row>
    <row r="1933" spans="1:10" x14ac:dyDescent="0.25">
      <c r="A1933">
        <f t="shared" si="60"/>
        <v>10121</v>
      </c>
      <c r="B1933" t="str">
        <f t="shared" si="61"/>
        <v>10121  LANDUS COOPERATIVE  FARNHAMVILLE, IA</v>
      </c>
      <c r="C1933">
        <v>10121</v>
      </c>
      <c r="D1933" s="82" t="s">
        <v>3736</v>
      </c>
      <c r="E1933" s="82" t="s">
        <v>450</v>
      </c>
      <c r="F1933" s="82" t="s">
        <v>47</v>
      </c>
      <c r="G1933" t="b">
        <v>0</v>
      </c>
      <c r="I1933" t="s">
        <v>74</v>
      </c>
      <c r="J1933">
        <v>0</v>
      </c>
    </row>
    <row r="1934" spans="1:10" x14ac:dyDescent="0.25">
      <c r="A1934">
        <f t="shared" si="60"/>
        <v>10122</v>
      </c>
      <c r="B1934" t="str">
        <f t="shared" si="61"/>
        <v>10122  LANDUS COOPERATIVE  SOMERS, IA</v>
      </c>
      <c r="C1934">
        <v>10122</v>
      </c>
      <c r="D1934" s="82" t="s">
        <v>3736</v>
      </c>
      <c r="E1934" s="82" t="s">
        <v>451</v>
      </c>
      <c r="F1934" s="82" t="s">
        <v>47</v>
      </c>
      <c r="G1934" t="b">
        <v>0</v>
      </c>
      <c r="I1934" t="s">
        <v>74</v>
      </c>
      <c r="J1934">
        <v>0</v>
      </c>
    </row>
    <row r="1935" spans="1:10" x14ac:dyDescent="0.25">
      <c r="A1935">
        <f t="shared" si="60"/>
        <v>10124</v>
      </c>
      <c r="B1935" t="str">
        <f t="shared" si="61"/>
        <v>10124  LANDUS COOPERATIVE  LYTTON, IA</v>
      </c>
      <c r="C1935">
        <v>10124</v>
      </c>
      <c r="D1935" s="82" t="s">
        <v>3736</v>
      </c>
      <c r="E1935" s="82" t="s">
        <v>453</v>
      </c>
      <c r="F1935" s="82" t="s">
        <v>47</v>
      </c>
      <c r="G1935" t="b">
        <v>0</v>
      </c>
      <c r="I1935" t="s">
        <v>74</v>
      </c>
      <c r="J1935">
        <v>0</v>
      </c>
    </row>
    <row r="1936" spans="1:10" x14ac:dyDescent="0.25">
      <c r="A1936">
        <f t="shared" si="60"/>
        <v>10125</v>
      </c>
      <c r="B1936" t="str">
        <f t="shared" si="61"/>
        <v>10125  LANDUS COOPERATIVE  CHURDAN, IA</v>
      </c>
      <c r="C1936">
        <v>10125</v>
      </c>
      <c r="D1936" s="82" t="s">
        <v>3736</v>
      </c>
      <c r="E1936" s="82" t="s">
        <v>454</v>
      </c>
      <c r="F1936" s="82" t="s">
        <v>47</v>
      </c>
      <c r="G1936" t="b">
        <v>0</v>
      </c>
      <c r="I1936" t="s">
        <v>74</v>
      </c>
      <c r="J1936">
        <v>0</v>
      </c>
    </row>
    <row r="1937" spans="1:10" x14ac:dyDescent="0.25">
      <c r="A1937">
        <f t="shared" si="60"/>
        <v>10126</v>
      </c>
      <c r="B1937" t="str">
        <f t="shared" si="61"/>
        <v>10126  LANDUS COOPERATIVE  LAKE CITY, IA</v>
      </c>
      <c r="C1937">
        <v>10126</v>
      </c>
      <c r="D1937" s="82" t="s">
        <v>3736</v>
      </c>
      <c r="E1937" s="82" t="s">
        <v>165</v>
      </c>
      <c r="F1937" s="82" t="s">
        <v>47</v>
      </c>
      <c r="G1937" t="b">
        <v>0</v>
      </c>
      <c r="I1937" t="s">
        <v>74</v>
      </c>
      <c r="J1937">
        <v>0</v>
      </c>
    </row>
    <row r="1938" spans="1:10" x14ac:dyDescent="0.25">
      <c r="A1938">
        <f t="shared" si="60"/>
        <v>10127</v>
      </c>
      <c r="B1938" t="str">
        <f t="shared" si="61"/>
        <v>10127  LANDUS COOPERATIVE  YETTER, IA</v>
      </c>
      <c r="C1938">
        <v>10127</v>
      </c>
      <c r="D1938" s="82" t="s">
        <v>3736</v>
      </c>
      <c r="E1938" s="82" t="s">
        <v>455</v>
      </c>
      <c r="F1938" s="82" t="s">
        <v>47</v>
      </c>
      <c r="G1938" t="b">
        <v>0</v>
      </c>
      <c r="I1938" t="s">
        <v>74</v>
      </c>
      <c r="J1938">
        <v>65</v>
      </c>
    </row>
    <row r="1939" spans="1:10" x14ac:dyDescent="0.25">
      <c r="A1939">
        <f t="shared" si="60"/>
        <v>10129</v>
      </c>
      <c r="B1939" t="str">
        <f t="shared" si="61"/>
        <v>10129  LANDUS COOPERATIVE  ROCKWELL CITY, IA</v>
      </c>
      <c r="C1939">
        <v>10129</v>
      </c>
      <c r="D1939" s="82" t="s">
        <v>3736</v>
      </c>
      <c r="E1939" s="82" t="s">
        <v>458</v>
      </c>
      <c r="F1939" s="82" t="s">
        <v>47</v>
      </c>
      <c r="G1939" t="b">
        <v>0</v>
      </c>
      <c r="I1939" t="s">
        <v>74</v>
      </c>
      <c r="J1939">
        <v>22</v>
      </c>
    </row>
    <row r="1940" spans="1:10" x14ac:dyDescent="0.25">
      <c r="A1940">
        <f t="shared" si="60"/>
        <v>10132</v>
      </c>
      <c r="B1940" t="str">
        <f t="shared" si="61"/>
        <v>10132  LANDUS COOPERATIVE  PATON, IA</v>
      </c>
      <c r="C1940">
        <v>10132</v>
      </c>
      <c r="D1940" s="82" t="s">
        <v>3736</v>
      </c>
      <c r="E1940" s="82" t="s">
        <v>460</v>
      </c>
      <c r="F1940" s="82" t="s">
        <v>47</v>
      </c>
      <c r="G1940" t="b">
        <v>0</v>
      </c>
      <c r="I1940" t="s">
        <v>74</v>
      </c>
      <c r="J1940">
        <v>0</v>
      </c>
    </row>
    <row r="1941" spans="1:10" x14ac:dyDescent="0.25">
      <c r="A1941">
        <f t="shared" si="60"/>
        <v>10133</v>
      </c>
      <c r="B1941" t="str">
        <f t="shared" si="61"/>
        <v>10133  LANDUS COOPERATIVE  GOWRIE, IA</v>
      </c>
      <c r="C1941">
        <v>10133</v>
      </c>
      <c r="D1941" s="82" t="s">
        <v>3736</v>
      </c>
      <c r="E1941" s="82" t="s">
        <v>459</v>
      </c>
      <c r="F1941" s="82" t="s">
        <v>47</v>
      </c>
      <c r="G1941" t="b">
        <v>0</v>
      </c>
      <c r="I1941" t="s">
        <v>74</v>
      </c>
      <c r="J1941">
        <v>0</v>
      </c>
    </row>
    <row r="1942" spans="1:10" x14ac:dyDescent="0.25">
      <c r="A1942">
        <f t="shared" si="60"/>
        <v>10193</v>
      </c>
      <c r="B1942" t="str">
        <f t="shared" si="61"/>
        <v>10193  LANDUS COOPERATIVE  RALSTON, IA</v>
      </c>
      <c r="C1942">
        <v>10193</v>
      </c>
      <c r="D1942" s="82" t="s">
        <v>3736</v>
      </c>
      <c r="E1942" s="82" t="s">
        <v>512</v>
      </c>
      <c r="F1942" s="82" t="s">
        <v>47</v>
      </c>
    </row>
    <row r="1943" spans="1:10" x14ac:dyDescent="0.25">
      <c r="A1943">
        <f t="shared" si="60"/>
        <v>10195</v>
      </c>
      <c r="B1943" t="str">
        <f t="shared" si="61"/>
        <v>10195  LANDUS COOPERATIVE  BOONE, IA</v>
      </c>
      <c r="C1943">
        <v>10195</v>
      </c>
      <c r="D1943" s="82" t="s">
        <v>3736</v>
      </c>
      <c r="E1943" s="82" t="s">
        <v>332</v>
      </c>
      <c r="F1943" s="82" t="s">
        <v>47</v>
      </c>
    </row>
    <row r="1944" spans="1:10" x14ac:dyDescent="0.25">
      <c r="A1944">
        <f t="shared" si="60"/>
        <v>10196</v>
      </c>
      <c r="B1944" t="str">
        <f t="shared" si="61"/>
        <v>10196  LANDUS COOPERATIVE  JEFFERSON, IA</v>
      </c>
      <c r="C1944">
        <v>10196</v>
      </c>
      <c r="D1944" s="82" t="s">
        <v>3736</v>
      </c>
      <c r="E1944" s="82" t="s">
        <v>513</v>
      </c>
      <c r="F1944" s="82" t="s">
        <v>47</v>
      </c>
    </row>
    <row r="1945" spans="1:10" x14ac:dyDescent="0.25">
      <c r="A1945">
        <f t="shared" ref="A1945:A2008" si="62">C1945</f>
        <v>10197</v>
      </c>
      <c r="B1945" t="str">
        <f t="shared" ref="B1945:B2008" si="63">C1945&amp;"  "&amp;D1945&amp;"  "&amp;E1945&amp;", "&amp;F1945</f>
        <v>10197  LANDUS COOPERATIVE  TEMPLETON, IA</v>
      </c>
      <c r="C1945">
        <v>10197</v>
      </c>
      <c r="D1945" s="82" t="s">
        <v>3736</v>
      </c>
      <c r="E1945" s="82" t="s">
        <v>514</v>
      </c>
      <c r="F1945" s="82" t="s">
        <v>47</v>
      </c>
    </row>
    <row r="1946" spans="1:10" x14ac:dyDescent="0.25">
      <c r="A1946">
        <f t="shared" si="62"/>
        <v>10199</v>
      </c>
      <c r="B1946" t="str">
        <f t="shared" si="63"/>
        <v>10199  LANDUS COOPERATIVE  GUTHRIE CENTER, IA</v>
      </c>
      <c r="C1946">
        <v>10199</v>
      </c>
      <c r="D1946" s="82" t="s">
        <v>3736</v>
      </c>
      <c r="E1946" s="82" t="s">
        <v>515</v>
      </c>
      <c r="F1946" s="82" t="s">
        <v>47</v>
      </c>
    </row>
    <row r="1947" spans="1:10" x14ac:dyDescent="0.25">
      <c r="A1947">
        <f t="shared" si="62"/>
        <v>10201</v>
      </c>
      <c r="B1947" t="str">
        <f t="shared" si="63"/>
        <v>10201  LANDUS COOPERATIVE  EXIRA, IA</v>
      </c>
      <c r="C1947">
        <v>10201</v>
      </c>
      <c r="D1947" s="82" t="s">
        <v>3736</v>
      </c>
      <c r="E1947" s="82" t="s">
        <v>516</v>
      </c>
      <c r="F1947" s="82" t="s">
        <v>47</v>
      </c>
    </row>
    <row r="1948" spans="1:10" x14ac:dyDescent="0.25">
      <c r="A1948">
        <f t="shared" si="62"/>
        <v>11533</v>
      </c>
      <c r="B1948" t="str">
        <f t="shared" si="63"/>
        <v>11533  LANDUS COOPERATIVE  AREDALE, IA</v>
      </c>
      <c r="C1948">
        <v>11533</v>
      </c>
      <c r="D1948" s="82" t="s">
        <v>3736</v>
      </c>
      <c r="E1948" s="82" t="s">
        <v>1446</v>
      </c>
      <c r="F1948" s="82" t="s">
        <v>47</v>
      </c>
    </row>
    <row r="1949" spans="1:10" x14ac:dyDescent="0.25">
      <c r="A1949">
        <f t="shared" si="62"/>
        <v>11534</v>
      </c>
      <c r="B1949" t="str">
        <f t="shared" si="63"/>
        <v>11534  LANDUS COOPERATIVE  ADAIR, IA</v>
      </c>
      <c r="C1949">
        <v>11534</v>
      </c>
      <c r="D1949" s="82" t="s">
        <v>3736</v>
      </c>
      <c r="E1949" s="82" t="s">
        <v>206</v>
      </c>
      <c r="F1949" s="82" t="s">
        <v>47</v>
      </c>
    </row>
    <row r="1950" spans="1:10" x14ac:dyDescent="0.25">
      <c r="A1950">
        <f t="shared" si="62"/>
        <v>11576</v>
      </c>
      <c r="B1950" t="str">
        <f t="shared" si="63"/>
        <v>11576  LANDUS COOPERATIVE  YALE, IA</v>
      </c>
      <c r="C1950">
        <v>11576</v>
      </c>
      <c r="D1950" s="82" t="s">
        <v>3736</v>
      </c>
      <c r="E1950" s="82" t="s">
        <v>1465</v>
      </c>
      <c r="F1950" s="82" t="s">
        <v>47</v>
      </c>
    </row>
    <row r="1951" spans="1:10" x14ac:dyDescent="0.25">
      <c r="A1951">
        <f t="shared" si="62"/>
        <v>11577</v>
      </c>
      <c r="B1951" t="str">
        <f t="shared" si="63"/>
        <v>11577  LANDUS COOPERATIVE  EARLHAM, IA</v>
      </c>
      <c r="C1951">
        <v>11577</v>
      </c>
      <c r="D1951" s="82" t="s">
        <v>3736</v>
      </c>
      <c r="E1951" s="82" t="s">
        <v>1466</v>
      </c>
      <c r="F1951" s="82" t="s">
        <v>47</v>
      </c>
    </row>
    <row r="1952" spans="1:10" x14ac:dyDescent="0.25">
      <c r="A1952">
        <f t="shared" si="62"/>
        <v>11581</v>
      </c>
      <c r="B1952" t="str">
        <f t="shared" si="63"/>
        <v>11581  LANDUS COOPERATIVE  BAYARD, IA</v>
      </c>
      <c r="C1952">
        <v>11581</v>
      </c>
      <c r="D1952" s="82" t="s">
        <v>3736</v>
      </c>
      <c r="E1952" s="82" t="s">
        <v>414</v>
      </c>
      <c r="F1952" s="82" t="s">
        <v>47</v>
      </c>
    </row>
    <row r="1953" spans="1:6" x14ac:dyDescent="0.25">
      <c r="A1953">
        <f t="shared" si="62"/>
        <v>11584</v>
      </c>
      <c r="B1953" t="str">
        <f t="shared" si="63"/>
        <v>11584  LANDUS COOPERATIVE  DAYTON, IA</v>
      </c>
      <c r="C1953">
        <v>11584</v>
      </c>
      <c r="D1953" s="82" t="s">
        <v>3736</v>
      </c>
      <c r="E1953" s="82" t="s">
        <v>992</v>
      </c>
      <c r="F1953" s="82" t="s">
        <v>47</v>
      </c>
    </row>
    <row r="1954" spans="1:6" x14ac:dyDescent="0.25">
      <c r="A1954">
        <f t="shared" si="62"/>
        <v>12205</v>
      </c>
      <c r="B1954" t="str">
        <f t="shared" si="63"/>
        <v>12205  LANDUS COOPERATIVE  KESLEY, IA</v>
      </c>
      <c r="C1954">
        <v>12205</v>
      </c>
      <c r="D1954" s="82" t="s">
        <v>3736</v>
      </c>
      <c r="E1954" s="82" t="s">
        <v>1248</v>
      </c>
      <c r="F1954" s="82" t="s">
        <v>47</v>
      </c>
    </row>
    <row r="1955" spans="1:6" x14ac:dyDescent="0.25">
      <c r="A1955">
        <f t="shared" si="62"/>
        <v>12183</v>
      </c>
      <c r="B1955" t="str">
        <f t="shared" si="63"/>
        <v>12183  LANDUS COOPERATIVE  MAXWELL, IA</v>
      </c>
      <c r="C1955">
        <v>12183</v>
      </c>
      <c r="D1955" s="82" t="s">
        <v>3736</v>
      </c>
      <c r="E1955" s="82" t="s">
        <v>214</v>
      </c>
      <c r="F1955" s="82" t="s">
        <v>47</v>
      </c>
    </row>
    <row r="1956" spans="1:6" x14ac:dyDescent="0.25">
      <c r="A1956">
        <f t="shared" si="62"/>
        <v>12346</v>
      </c>
      <c r="B1956" t="str">
        <f t="shared" si="63"/>
        <v>12346  LANDUS COOPERATIVE  SCRANTON, IA</v>
      </c>
      <c r="C1956">
        <v>12346</v>
      </c>
      <c r="D1956" s="82" t="s">
        <v>3736</v>
      </c>
      <c r="E1956" s="82" t="s">
        <v>1268</v>
      </c>
      <c r="F1956" s="82" t="s">
        <v>47</v>
      </c>
    </row>
    <row r="1957" spans="1:6" x14ac:dyDescent="0.25">
      <c r="A1957">
        <f t="shared" si="62"/>
        <v>12388</v>
      </c>
      <c r="B1957" t="str">
        <f t="shared" si="63"/>
        <v>12388  LANDUS COOPERATIVE  BOXHOLM, IA</v>
      </c>
      <c r="C1957">
        <v>12388</v>
      </c>
      <c r="D1957" s="82" t="s">
        <v>3736</v>
      </c>
      <c r="E1957" s="82" t="s">
        <v>1275</v>
      </c>
      <c r="F1957" s="82" t="s">
        <v>47</v>
      </c>
    </row>
    <row r="1958" spans="1:6" x14ac:dyDescent="0.25">
      <c r="A1958">
        <f t="shared" si="62"/>
        <v>12432</v>
      </c>
      <c r="B1958" t="str">
        <f t="shared" si="63"/>
        <v>12432  LANDUS COOPERATIVE  COLLINS, IA</v>
      </c>
      <c r="C1958">
        <v>12432</v>
      </c>
      <c r="D1958" s="82" t="s">
        <v>3736</v>
      </c>
      <c r="E1958" s="82" t="s">
        <v>215</v>
      </c>
      <c r="F1958" s="82" t="s">
        <v>47</v>
      </c>
    </row>
    <row r="1959" spans="1:6" x14ac:dyDescent="0.25">
      <c r="A1959">
        <f t="shared" si="62"/>
        <v>11199</v>
      </c>
      <c r="B1959" t="str">
        <f t="shared" si="63"/>
        <v>11199  LARCHWOOD LUMBER &amp; TRUE VALUE  LARCHWOOD, IA</v>
      </c>
      <c r="C1959">
        <v>11199</v>
      </c>
      <c r="D1959" s="82" t="s">
        <v>3737</v>
      </c>
      <c r="E1959" s="82" t="s">
        <v>865</v>
      </c>
      <c r="F1959" s="82" t="s">
        <v>47</v>
      </c>
    </row>
    <row r="1960" spans="1:6" x14ac:dyDescent="0.25">
      <c r="A1960">
        <f t="shared" si="62"/>
        <v>15064</v>
      </c>
      <c r="B1960" t="str">
        <f t="shared" si="63"/>
        <v>15064  LARRY REGENNITER  WEST LIBERTY, IA</v>
      </c>
      <c r="C1960">
        <v>15064</v>
      </c>
      <c r="D1960" s="82" t="s">
        <v>999</v>
      </c>
      <c r="E1960" s="82" t="s">
        <v>849</v>
      </c>
      <c r="F1960" s="82" t="s">
        <v>47</v>
      </c>
    </row>
    <row r="1961" spans="1:6" x14ac:dyDescent="0.25">
      <c r="A1961">
        <f t="shared" si="62"/>
        <v>16749</v>
      </c>
      <c r="B1961" t="str">
        <f t="shared" si="63"/>
        <v>16749  LARRY SPRING  LENOX, IA</v>
      </c>
      <c r="C1961">
        <v>16749</v>
      </c>
      <c r="D1961" s="82" t="s">
        <v>3738</v>
      </c>
      <c r="E1961" s="82" t="s">
        <v>209</v>
      </c>
      <c r="F1961" s="82" t="s">
        <v>47</v>
      </c>
    </row>
    <row r="1962" spans="1:6" x14ac:dyDescent="0.25">
      <c r="A1962">
        <f t="shared" si="62"/>
        <v>10459</v>
      </c>
      <c r="B1962" t="str">
        <f t="shared" si="63"/>
        <v>10459  LARRYS FARM SUPPLY LTD  BURLINGTON, IA</v>
      </c>
      <c r="C1962">
        <v>10459</v>
      </c>
      <c r="D1962" s="82" t="s">
        <v>692</v>
      </c>
      <c r="E1962" s="82" t="s">
        <v>693</v>
      </c>
      <c r="F1962" s="82" t="s">
        <v>47</v>
      </c>
    </row>
    <row r="1963" spans="1:6" x14ac:dyDescent="0.25">
      <c r="A1963">
        <f t="shared" si="62"/>
        <v>17155</v>
      </c>
      <c r="B1963" t="str">
        <f t="shared" si="63"/>
        <v>17155  LARSEN AG  ELK HORN, IA</v>
      </c>
      <c r="C1963">
        <v>17155</v>
      </c>
      <c r="D1963" s="82" t="s">
        <v>3739</v>
      </c>
      <c r="E1963" s="82" t="s">
        <v>1456</v>
      </c>
      <c r="F1963" s="82" t="s">
        <v>47</v>
      </c>
    </row>
    <row r="1964" spans="1:6" x14ac:dyDescent="0.25">
      <c r="A1964">
        <f t="shared" si="62"/>
        <v>17156</v>
      </c>
      <c r="B1964" t="str">
        <f t="shared" si="63"/>
        <v>17156  LARSEN AG  KIMBALLTON, IA</v>
      </c>
      <c r="C1964">
        <v>17156</v>
      </c>
      <c r="D1964" s="82" t="s">
        <v>3739</v>
      </c>
      <c r="E1964" s="82" t="s">
        <v>3740</v>
      </c>
      <c r="F1964" s="82" t="s">
        <v>47</v>
      </c>
    </row>
    <row r="1965" spans="1:6" x14ac:dyDescent="0.25">
      <c r="A1965">
        <f t="shared" si="62"/>
        <v>11334</v>
      </c>
      <c r="B1965" t="str">
        <f t="shared" si="63"/>
        <v>11334  LARSON MERCANTILE  CLEAR LAKE, IA</v>
      </c>
      <c r="C1965">
        <v>11334</v>
      </c>
      <c r="D1965" s="82" t="s">
        <v>3741</v>
      </c>
      <c r="E1965" s="82" t="s">
        <v>530</v>
      </c>
      <c r="F1965" s="82" t="s">
        <v>47</v>
      </c>
    </row>
    <row r="1966" spans="1:6" x14ac:dyDescent="0.25">
      <c r="A1966">
        <f t="shared" si="62"/>
        <v>12426</v>
      </c>
      <c r="B1966" t="str">
        <f t="shared" si="63"/>
        <v>12426  LARSONS HARDWARE HANK  OSAGE, IA</v>
      </c>
      <c r="C1966">
        <v>12426</v>
      </c>
      <c r="D1966" s="82" t="s">
        <v>3742</v>
      </c>
      <c r="E1966" s="82" t="s">
        <v>754</v>
      </c>
      <c r="F1966" s="82" t="s">
        <v>47</v>
      </c>
    </row>
    <row r="1967" spans="1:6" x14ac:dyDescent="0.25">
      <c r="A1967">
        <f t="shared" si="62"/>
        <v>13309</v>
      </c>
      <c r="B1967" t="str">
        <f t="shared" si="63"/>
        <v>13309  LAWN AND GARDEN PRODUCTS INC  FRESNO, CA</v>
      </c>
      <c r="C1967">
        <v>13309</v>
      </c>
      <c r="D1967" s="82" t="s">
        <v>1169</v>
      </c>
      <c r="E1967" s="82" t="s">
        <v>1170</v>
      </c>
      <c r="F1967" s="82" t="s">
        <v>52</v>
      </c>
    </row>
    <row r="1968" spans="1:6" x14ac:dyDescent="0.25">
      <c r="A1968">
        <f t="shared" si="62"/>
        <v>16630</v>
      </c>
      <c r="B1968" t="str">
        <f t="shared" si="63"/>
        <v>16630  LCL FARMS INC  KEOKUK, IA</v>
      </c>
      <c r="C1968">
        <v>16630</v>
      </c>
      <c r="D1968" s="82" t="s">
        <v>3743</v>
      </c>
      <c r="E1968" s="82" t="s">
        <v>3069</v>
      </c>
      <c r="F1968" s="82" t="s">
        <v>47</v>
      </c>
    </row>
    <row r="1969" spans="1:6" x14ac:dyDescent="0.25">
      <c r="A1969">
        <f t="shared" si="62"/>
        <v>16631</v>
      </c>
      <c r="B1969" t="str">
        <f t="shared" si="63"/>
        <v>16631  LCL FARMS INC  KEOKUK, IA</v>
      </c>
      <c r="C1969">
        <v>16631</v>
      </c>
      <c r="D1969" s="82" t="s">
        <v>3743</v>
      </c>
      <c r="E1969" s="82" t="s">
        <v>3069</v>
      </c>
      <c r="F1969" s="82" t="s">
        <v>47</v>
      </c>
    </row>
    <row r="1970" spans="1:6" x14ac:dyDescent="0.25">
      <c r="A1970">
        <f t="shared" si="62"/>
        <v>12384</v>
      </c>
      <c r="B1970" t="str">
        <f t="shared" si="63"/>
        <v>12384  LE MARS AGRI-CENTER  LE MARS, IA</v>
      </c>
      <c r="C1970">
        <v>12384</v>
      </c>
      <c r="D1970" s="82" t="s">
        <v>1274</v>
      </c>
      <c r="E1970" s="82" t="s">
        <v>193</v>
      </c>
      <c r="F1970" s="82" t="s">
        <v>47</v>
      </c>
    </row>
    <row r="1971" spans="1:6" x14ac:dyDescent="0.25">
      <c r="A1971">
        <f t="shared" si="62"/>
        <v>11816</v>
      </c>
      <c r="B1971" t="str">
        <f t="shared" si="63"/>
        <v>11816  LEBANON SEABOARD CORP  LEBANON, PA</v>
      </c>
      <c r="C1971">
        <v>11816</v>
      </c>
      <c r="D1971" s="82" t="s">
        <v>1162</v>
      </c>
      <c r="E1971" s="82" t="s">
        <v>1163</v>
      </c>
      <c r="F1971" s="82" t="s">
        <v>86</v>
      </c>
    </row>
    <row r="1972" spans="1:6" x14ac:dyDescent="0.25">
      <c r="A1972">
        <f t="shared" si="62"/>
        <v>10774</v>
      </c>
      <c r="B1972" t="str">
        <f t="shared" si="63"/>
        <v>10774  LENOCH &amp; CILEK ACE LLC  IOWA CITY, IA</v>
      </c>
      <c r="C1972">
        <v>10774</v>
      </c>
      <c r="D1972" s="82" t="s">
        <v>3744</v>
      </c>
      <c r="E1972" s="82" t="s">
        <v>757</v>
      </c>
      <c r="F1972" s="82" t="s">
        <v>47</v>
      </c>
    </row>
    <row r="1973" spans="1:6" x14ac:dyDescent="0.25">
      <c r="A1973">
        <f t="shared" si="62"/>
        <v>12702</v>
      </c>
      <c r="B1973" t="str">
        <f t="shared" si="63"/>
        <v>12702  LENOX HARDWARE  LENOX, IA</v>
      </c>
      <c r="C1973">
        <v>12702</v>
      </c>
      <c r="D1973" s="82" t="s">
        <v>3745</v>
      </c>
      <c r="E1973" s="82" t="s">
        <v>209</v>
      </c>
      <c r="F1973" s="82" t="s">
        <v>47</v>
      </c>
    </row>
    <row r="1974" spans="1:6" x14ac:dyDescent="0.25">
      <c r="A1974">
        <f t="shared" si="62"/>
        <v>15553</v>
      </c>
      <c r="B1974" t="str">
        <f t="shared" si="63"/>
        <v>15553  LENZ POULTRY INC  PALMER, IA</v>
      </c>
      <c r="C1974">
        <v>15553</v>
      </c>
      <c r="D1974" s="82" t="s">
        <v>1501</v>
      </c>
      <c r="E1974" s="82" t="s">
        <v>1441</v>
      </c>
      <c r="F1974" s="82" t="s">
        <v>47</v>
      </c>
    </row>
    <row r="1975" spans="1:6" x14ac:dyDescent="0.25">
      <c r="A1975">
        <f t="shared" si="62"/>
        <v>17114</v>
      </c>
      <c r="B1975" t="str">
        <f t="shared" si="63"/>
        <v>17114  LESAFFRE YEAST CORP C/O TSA  DAVIS, CA</v>
      </c>
      <c r="C1975">
        <v>17114</v>
      </c>
      <c r="D1975" s="82" t="s">
        <v>3746</v>
      </c>
      <c r="E1975" s="82" t="s">
        <v>1092</v>
      </c>
      <c r="F1975" s="82" t="s">
        <v>52</v>
      </c>
    </row>
    <row r="1976" spans="1:6" x14ac:dyDescent="0.25">
      <c r="A1976">
        <f t="shared" si="62"/>
        <v>10508</v>
      </c>
      <c r="B1976" t="str">
        <f t="shared" si="63"/>
        <v>10508  LESCO INC  CLEVELAND, OH</v>
      </c>
      <c r="C1976">
        <v>10508</v>
      </c>
      <c r="D1976" s="82" t="s">
        <v>725</v>
      </c>
      <c r="E1976" s="82" t="s">
        <v>418</v>
      </c>
      <c r="F1976" s="82" t="s">
        <v>83</v>
      </c>
    </row>
    <row r="1977" spans="1:6" x14ac:dyDescent="0.25">
      <c r="A1977">
        <f t="shared" si="62"/>
        <v>12177</v>
      </c>
      <c r="B1977" t="str">
        <f t="shared" si="63"/>
        <v>12177  LESCO INC #249-557  CLIVE, IA</v>
      </c>
      <c r="C1977">
        <v>12177</v>
      </c>
      <c r="D1977" s="82" t="s">
        <v>3747</v>
      </c>
      <c r="E1977" s="82" t="s">
        <v>3306</v>
      </c>
      <c r="F1977" s="82" t="s">
        <v>47</v>
      </c>
    </row>
    <row r="1978" spans="1:6" x14ac:dyDescent="0.25">
      <c r="A1978">
        <f t="shared" si="62"/>
        <v>14606</v>
      </c>
      <c r="B1978" t="str">
        <f t="shared" si="63"/>
        <v>14606  LESCO INC #660  CEDAR RAPIDS, IA</v>
      </c>
      <c r="C1978">
        <v>14606</v>
      </c>
      <c r="D1978" s="82" t="s">
        <v>3748</v>
      </c>
      <c r="E1978" s="82" t="s">
        <v>286</v>
      </c>
      <c r="F1978" s="82" t="s">
        <v>47</v>
      </c>
    </row>
    <row r="1979" spans="1:6" x14ac:dyDescent="0.25">
      <c r="A1979">
        <f t="shared" si="62"/>
        <v>10404</v>
      </c>
      <c r="B1979" t="str">
        <f t="shared" si="63"/>
        <v>10404  LESTER FEED &amp; GRAIN CO  LESTER, IA</v>
      </c>
      <c r="C1979">
        <v>10404</v>
      </c>
      <c r="D1979" s="82" t="s">
        <v>651</v>
      </c>
      <c r="E1979" s="82" t="s">
        <v>652</v>
      </c>
      <c r="F1979" s="82" t="s">
        <v>47</v>
      </c>
    </row>
    <row r="1980" spans="1:6" x14ac:dyDescent="0.25">
      <c r="A1980">
        <f t="shared" si="62"/>
        <v>15472</v>
      </c>
      <c r="B1980" t="str">
        <f t="shared" si="63"/>
        <v>15472  LIBERTY DOORS INC  NORTH LIBERTY, IA</v>
      </c>
      <c r="C1980">
        <v>15472</v>
      </c>
      <c r="D1980" s="82" t="s">
        <v>3749</v>
      </c>
      <c r="E1980" s="82" t="s">
        <v>723</v>
      </c>
      <c r="F1980" s="82" t="s">
        <v>47</v>
      </c>
    </row>
    <row r="1981" spans="1:6" x14ac:dyDescent="0.25">
      <c r="A1981">
        <f t="shared" si="62"/>
        <v>12010</v>
      </c>
      <c r="B1981" t="str">
        <f t="shared" si="63"/>
        <v>12010  LIDOCHEM INC  HAZLET, NJ</v>
      </c>
      <c r="C1981">
        <v>12010</v>
      </c>
      <c r="D1981" s="82" t="s">
        <v>1211</v>
      </c>
      <c r="E1981" s="82" t="s">
        <v>1084</v>
      </c>
      <c r="F1981" s="82" t="s">
        <v>78</v>
      </c>
    </row>
    <row r="1982" spans="1:6" x14ac:dyDescent="0.25">
      <c r="A1982">
        <f t="shared" si="62"/>
        <v>13331</v>
      </c>
      <c r="B1982" t="str">
        <f t="shared" si="63"/>
        <v>13331  LIEBE CUSTOM FARMING  CENTER POINT, IA</v>
      </c>
      <c r="C1982">
        <v>13331</v>
      </c>
      <c r="D1982" s="82" t="s">
        <v>1347</v>
      </c>
      <c r="E1982" s="82" t="s">
        <v>772</v>
      </c>
      <c r="F1982" s="82" t="s">
        <v>47</v>
      </c>
    </row>
    <row r="1983" spans="1:6" x14ac:dyDescent="0.25">
      <c r="A1983">
        <f t="shared" si="62"/>
        <v>14308</v>
      </c>
      <c r="B1983" t="str">
        <f t="shared" si="63"/>
        <v>14308  LIESER FARMS  TIPTON, IA</v>
      </c>
      <c r="C1983">
        <v>14308</v>
      </c>
      <c r="D1983" s="82" t="s">
        <v>2430</v>
      </c>
      <c r="E1983" s="82" t="s">
        <v>564</v>
      </c>
      <c r="F1983" s="82" t="s">
        <v>47</v>
      </c>
    </row>
    <row r="1984" spans="1:6" x14ac:dyDescent="0.25">
      <c r="A1984">
        <f t="shared" si="62"/>
        <v>14235</v>
      </c>
      <c r="B1984" t="str">
        <f t="shared" si="63"/>
        <v>14235  LILLY MILLER C/O REGISTRATIONS BY DESIGN  ATLANTA, GA</v>
      </c>
      <c r="C1984">
        <v>14235</v>
      </c>
      <c r="D1984" s="82" t="s">
        <v>2523</v>
      </c>
      <c r="E1984" s="82" t="s">
        <v>135</v>
      </c>
      <c r="F1984" s="82" t="s">
        <v>58</v>
      </c>
    </row>
    <row r="1985" spans="1:6" x14ac:dyDescent="0.25">
      <c r="A1985">
        <f t="shared" si="62"/>
        <v>16116</v>
      </c>
      <c r="B1985" t="str">
        <f t="shared" si="63"/>
        <v>16116  LINCOLNWAY AG SERVICES LLC  STANWOOD, IA</v>
      </c>
      <c r="C1985">
        <v>16116</v>
      </c>
      <c r="D1985" s="82" t="s">
        <v>3750</v>
      </c>
      <c r="E1985" s="82" t="s">
        <v>428</v>
      </c>
      <c r="F1985" s="82" t="s">
        <v>47</v>
      </c>
    </row>
    <row r="1986" spans="1:6" x14ac:dyDescent="0.25">
      <c r="A1986">
        <f t="shared" si="62"/>
        <v>13510</v>
      </c>
      <c r="B1986" t="str">
        <f t="shared" si="63"/>
        <v>13510  LINN COOP OIL CO  SPRINGVILLE, IA</v>
      </c>
      <c r="C1986">
        <v>13510</v>
      </c>
      <c r="D1986" s="82" t="s">
        <v>1350</v>
      </c>
      <c r="E1986" s="82" t="s">
        <v>162</v>
      </c>
      <c r="F1986" s="82" t="s">
        <v>47</v>
      </c>
    </row>
    <row r="1987" spans="1:6" x14ac:dyDescent="0.25">
      <c r="A1987">
        <f t="shared" si="62"/>
        <v>10074</v>
      </c>
      <c r="B1987" t="str">
        <f t="shared" si="63"/>
        <v>10074  LINN COOP OIL CO  MARION, IA</v>
      </c>
      <c r="C1987">
        <v>10074</v>
      </c>
      <c r="D1987" s="82" t="s">
        <v>1350</v>
      </c>
      <c r="E1987" s="82" t="s">
        <v>833</v>
      </c>
      <c r="F1987" s="82" t="s">
        <v>47</v>
      </c>
    </row>
    <row r="1988" spans="1:6" x14ac:dyDescent="0.25">
      <c r="A1988">
        <f t="shared" si="62"/>
        <v>10075</v>
      </c>
      <c r="B1988" t="str">
        <f t="shared" si="63"/>
        <v>10075  LINN COOP OIL CO  NEWHALL, IA</v>
      </c>
      <c r="C1988">
        <v>10075</v>
      </c>
      <c r="D1988" s="82" t="s">
        <v>1350</v>
      </c>
      <c r="E1988" s="82" t="s">
        <v>1071</v>
      </c>
      <c r="F1988" s="82" t="s">
        <v>47</v>
      </c>
    </row>
    <row r="1989" spans="1:6" x14ac:dyDescent="0.25">
      <c r="A1989">
        <f t="shared" si="62"/>
        <v>10076</v>
      </c>
      <c r="B1989" t="str">
        <f t="shared" si="63"/>
        <v>10076  LINN COOP OIL CO  ALBURNETT, IA</v>
      </c>
      <c r="C1989">
        <v>10076</v>
      </c>
      <c r="D1989" s="82" t="s">
        <v>1350</v>
      </c>
      <c r="E1989" s="82" t="s">
        <v>822</v>
      </c>
      <c r="F1989" s="82" t="s">
        <v>47</v>
      </c>
    </row>
    <row r="1990" spans="1:6" x14ac:dyDescent="0.25">
      <c r="A1990">
        <f t="shared" si="62"/>
        <v>10077</v>
      </c>
      <c r="B1990" t="str">
        <f t="shared" si="63"/>
        <v>10077  LINN COOP OIL CO  SPRINGVILLE, IA</v>
      </c>
      <c r="C1990">
        <v>10077</v>
      </c>
      <c r="D1990" s="82" t="s">
        <v>1350</v>
      </c>
      <c r="E1990" s="82" t="s">
        <v>162</v>
      </c>
      <c r="F1990" s="82" t="s">
        <v>47</v>
      </c>
    </row>
    <row r="1991" spans="1:6" x14ac:dyDescent="0.25">
      <c r="A1991">
        <f t="shared" si="62"/>
        <v>11002</v>
      </c>
      <c r="B1991" t="str">
        <f t="shared" si="63"/>
        <v>11002  LIQUI-GROW  WALCOTT, IA</v>
      </c>
      <c r="C1991">
        <v>11002</v>
      </c>
      <c r="D1991" s="82" t="s">
        <v>848</v>
      </c>
      <c r="E1991" s="82" t="s">
        <v>144</v>
      </c>
      <c r="F1991" s="82" t="s">
        <v>47</v>
      </c>
    </row>
    <row r="1992" spans="1:6" x14ac:dyDescent="0.25">
      <c r="A1992">
        <f t="shared" si="62"/>
        <v>11003</v>
      </c>
      <c r="B1992" t="str">
        <f t="shared" si="63"/>
        <v>11003  LIQUI-GROW  WEST LIBERTY, IA</v>
      </c>
      <c r="C1992">
        <v>11003</v>
      </c>
      <c r="D1992" s="82" t="s">
        <v>848</v>
      </c>
      <c r="E1992" s="82" t="s">
        <v>849</v>
      </c>
      <c r="F1992" s="82" t="s">
        <v>47</v>
      </c>
    </row>
    <row r="1993" spans="1:6" x14ac:dyDescent="0.25">
      <c r="A1993">
        <f t="shared" si="62"/>
        <v>11004</v>
      </c>
      <c r="B1993" t="str">
        <f t="shared" si="63"/>
        <v>11004  LIQUI-GROW  DEWITT, IA</v>
      </c>
      <c r="C1993">
        <v>11004</v>
      </c>
      <c r="D1993" s="82" t="s">
        <v>848</v>
      </c>
      <c r="E1993" s="82" t="s">
        <v>175</v>
      </c>
      <c r="F1993" s="82" t="s">
        <v>47</v>
      </c>
    </row>
    <row r="1994" spans="1:6" x14ac:dyDescent="0.25">
      <c r="A1994">
        <f t="shared" si="62"/>
        <v>11005</v>
      </c>
      <c r="B1994" t="str">
        <f t="shared" si="63"/>
        <v>11005  LIQUI-GROW  DURANT, IA</v>
      </c>
      <c r="C1994">
        <v>11005</v>
      </c>
      <c r="D1994" s="82" t="s">
        <v>848</v>
      </c>
      <c r="E1994" s="82" t="s">
        <v>701</v>
      </c>
      <c r="F1994" s="82" t="s">
        <v>47</v>
      </c>
    </row>
    <row r="1995" spans="1:6" x14ac:dyDescent="0.25">
      <c r="A1995">
        <f t="shared" si="62"/>
        <v>11006</v>
      </c>
      <c r="B1995" t="str">
        <f t="shared" si="63"/>
        <v>11006  LIQUI-GROW  TIPTON, IA</v>
      </c>
      <c r="C1995">
        <v>11006</v>
      </c>
      <c r="D1995" s="82" t="s">
        <v>848</v>
      </c>
      <c r="E1995" s="82" t="s">
        <v>564</v>
      </c>
      <c r="F1995" s="82" t="s">
        <v>47</v>
      </c>
    </row>
    <row r="1996" spans="1:6" x14ac:dyDescent="0.25">
      <c r="A1996">
        <f t="shared" si="62"/>
        <v>11007</v>
      </c>
      <c r="B1996" t="str">
        <f t="shared" si="63"/>
        <v>11007  LIQUI-GROW  HAMPTON, IA</v>
      </c>
      <c r="C1996">
        <v>11007</v>
      </c>
      <c r="D1996" s="82" t="s">
        <v>848</v>
      </c>
      <c r="E1996" s="82" t="s">
        <v>148</v>
      </c>
      <c r="F1996" s="82" t="s">
        <v>47</v>
      </c>
    </row>
    <row r="1997" spans="1:6" x14ac:dyDescent="0.25">
      <c r="A1997">
        <f t="shared" si="62"/>
        <v>11008</v>
      </c>
      <c r="B1997" t="str">
        <f t="shared" si="63"/>
        <v>11008  LIQUI-GROW  ELDRIDGE, IA</v>
      </c>
      <c r="C1997">
        <v>11008</v>
      </c>
      <c r="D1997" s="82" t="s">
        <v>848</v>
      </c>
      <c r="E1997" s="82" t="s">
        <v>850</v>
      </c>
      <c r="F1997" s="82" t="s">
        <v>47</v>
      </c>
    </row>
    <row r="1998" spans="1:6" x14ac:dyDescent="0.25">
      <c r="A1998">
        <f t="shared" si="62"/>
        <v>11009</v>
      </c>
      <c r="B1998" t="str">
        <f t="shared" si="63"/>
        <v>11009  LIQUI-GROW  MT PLEASANT, IA</v>
      </c>
      <c r="C1998">
        <v>11009</v>
      </c>
      <c r="D1998" s="82" t="s">
        <v>848</v>
      </c>
      <c r="E1998" s="82" t="s">
        <v>670</v>
      </c>
      <c r="F1998" s="82" t="s">
        <v>47</v>
      </c>
    </row>
    <row r="1999" spans="1:6" x14ac:dyDescent="0.25">
      <c r="A1999">
        <f t="shared" si="62"/>
        <v>11010</v>
      </c>
      <c r="B1999" t="str">
        <f t="shared" si="63"/>
        <v>11010  LIQUI-GROW  WASHINGTON, IA</v>
      </c>
      <c r="C1999">
        <v>11010</v>
      </c>
      <c r="D1999" s="82" t="s">
        <v>848</v>
      </c>
      <c r="E1999" s="82" t="s">
        <v>177</v>
      </c>
      <c r="F1999" s="82" t="s">
        <v>47</v>
      </c>
    </row>
    <row r="2000" spans="1:6" x14ac:dyDescent="0.25">
      <c r="A2000">
        <f t="shared" si="62"/>
        <v>11562</v>
      </c>
      <c r="B2000" t="str">
        <f t="shared" si="63"/>
        <v>11562  LIQUI-GROW  TRAER, IA</v>
      </c>
      <c r="C2000">
        <v>11562</v>
      </c>
      <c r="D2000" s="82" t="s">
        <v>848</v>
      </c>
      <c r="E2000" s="82" t="s">
        <v>1197</v>
      </c>
      <c r="F2000" s="82" t="s">
        <v>47</v>
      </c>
    </row>
    <row r="2001" spans="1:6" x14ac:dyDescent="0.25">
      <c r="A2001">
        <f t="shared" si="62"/>
        <v>10222</v>
      </c>
      <c r="B2001" t="str">
        <f t="shared" si="63"/>
        <v>10222  LIQUI-GROW OF CLEAR LAKE  CLEAR LAKE, IA</v>
      </c>
      <c r="C2001">
        <v>10222</v>
      </c>
      <c r="D2001" s="82" t="s">
        <v>529</v>
      </c>
      <c r="E2001" s="82" t="s">
        <v>530</v>
      </c>
      <c r="F2001" s="82" t="s">
        <v>47</v>
      </c>
    </row>
    <row r="2002" spans="1:6" x14ac:dyDescent="0.25">
      <c r="A2002">
        <f t="shared" si="62"/>
        <v>13211</v>
      </c>
      <c r="B2002" t="str">
        <f t="shared" si="63"/>
        <v>13211  LIQUI-GROW TRIOAK LLC  MORNING SUN, IA</v>
      </c>
      <c r="C2002">
        <v>13211</v>
      </c>
      <c r="D2002" s="82" t="s">
        <v>940</v>
      </c>
      <c r="E2002" s="82" t="s">
        <v>941</v>
      </c>
      <c r="F2002" s="82" t="s">
        <v>47</v>
      </c>
    </row>
    <row r="2003" spans="1:6" x14ac:dyDescent="0.25">
      <c r="A2003">
        <f t="shared" si="62"/>
        <v>10416</v>
      </c>
      <c r="B2003" t="str">
        <f t="shared" si="63"/>
        <v>10416  LITTLE CEDAR COOP ELEV  LITTLE CEDAR, IA</v>
      </c>
      <c r="C2003">
        <v>10416</v>
      </c>
      <c r="D2003" s="82" t="s">
        <v>656</v>
      </c>
      <c r="E2003" s="82" t="s">
        <v>657</v>
      </c>
      <c r="F2003" s="82" t="s">
        <v>47</v>
      </c>
    </row>
    <row r="2004" spans="1:6" x14ac:dyDescent="0.25">
      <c r="A2004">
        <f t="shared" si="62"/>
        <v>15242</v>
      </c>
      <c r="B2004" t="str">
        <f t="shared" si="63"/>
        <v>15242  LIVE EARTH PRODUCTS  EMERY, UT</v>
      </c>
      <c r="C2004">
        <v>15242</v>
      </c>
      <c r="D2004" s="82" t="s">
        <v>1038</v>
      </c>
      <c r="E2004" s="82" t="s">
        <v>1039</v>
      </c>
      <c r="F2004" s="82" t="s">
        <v>93</v>
      </c>
    </row>
    <row r="2005" spans="1:6" x14ac:dyDescent="0.25">
      <c r="A2005">
        <f t="shared" si="62"/>
        <v>15243</v>
      </c>
      <c r="B2005" t="str">
        <f t="shared" si="63"/>
        <v>15243  LIVE EARTH PRODUCTS  EMERY, UT</v>
      </c>
      <c r="C2005">
        <v>15243</v>
      </c>
      <c r="D2005" s="82" t="s">
        <v>1038</v>
      </c>
      <c r="E2005" s="82" t="s">
        <v>1039</v>
      </c>
      <c r="F2005" s="82" t="s">
        <v>93</v>
      </c>
    </row>
    <row r="2006" spans="1:6" x14ac:dyDescent="0.25">
      <c r="A2006">
        <f t="shared" si="62"/>
        <v>10565</v>
      </c>
      <c r="B2006" t="str">
        <f t="shared" si="63"/>
        <v>10565  LLOYD KELCHEN GRAIN LTD  EDGEWOOD, IA</v>
      </c>
      <c r="C2006">
        <v>10565</v>
      </c>
      <c r="D2006" s="82" t="s">
        <v>753</v>
      </c>
      <c r="E2006" s="82" t="s">
        <v>378</v>
      </c>
      <c r="F2006" s="82" t="s">
        <v>47</v>
      </c>
    </row>
    <row r="2007" spans="1:6" x14ac:dyDescent="0.25">
      <c r="A2007">
        <f t="shared" si="62"/>
        <v>17324</v>
      </c>
      <c r="B2007" t="str">
        <f t="shared" si="63"/>
        <v>17324  LOCUS AGRICULTURAL SOLUTIONS  SOLON, OH</v>
      </c>
      <c r="C2007">
        <v>17324</v>
      </c>
      <c r="D2007" s="82" t="s">
        <v>3751</v>
      </c>
      <c r="E2007" s="82" t="s">
        <v>560</v>
      </c>
      <c r="F2007" s="82" t="s">
        <v>83</v>
      </c>
    </row>
    <row r="2008" spans="1:6" x14ac:dyDescent="0.25">
      <c r="A2008">
        <f t="shared" si="62"/>
        <v>16890</v>
      </c>
      <c r="B2008" t="str">
        <f t="shared" si="63"/>
        <v>16890  LOESS HILLS AG LLC  MOVILLE, IA</v>
      </c>
      <c r="C2008">
        <v>16890</v>
      </c>
      <c r="D2008" s="82" t="s">
        <v>3752</v>
      </c>
      <c r="E2008" s="82" t="s">
        <v>132</v>
      </c>
      <c r="F2008" s="82" t="s">
        <v>47</v>
      </c>
    </row>
    <row r="2009" spans="1:6" x14ac:dyDescent="0.25">
      <c r="A2009">
        <f t="shared" ref="A2009:A2072" si="64">C2009</f>
        <v>14655</v>
      </c>
      <c r="B2009" t="str">
        <f t="shared" ref="B2009:B2072" si="65">C2009&amp;"  "&amp;D2009&amp;"  "&amp;E2009&amp;", "&amp;F2009</f>
        <v>14655  LONNY FLICKINGER  GARRISON, IA</v>
      </c>
      <c r="C2009">
        <v>14655</v>
      </c>
      <c r="D2009" s="82" t="s">
        <v>809</v>
      </c>
      <c r="E2009" s="82" t="s">
        <v>504</v>
      </c>
      <c r="F2009" s="82" t="s">
        <v>47</v>
      </c>
    </row>
    <row r="2010" spans="1:6" x14ac:dyDescent="0.25">
      <c r="A2010">
        <f t="shared" si="64"/>
        <v>14656</v>
      </c>
      <c r="B2010" t="str">
        <f t="shared" si="65"/>
        <v>14656  LONNY FLICKINGER  GARRISON, IA</v>
      </c>
      <c r="C2010">
        <v>14656</v>
      </c>
      <c r="D2010" s="82" t="s">
        <v>809</v>
      </c>
      <c r="E2010" s="82" t="s">
        <v>504</v>
      </c>
      <c r="F2010" s="82" t="s">
        <v>47</v>
      </c>
    </row>
    <row r="2011" spans="1:6" x14ac:dyDescent="0.25">
      <c r="A2011">
        <f t="shared" si="64"/>
        <v>13986</v>
      </c>
      <c r="B2011" t="str">
        <f t="shared" si="65"/>
        <v>13986  LOVELAND PRODUCTS INC  GREELEY, CO</v>
      </c>
      <c r="C2011">
        <v>13986</v>
      </c>
      <c r="D2011" s="82" t="s">
        <v>168</v>
      </c>
      <c r="E2011" s="82" t="s">
        <v>169</v>
      </c>
      <c r="F2011" s="82" t="s">
        <v>53</v>
      </c>
    </row>
    <row r="2012" spans="1:6" x14ac:dyDescent="0.25">
      <c r="A2012">
        <f t="shared" si="64"/>
        <v>11931</v>
      </c>
      <c r="B2012" t="str">
        <f t="shared" si="65"/>
        <v>11931  LOW MOOR AG SERVICE INC  LOW MOOR, IA</v>
      </c>
      <c r="C2012">
        <v>11931</v>
      </c>
      <c r="D2012" s="82" t="s">
        <v>1205</v>
      </c>
      <c r="E2012" s="82" t="s">
        <v>1206</v>
      </c>
      <c r="F2012" s="82" t="s">
        <v>47</v>
      </c>
    </row>
    <row r="2013" spans="1:6" x14ac:dyDescent="0.25">
      <c r="A2013">
        <f t="shared" si="64"/>
        <v>14621</v>
      </c>
      <c r="B2013" t="str">
        <f t="shared" si="65"/>
        <v>14621  LOWES HOME CENTERS LLC  MORESVILLE, NC</v>
      </c>
      <c r="C2013">
        <v>14621</v>
      </c>
      <c r="D2013" s="82" t="s">
        <v>3753</v>
      </c>
      <c r="E2013" s="82" t="s">
        <v>3754</v>
      </c>
      <c r="F2013" s="82" t="s">
        <v>81</v>
      </c>
    </row>
    <row r="2014" spans="1:6" x14ac:dyDescent="0.25">
      <c r="A2014">
        <f t="shared" si="64"/>
        <v>12072</v>
      </c>
      <c r="B2014" t="str">
        <f t="shared" si="65"/>
        <v>12072  LOWES HOME CENTERS LLC #107  DAVENPORT, IA</v>
      </c>
      <c r="C2014">
        <v>12072</v>
      </c>
      <c r="D2014" s="82" t="s">
        <v>3755</v>
      </c>
      <c r="E2014" s="82" t="s">
        <v>1097</v>
      </c>
      <c r="F2014" s="82" t="s">
        <v>47</v>
      </c>
    </row>
    <row r="2015" spans="1:6" x14ac:dyDescent="0.25">
      <c r="A2015">
        <f t="shared" si="64"/>
        <v>13199</v>
      </c>
      <c r="B2015" t="str">
        <f t="shared" si="65"/>
        <v>13199  LOWES HOME CENTERS LLC #117  DUBUQUE, IA</v>
      </c>
      <c r="C2015">
        <v>13199</v>
      </c>
      <c r="D2015" s="82" t="s">
        <v>3756</v>
      </c>
      <c r="E2015" s="82" t="s">
        <v>679</v>
      </c>
      <c r="F2015" s="82" t="s">
        <v>47</v>
      </c>
    </row>
    <row r="2016" spans="1:6" x14ac:dyDescent="0.25">
      <c r="A2016">
        <f t="shared" si="64"/>
        <v>13901</v>
      </c>
      <c r="B2016" t="str">
        <f t="shared" si="65"/>
        <v>13901  LOWES HOME CENTERS LLC #1688  CORALVILLE, IA</v>
      </c>
      <c r="C2016">
        <v>13901</v>
      </c>
      <c r="D2016" s="82" t="s">
        <v>3757</v>
      </c>
      <c r="E2016" s="82" t="s">
        <v>3441</v>
      </c>
      <c r="F2016" s="82" t="s">
        <v>47</v>
      </c>
    </row>
    <row r="2017" spans="1:6" x14ac:dyDescent="0.25">
      <c r="A2017">
        <f t="shared" si="64"/>
        <v>13900</v>
      </c>
      <c r="B2017" t="str">
        <f t="shared" si="65"/>
        <v>13900  LOWES HOME CENTERS LLC #1695  SIOUX CITY, IA</v>
      </c>
      <c r="C2017">
        <v>13900</v>
      </c>
      <c r="D2017" s="82" t="s">
        <v>3758</v>
      </c>
      <c r="E2017" s="82" t="s">
        <v>220</v>
      </c>
      <c r="F2017" s="82" t="s">
        <v>47</v>
      </c>
    </row>
    <row r="2018" spans="1:6" x14ac:dyDescent="0.25">
      <c r="A2018">
        <f t="shared" si="64"/>
        <v>13902</v>
      </c>
      <c r="B2018" t="str">
        <f t="shared" si="65"/>
        <v>13902  LOWES HOME CENTERS LLC #1712  WATERLOO, IA</v>
      </c>
      <c r="C2018">
        <v>13902</v>
      </c>
      <c r="D2018" s="82" t="s">
        <v>3759</v>
      </c>
      <c r="E2018" s="82" t="s">
        <v>916</v>
      </c>
      <c r="F2018" s="82" t="s">
        <v>47</v>
      </c>
    </row>
    <row r="2019" spans="1:6" x14ac:dyDescent="0.25">
      <c r="A2019">
        <f t="shared" si="64"/>
        <v>14130</v>
      </c>
      <c r="B2019" t="str">
        <f t="shared" si="65"/>
        <v>14130  LOWES HOME CENTERS LLC #2503  ALTOONA, IA</v>
      </c>
      <c r="C2019">
        <v>14130</v>
      </c>
      <c r="D2019" s="82" t="s">
        <v>3760</v>
      </c>
      <c r="E2019" s="82" t="s">
        <v>213</v>
      </c>
      <c r="F2019" s="82" t="s">
        <v>47</v>
      </c>
    </row>
    <row r="2020" spans="1:6" x14ac:dyDescent="0.25">
      <c r="A2020">
        <f t="shared" si="64"/>
        <v>14622</v>
      </c>
      <c r="B2020" t="str">
        <f t="shared" si="65"/>
        <v>14622  LOWES HOME CENTERS LLC #2648  W DES MOINES, IA</v>
      </c>
      <c r="C2020">
        <v>14622</v>
      </c>
      <c r="D2020" s="82" t="s">
        <v>3761</v>
      </c>
      <c r="E2020" s="82" t="s">
        <v>1445</v>
      </c>
      <c r="F2020" s="82" t="s">
        <v>47</v>
      </c>
    </row>
    <row r="2021" spans="1:6" x14ac:dyDescent="0.25">
      <c r="A2021">
        <f t="shared" si="64"/>
        <v>12500</v>
      </c>
      <c r="B2021" t="str">
        <f t="shared" si="65"/>
        <v>12500  LOWES HOME CENTERS LLC #552  W DES MOINES, IA</v>
      </c>
      <c r="C2021">
        <v>12500</v>
      </c>
      <c r="D2021" s="82" t="s">
        <v>3762</v>
      </c>
      <c r="E2021" s="82" t="s">
        <v>1445</v>
      </c>
      <c r="F2021" s="82" t="s">
        <v>47</v>
      </c>
    </row>
    <row r="2022" spans="1:6" x14ac:dyDescent="0.25">
      <c r="A2022">
        <f t="shared" si="64"/>
        <v>12423</v>
      </c>
      <c r="B2022" t="str">
        <f t="shared" si="65"/>
        <v>12423  LOWES HOME CENTERS LLC #57  BURLINGTON, IA</v>
      </c>
      <c r="C2022">
        <v>12423</v>
      </c>
      <c r="D2022" s="82" t="s">
        <v>3763</v>
      </c>
      <c r="E2022" s="82" t="s">
        <v>693</v>
      </c>
      <c r="F2022" s="82" t="s">
        <v>47</v>
      </c>
    </row>
    <row r="2023" spans="1:6" x14ac:dyDescent="0.25">
      <c r="A2023">
        <f t="shared" si="64"/>
        <v>12499</v>
      </c>
      <c r="B2023" t="str">
        <f t="shared" si="65"/>
        <v>12499  LOWES HOME CENTERS LLC 2231  CEDAR RAPIDS, IA</v>
      </c>
      <c r="C2023">
        <v>12499</v>
      </c>
      <c r="D2023" s="82" t="s">
        <v>3764</v>
      </c>
      <c r="E2023" s="82" t="s">
        <v>286</v>
      </c>
      <c r="F2023" s="82" t="s">
        <v>47</v>
      </c>
    </row>
    <row r="2024" spans="1:6" x14ac:dyDescent="0.25">
      <c r="A2024">
        <f t="shared" si="64"/>
        <v>12685</v>
      </c>
      <c r="B2024" t="str">
        <f t="shared" si="65"/>
        <v>12685  LOWES HOME CENTERS LLC 581  AMES, IA</v>
      </c>
      <c r="C2024">
        <v>12685</v>
      </c>
      <c r="D2024" s="82" t="s">
        <v>3765</v>
      </c>
      <c r="E2024" s="82" t="s">
        <v>153</v>
      </c>
      <c r="F2024" s="82" t="s">
        <v>47</v>
      </c>
    </row>
    <row r="2025" spans="1:6" x14ac:dyDescent="0.25">
      <c r="A2025">
        <f t="shared" si="64"/>
        <v>15245</v>
      </c>
      <c r="B2025" t="str">
        <f t="shared" si="65"/>
        <v>15245  LUDLOW CROP SERVICES LLC  WAUKON, IA</v>
      </c>
      <c r="C2025">
        <v>15245</v>
      </c>
      <c r="D2025" s="82" t="s">
        <v>1040</v>
      </c>
      <c r="E2025" s="82" t="s">
        <v>639</v>
      </c>
      <c r="F2025" s="82" t="s">
        <v>47</v>
      </c>
    </row>
    <row r="2026" spans="1:6" x14ac:dyDescent="0.25">
      <c r="A2026">
        <f t="shared" si="64"/>
        <v>17222</v>
      </c>
      <c r="B2026" t="str">
        <f t="shared" si="65"/>
        <v>17222  LUST SALES LLC  NEWTON, IA</v>
      </c>
      <c r="C2026">
        <v>17222</v>
      </c>
      <c r="D2026" s="82" t="s">
        <v>3766</v>
      </c>
      <c r="E2026" s="82" t="s">
        <v>164</v>
      </c>
      <c r="F2026" s="82" t="s">
        <v>47</v>
      </c>
    </row>
    <row r="2027" spans="1:6" x14ac:dyDescent="0.25">
      <c r="A2027">
        <f t="shared" si="64"/>
        <v>16768</v>
      </c>
      <c r="B2027" t="str">
        <f t="shared" si="65"/>
        <v>16768  LYNX AG LLC  CHURDAN, IA</v>
      </c>
      <c r="C2027">
        <v>16768</v>
      </c>
      <c r="D2027" s="82" t="s">
        <v>3767</v>
      </c>
      <c r="E2027" s="82" t="s">
        <v>454</v>
      </c>
      <c r="F2027" s="82" t="s">
        <v>47</v>
      </c>
    </row>
    <row r="2028" spans="1:6" x14ac:dyDescent="0.25">
      <c r="A2028">
        <f t="shared" si="64"/>
        <v>16527</v>
      </c>
      <c r="B2028" t="str">
        <f t="shared" si="65"/>
        <v>16527  LYNX AG LLC  CHURDAN, IA</v>
      </c>
      <c r="C2028">
        <v>16527</v>
      </c>
      <c r="D2028" s="82" t="s">
        <v>3767</v>
      </c>
      <c r="E2028" s="82" t="s">
        <v>454</v>
      </c>
      <c r="F2028" s="82" t="s">
        <v>47</v>
      </c>
    </row>
    <row r="2029" spans="1:6" x14ac:dyDescent="0.25">
      <c r="A2029">
        <f t="shared" si="64"/>
        <v>11312</v>
      </c>
      <c r="B2029" t="str">
        <f t="shared" si="65"/>
        <v>11312  M &amp; H TRUE VALUE  ROCK VALLEY, IA</v>
      </c>
      <c r="C2029">
        <v>11312</v>
      </c>
      <c r="D2029" s="82" t="s">
        <v>3768</v>
      </c>
      <c r="E2029" s="82" t="s">
        <v>1339</v>
      </c>
      <c r="F2029" s="82" t="s">
        <v>47</v>
      </c>
    </row>
    <row r="2030" spans="1:6" x14ac:dyDescent="0.25">
      <c r="A2030">
        <f t="shared" si="64"/>
        <v>16624</v>
      </c>
      <c r="B2030" t="str">
        <f t="shared" si="65"/>
        <v>16624  M &amp; M AG SERVICE  OSCEOLA, IA</v>
      </c>
      <c r="C2030">
        <v>16624</v>
      </c>
      <c r="D2030" s="82" t="s">
        <v>227</v>
      </c>
      <c r="E2030" s="82" t="s">
        <v>228</v>
      </c>
      <c r="F2030" s="82" t="s">
        <v>47</v>
      </c>
    </row>
    <row r="2031" spans="1:6" x14ac:dyDescent="0.25">
      <c r="A2031">
        <f t="shared" si="64"/>
        <v>13024</v>
      </c>
      <c r="B2031" t="str">
        <f t="shared" si="65"/>
        <v>13024  M F A AGRI SERVICE  FAIRFAX, MO</v>
      </c>
      <c r="C2031">
        <v>13024</v>
      </c>
      <c r="D2031" s="82" t="s">
        <v>893</v>
      </c>
      <c r="E2031" s="82" t="s">
        <v>894</v>
      </c>
      <c r="F2031" s="82" t="s">
        <v>73</v>
      </c>
    </row>
    <row r="2032" spans="1:6" x14ac:dyDescent="0.25">
      <c r="A2032">
        <f t="shared" si="64"/>
        <v>10108</v>
      </c>
      <c r="B2032" t="str">
        <f t="shared" si="65"/>
        <v>10108  M F A EXCHANGE  LINEVILLE, IA</v>
      </c>
      <c r="C2032">
        <v>10108</v>
      </c>
      <c r="D2032" s="82" t="s">
        <v>439</v>
      </c>
      <c r="E2032" s="82" t="s">
        <v>440</v>
      </c>
      <c r="F2032" s="82" t="s">
        <v>47</v>
      </c>
    </row>
    <row r="2033" spans="1:6" x14ac:dyDescent="0.25">
      <c r="A2033">
        <f t="shared" si="64"/>
        <v>10109</v>
      </c>
      <c r="B2033" t="str">
        <f t="shared" si="65"/>
        <v>10109  M F A EXCHANGE  LEON, IA</v>
      </c>
      <c r="C2033">
        <v>10109</v>
      </c>
      <c r="D2033" s="82" t="s">
        <v>439</v>
      </c>
      <c r="E2033" s="82" t="s">
        <v>441</v>
      </c>
      <c r="F2033" s="82" t="s">
        <v>47</v>
      </c>
    </row>
    <row r="2034" spans="1:6" x14ac:dyDescent="0.25">
      <c r="A2034">
        <f t="shared" si="64"/>
        <v>10110</v>
      </c>
      <c r="B2034" t="str">
        <f t="shared" si="65"/>
        <v>10110  M F A EXCHANGE  HUMESTON, IA</v>
      </c>
      <c r="C2034">
        <v>10110</v>
      </c>
      <c r="D2034" s="82" t="s">
        <v>439</v>
      </c>
      <c r="E2034" s="82" t="s">
        <v>257</v>
      </c>
      <c r="F2034" s="82" t="s">
        <v>47</v>
      </c>
    </row>
    <row r="2035" spans="1:6" x14ac:dyDescent="0.25">
      <c r="A2035">
        <f t="shared" si="64"/>
        <v>10111</v>
      </c>
      <c r="B2035" t="str">
        <f t="shared" si="65"/>
        <v>10111  M F A EXCHANGE  CORYDON, IA</v>
      </c>
      <c r="C2035">
        <v>10111</v>
      </c>
      <c r="D2035" s="82" t="s">
        <v>439</v>
      </c>
      <c r="E2035" s="82" t="s">
        <v>442</v>
      </c>
      <c r="F2035" s="82" t="s">
        <v>47</v>
      </c>
    </row>
    <row r="2036" spans="1:6" x14ac:dyDescent="0.25">
      <c r="A2036">
        <f t="shared" si="64"/>
        <v>16821</v>
      </c>
      <c r="B2036" t="str">
        <f t="shared" si="65"/>
        <v>16821  M&amp;M AG SERVICE INC  OSCEOLA, IA</v>
      </c>
      <c r="C2036">
        <v>16821</v>
      </c>
      <c r="D2036" s="82" t="s">
        <v>3769</v>
      </c>
      <c r="E2036" s="82" t="s">
        <v>228</v>
      </c>
      <c r="F2036" s="82" t="s">
        <v>47</v>
      </c>
    </row>
    <row r="2037" spans="1:6" x14ac:dyDescent="0.25">
      <c r="A2037">
        <f t="shared" si="64"/>
        <v>14342</v>
      </c>
      <c r="B2037" t="str">
        <f t="shared" si="65"/>
        <v>14342  MAASSEN DISTRIBUTING CO  MASON CITY, IA</v>
      </c>
      <c r="C2037">
        <v>14342</v>
      </c>
      <c r="D2037" s="82" t="s">
        <v>980</v>
      </c>
      <c r="E2037" s="82" t="s">
        <v>629</v>
      </c>
      <c r="F2037" s="82" t="s">
        <v>47</v>
      </c>
    </row>
    <row r="2038" spans="1:6" x14ac:dyDescent="0.25">
      <c r="A2038">
        <f t="shared" si="64"/>
        <v>16514</v>
      </c>
      <c r="B2038" t="str">
        <f t="shared" si="65"/>
        <v>16514  MACDERMID AGRICULTURAL SOLUTIONS  CARY, NC</v>
      </c>
      <c r="C2038">
        <v>16514</v>
      </c>
      <c r="D2038" s="82" t="s">
        <v>3770</v>
      </c>
      <c r="E2038" s="82" t="s">
        <v>2460</v>
      </c>
      <c r="F2038" s="82" t="s">
        <v>81</v>
      </c>
    </row>
    <row r="2039" spans="1:6" x14ac:dyDescent="0.25">
      <c r="A2039">
        <f t="shared" si="64"/>
        <v>16574</v>
      </c>
      <c r="B2039" t="str">
        <f t="shared" si="65"/>
        <v>16574  MAGIC DIRT HORTICULTURAL PRODUCTS LLC  MARSEILLES, IN</v>
      </c>
      <c r="C2039">
        <v>16574</v>
      </c>
      <c r="D2039" s="82" t="s">
        <v>3771</v>
      </c>
      <c r="E2039" s="82" t="s">
        <v>3772</v>
      </c>
      <c r="F2039" s="82" t="s">
        <v>63</v>
      </c>
    </row>
    <row r="2040" spans="1:6" x14ac:dyDescent="0.25">
      <c r="A2040">
        <f t="shared" si="64"/>
        <v>16573</v>
      </c>
      <c r="B2040" t="str">
        <f t="shared" si="65"/>
        <v>16573  MAGIC DIRT HORTICULTURE PRODUCTS LLC  LITTLE ROCK, AR</v>
      </c>
      <c r="C2040">
        <v>16573</v>
      </c>
      <c r="D2040" s="82" t="s">
        <v>3773</v>
      </c>
      <c r="E2040" s="82" t="s">
        <v>520</v>
      </c>
      <c r="F2040" s="82" t="s">
        <v>51</v>
      </c>
    </row>
    <row r="2041" spans="1:6" x14ac:dyDescent="0.25">
      <c r="A2041">
        <f t="shared" si="64"/>
        <v>15683</v>
      </c>
      <c r="B2041" t="str">
        <f t="shared" si="65"/>
        <v>15683  MALCOM AG C/O RICHARD MALCOM  SCHALLER, IA</v>
      </c>
      <c r="C2041">
        <v>15683</v>
      </c>
      <c r="D2041" s="82" t="s">
        <v>3774</v>
      </c>
      <c r="E2041" s="82" t="s">
        <v>1224</v>
      </c>
      <c r="F2041" s="82" t="s">
        <v>47</v>
      </c>
    </row>
    <row r="2042" spans="1:6" x14ac:dyDescent="0.25">
      <c r="A2042">
        <f t="shared" si="64"/>
        <v>13775</v>
      </c>
      <c r="B2042" t="str">
        <f t="shared" si="65"/>
        <v>13775  MANILDRA MILLING CORP  HAMBURG, IA</v>
      </c>
      <c r="C2042">
        <v>13775</v>
      </c>
      <c r="D2042" s="82" t="s">
        <v>1263</v>
      </c>
      <c r="E2042" s="82" t="s">
        <v>876</v>
      </c>
      <c r="F2042" s="82" t="s">
        <v>47</v>
      </c>
    </row>
    <row r="2043" spans="1:6" x14ac:dyDescent="0.25">
      <c r="A2043">
        <f t="shared" si="64"/>
        <v>13301</v>
      </c>
      <c r="B2043" t="str">
        <f t="shared" si="65"/>
        <v>13301  MANSON AG SERVICES INC  MANSON, IA</v>
      </c>
      <c r="C2043">
        <v>13301</v>
      </c>
      <c r="D2043" s="82" t="s">
        <v>1318</v>
      </c>
      <c r="E2043" s="82" t="s">
        <v>306</v>
      </c>
      <c r="F2043" s="82" t="s">
        <v>47</v>
      </c>
    </row>
    <row r="2044" spans="1:6" x14ac:dyDescent="0.25">
      <c r="A2044">
        <f t="shared" si="64"/>
        <v>12434</v>
      </c>
      <c r="B2044" t="str">
        <f t="shared" si="65"/>
        <v>12434  MAQUOKETA HARDWARE L L C  LANCASTER, WI</v>
      </c>
      <c r="C2044">
        <v>12434</v>
      </c>
      <c r="D2044" s="82" t="s">
        <v>3775</v>
      </c>
      <c r="E2044" s="82" t="s">
        <v>2487</v>
      </c>
      <c r="F2044" s="82" t="s">
        <v>99</v>
      </c>
    </row>
    <row r="2045" spans="1:6" x14ac:dyDescent="0.25">
      <c r="A2045">
        <f t="shared" si="64"/>
        <v>16462</v>
      </c>
      <c r="B2045" t="str">
        <f t="shared" si="65"/>
        <v>16462  MARCO NPK INC  CLINTON, IL</v>
      </c>
      <c r="C2045">
        <v>16462</v>
      </c>
      <c r="D2045" s="82" t="s">
        <v>3776</v>
      </c>
      <c r="E2045" s="82" t="s">
        <v>1126</v>
      </c>
      <c r="F2045" s="82" t="s">
        <v>62</v>
      </c>
    </row>
    <row r="2046" spans="1:6" x14ac:dyDescent="0.25">
      <c r="A2046">
        <f t="shared" si="64"/>
        <v>16463</v>
      </c>
      <c r="B2046" t="str">
        <f t="shared" si="65"/>
        <v>16463  MARCO NPK INC  CLINTON, IL</v>
      </c>
      <c r="C2046">
        <v>16463</v>
      </c>
      <c r="D2046" s="82" t="s">
        <v>3776</v>
      </c>
      <c r="E2046" s="82" t="s">
        <v>1126</v>
      </c>
      <c r="F2046" s="82" t="s">
        <v>62</v>
      </c>
    </row>
    <row r="2047" spans="1:6" x14ac:dyDescent="0.25">
      <c r="A2047">
        <f t="shared" si="64"/>
        <v>15467</v>
      </c>
      <c r="B2047" t="str">
        <f t="shared" si="65"/>
        <v>15467  MARK L STEINKE  GIBSON, IA</v>
      </c>
      <c r="C2047">
        <v>15467</v>
      </c>
      <c r="D2047" s="82" t="s">
        <v>1122</v>
      </c>
      <c r="E2047" s="82" t="s">
        <v>369</v>
      </c>
      <c r="F2047" s="82" t="s">
        <v>47</v>
      </c>
    </row>
    <row r="2048" spans="1:6" x14ac:dyDescent="0.25">
      <c r="A2048">
        <f t="shared" si="64"/>
        <v>11446</v>
      </c>
      <c r="B2048" t="str">
        <f t="shared" si="65"/>
        <v>11446  MARKMAN PEAT CORP  LECLAIRE, IA</v>
      </c>
      <c r="C2048">
        <v>11446</v>
      </c>
      <c r="D2048" s="82" t="s">
        <v>3777</v>
      </c>
      <c r="E2048" s="82" t="s">
        <v>3778</v>
      </c>
      <c r="F2048" s="82" t="s">
        <v>47</v>
      </c>
    </row>
    <row r="2049" spans="1:6" x14ac:dyDescent="0.25">
      <c r="A2049">
        <f t="shared" si="64"/>
        <v>14196</v>
      </c>
      <c r="B2049" t="str">
        <f t="shared" si="65"/>
        <v>14196  MARLOW AG SERVICES  EMMETSBURG, IA</v>
      </c>
      <c r="C2049">
        <v>14196</v>
      </c>
      <c r="D2049" s="82" t="s">
        <v>946</v>
      </c>
      <c r="E2049" s="82" t="s">
        <v>902</v>
      </c>
      <c r="F2049" s="82" t="s">
        <v>47</v>
      </c>
    </row>
    <row r="2050" spans="1:6" x14ac:dyDescent="0.25">
      <c r="A2050">
        <f t="shared" si="64"/>
        <v>17116</v>
      </c>
      <c r="B2050" t="str">
        <f t="shared" si="65"/>
        <v>17116  MARRONE BIO INNOVATIONS, INC. TSG  DAVIS, CA</v>
      </c>
      <c r="C2050">
        <v>17116</v>
      </c>
      <c r="D2050" s="82" t="s">
        <v>3779</v>
      </c>
      <c r="E2050" s="82" t="s">
        <v>1092</v>
      </c>
      <c r="F2050" s="82" t="s">
        <v>52</v>
      </c>
    </row>
    <row r="2051" spans="1:6" x14ac:dyDescent="0.25">
      <c r="A2051">
        <f t="shared" si="64"/>
        <v>13418</v>
      </c>
      <c r="B2051" t="str">
        <f t="shared" si="65"/>
        <v>13418  MARS FISHCARE NORTH AMERICA INC  CHALFONT, PA</v>
      </c>
      <c r="C2051">
        <v>13418</v>
      </c>
      <c r="D2051" s="82" t="s">
        <v>2507</v>
      </c>
      <c r="E2051" s="82" t="s">
        <v>2508</v>
      </c>
      <c r="F2051" s="82" t="s">
        <v>86</v>
      </c>
    </row>
    <row r="2052" spans="1:6" x14ac:dyDescent="0.25">
      <c r="A2052">
        <f t="shared" si="64"/>
        <v>11336</v>
      </c>
      <c r="B2052" t="str">
        <f t="shared" si="65"/>
        <v>11336  MARTH FERTILIZER &amp; CHEMICAL  ROCKFORD, IA</v>
      </c>
      <c r="C2052">
        <v>11336</v>
      </c>
      <c r="D2052" s="82" t="s">
        <v>1411</v>
      </c>
      <c r="E2052" s="82" t="s">
        <v>550</v>
      </c>
      <c r="F2052" s="82" t="s">
        <v>47</v>
      </c>
    </row>
    <row r="2053" spans="1:6" x14ac:dyDescent="0.25">
      <c r="A2053">
        <f t="shared" si="64"/>
        <v>10868</v>
      </c>
      <c r="B2053" t="str">
        <f t="shared" si="65"/>
        <v>10868  MARTIN MARIETTA MAGNESIA SPEC  BALTIMORE, MD</v>
      </c>
      <c r="C2053">
        <v>10868</v>
      </c>
      <c r="D2053" s="82" t="s">
        <v>258</v>
      </c>
      <c r="E2053" s="82" t="s">
        <v>259</v>
      </c>
      <c r="F2053" s="82" t="s">
        <v>68</v>
      </c>
    </row>
    <row r="2054" spans="1:6" x14ac:dyDescent="0.25">
      <c r="A2054">
        <f t="shared" si="64"/>
        <v>10562</v>
      </c>
      <c r="B2054" t="str">
        <f t="shared" si="65"/>
        <v>10562  MARTIN OPERATING PARTNERSHIP LP  KILGORE, TX</v>
      </c>
      <c r="C2054">
        <v>10562</v>
      </c>
      <c r="D2054" s="82" t="s">
        <v>3780</v>
      </c>
      <c r="E2054" s="82" t="s">
        <v>750</v>
      </c>
      <c r="F2054" s="82" t="s">
        <v>92</v>
      </c>
    </row>
    <row r="2055" spans="1:6" x14ac:dyDescent="0.25">
      <c r="A2055">
        <f t="shared" si="64"/>
        <v>15664</v>
      </c>
      <c r="B2055" t="str">
        <f t="shared" si="65"/>
        <v xml:space="preserve">15664  MASTER PLANT PROD INC  BRAMPTON, </v>
      </c>
      <c r="C2055">
        <v>15664</v>
      </c>
      <c r="D2055" s="82" t="s">
        <v>3781</v>
      </c>
      <c r="E2055" s="82" t="s">
        <v>2559</v>
      </c>
    </row>
    <row r="2056" spans="1:6" x14ac:dyDescent="0.25">
      <c r="A2056">
        <f t="shared" si="64"/>
        <v>14395</v>
      </c>
      <c r="B2056" t="str">
        <f t="shared" si="65"/>
        <v>14395  MASTERBLEND INTERNATIONAL  MORRIS, IL</v>
      </c>
      <c r="C2056">
        <v>14395</v>
      </c>
      <c r="D2056" s="82" t="s">
        <v>134</v>
      </c>
      <c r="E2056" s="82" t="s">
        <v>960</v>
      </c>
      <c r="F2056" s="82" t="s">
        <v>62</v>
      </c>
    </row>
    <row r="2057" spans="1:6" x14ac:dyDescent="0.25">
      <c r="A2057">
        <f t="shared" si="64"/>
        <v>15961</v>
      </c>
      <c r="B2057" t="str">
        <f t="shared" si="65"/>
        <v>15961  MATHES SEED &amp; CHEMICAL INC  LORIMOR, IA</v>
      </c>
      <c r="C2057">
        <v>15961</v>
      </c>
      <c r="D2057" s="82" t="s">
        <v>3782</v>
      </c>
      <c r="E2057" s="82" t="s">
        <v>3783</v>
      </c>
      <c r="F2057" s="82" t="s">
        <v>47</v>
      </c>
    </row>
    <row r="2058" spans="1:6" x14ac:dyDescent="0.25">
      <c r="A2058">
        <f t="shared" si="64"/>
        <v>16942</v>
      </c>
      <c r="B2058" t="str">
        <f t="shared" si="65"/>
        <v>16942  MATT BAADE LANDSCAPING  LUANA, IA</v>
      </c>
      <c r="C2058">
        <v>16942</v>
      </c>
      <c r="D2058" s="82" t="s">
        <v>3784</v>
      </c>
      <c r="E2058" s="82" t="s">
        <v>3785</v>
      </c>
      <c r="F2058" s="82" t="s">
        <v>47</v>
      </c>
    </row>
    <row r="2059" spans="1:6" x14ac:dyDescent="0.25">
      <c r="A2059">
        <f t="shared" si="64"/>
        <v>16209</v>
      </c>
      <c r="B2059" t="str">
        <f t="shared" si="65"/>
        <v>16209  MAX SYSTEMS LLC  LAKE LILLIAN, MN</v>
      </c>
      <c r="C2059">
        <v>16209</v>
      </c>
      <c r="D2059" s="82" t="s">
        <v>3786</v>
      </c>
      <c r="E2059" s="82" t="s">
        <v>3787</v>
      </c>
      <c r="F2059" s="82" t="s">
        <v>71</v>
      </c>
    </row>
    <row r="2060" spans="1:6" x14ac:dyDescent="0.25">
      <c r="A2060">
        <f t="shared" si="64"/>
        <v>10329</v>
      </c>
      <c r="B2060" t="str">
        <f t="shared" si="65"/>
        <v>10329  MAXICROP USA INC  ARLINGTON HTS, IL</v>
      </c>
      <c r="C2060">
        <v>10329</v>
      </c>
      <c r="D2060" s="82" t="s">
        <v>601</v>
      </c>
      <c r="E2060" s="82" t="s">
        <v>602</v>
      </c>
      <c r="F2060" s="82" t="s">
        <v>62</v>
      </c>
    </row>
    <row r="2061" spans="1:6" x14ac:dyDescent="0.25">
      <c r="A2061">
        <f t="shared" si="64"/>
        <v>11313</v>
      </c>
      <c r="B2061" t="str">
        <f t="shared" si="65"/>
        <v>11313  MAXIGRO DISTRIBUTORS  FAYETTE, IA</v>
      </c>
      <c r="C2061">
        <v>11313</v>
      </c>
      <c r="D2061" s="82" t="s">
        <v>1406</v>
      </c>
      <c r="E2061" s="82" t="s">
        <v>546</v>
      </c>
      <c r="F2061" s="82" t="s">
        <v>47</v>
      </c>
    </row>
    <row r="2062" spans="1:6" x14ac:dyDescent="0.25">
      <c r="A2062">
        <f t="shared" si="64"/>
        <v>13789</v>
      </c>
      <c r="B2062" t="str">
        <f t="shared" si="65"/>
        <v>13789  MAXIMUM AG SERVICE  MAXWELL, IA</v>
      </c>
      <c r="C2062">
        <v>13789</v>
      </c>
      <c r="D2062" s="82" t="s">
        <v>1383</v>
      </c>
      <c r="E2062" s="82" t="s">
        <v>214</v>
      </c>
      <c r="F2062" s="82" t="s">
        <v>47</v>
      </c>
    </row>
    <row r="2063" spans="1:6" x14ac:dyDescent="0.25">
      <c r="A2063">
        <f t="shared" si="64"/>
        <v>17169</v>
      </c>
      <c r="B2063" t="str">
        <f t="shared" si="65"/>
        <v>17169  MAXIMUM AGRICULTURAL SERVICES LLC  BOONE, IA</v>
      </c>
      <c r="C2063">
        <v>17169</v>
      </c>
      <c r="D2063" s="82" t="s">
        <v>3788</v>
      </c>
      <c r="E2063" s="82" t="s">
        <v>332</v>
      </c>
      <c r="F2063" s="82" t="s">
        <v>47</v>
      </c>
    </row>
    <row r="2064" spans="1:6" x14ac:dyDescent="0.25">
      <c r="A2064">
        <f t="shared" si="64"/>
        <v>14536</v>
      </c>
      <c r="B2064" t="str">
        <f t="shared" si="65"/>
        <v>14536  MAXYIELD COOP  EVERLY, IA</v>
      </c>
      <c r="C2064">
        <v>14536</v>
      </c>
      <c r="D2064" s="82" t="s">
        <v>3789</v>
      </c>
      <c r="E2064" s="82" t="s">
        <v>1282</v>
      </c>
      <c r="F2064" s="82" t="s">
        <v>47</v>
      </c>
    </row>
    <row r="2065" spans="1:6" x14ac:dyDescent="0.25">
      <c r="A2065">
        <f t="shared" si="64"/>
        <v>10091</v>
      </c>
      <c r="B2065" t="str">
        <f t="shared" si="65"/>
        <v>10091  MAXYIELD COOP  SUPERIOR, IA</v>
      </c>
      <c r="C2065">
        <v>10091</v>
      </c>
      <c r="D2065" s="82" t="s">
        <v>3789</v>
      </c>
      <c r="E2065" s="82" t="s">
        <v>425</v>
      </c>
      <c r="F2065" s="82" t="s">
        <v>47</v>
      </c>
    </row>
    <row r="2066" spans="1:6" x14ac:dyDescent="0.25">
      <c r="A2066">
        <f t="shared" si="64"/>
        <v>10102</v>
      </c>
      <c r="B2066" t="str">
        <f t="shared" si="65"/>
        <v>10102  MAXYIELD COOPERATIVE  FOSTORIA, IA</v>
      </c>
      <c r="C2066">
        <v>10102</v>
      </c>
      <c r="D2066" s="82" t="s">
        <v>432</v>
      </c>
      <c r="E2066" s="82" t="s">
        <v>433</v>
      </c>
      <c r="F2066" s="82" t="s">
        <v>47</v>
      </c>
    </row>
    <row r="2067" spans="1:6" x14ac:dyDescent="0.25">
      <c r="A2067">
        <f t="shared" si="64"/>
        <v>10113</v>
      </c>
      <c r="B2067" t="str">
        <f t="shared" si="65"/>
        <v>10113  MAXYIELD COOPERATIVE  WEST BEND, IA</v>
      </c>
      <c r="C2067">
        <v>10113</v>
      </c>
      <c r="D2067" s="82" t="s">
        <v>432</v>
      </c>
      <c r="E2067" s="82" t="s">
        <v>445</v>
      </c>
      <c r="F2067" s="82" t="s">
        <v>47</v>
      </c>
    </row>
    <row r="2068" spans="1:6" x14ac:dyDescent="0.25">
      <c r="A2068">
        <f t="shared" si="64"/>
        <v>10115</v>
      </c>
      <c r="B2068" t="str">
        <f t="shared" si="65"/>
        <v>10115  MAXYIELD COOPERATIVE  MALLARD, IA</v>
      </c>
      <c r="C2068">
        <v>10115</v>
      </c>
      <c r="D2068" s="82" t="s">
        <v>432</v>
      </c>
      <c r="E2068" s="82" t="s">
        <v>446</v>
      </c>
      <c r="F2068" s="82" t="s">
        <v>47</v>
      </c>
    </row>
    <row r="2069" spans="1:6" x14ac:dyDescent="0.25">
      <c r="A2069">
        <f t="shared" si="64"/>
        <v>10117</v>
      </c>
      <c r="B2069" t="str">
        <f t="shared" si="65"/>
        <v>10117  MAXYIELD COOPERATIVE  DICKENS, IA</v>
      </c>
      <c r="C2069">
        <v>10117</v>
      </c>
      <c r="D2069" s="82" t="s">
        <v>432</v>
      </c>
      <c r="E2069" s="82" t="s">
        <v>447</v>
      </c>
      <c r="F2069" s="82" t="s">
        <v>47</v>
      </c>
    </row>
    <row r="2070" spans="1:6" x14ac:dyDescent="0.25">
      <c r="A2070">
        <f t="shared" si="64"/>
        <v>10063</v>
      </c>
      <c r="B2070" t="str">
        <f t="shared" si="65"/>
        <v>10063  MAXYIELD COOPERATIVE  GARNER, IA</v>
      </c>
      <c r="C2070">
        <v>10063</v>
      </c>
      <c r="D2070" s="82" t="s">
        <v>432</v>
      </c>
      <c r="E2070" s="82" t="s">
        <v>847</v>
      </c>
      <c r="F2070" s="82" t="s">
        <v>47</v>
      </c>
    </row>
    <row r="2071" spans="1:6" x14ac:dyDescent="0.25">
      <c r="A2071">
        <f t="shared" si="64"/>
        <v>10181</v>
      </c>
      <c r="B2071" t="str">
        <f t="shared" si="65"/>
        <v>10181  MAXYIELD COOPERATIVE  BRITT, IA</v>
      </c>
      <c r="C2071">
        <v>10181</v>
      </c>
      <c r="D2071" s="82" t="s">
        <v>432</v>
      </c>
      <c r="E2071" s="82" t="s">
        <v>506</v>
      </c>
      <c r="F2071" s="82" t="s">
        <v>47</v>
      </c>
    </row>
    <row r="2072" spans="1:6" x14ac:dyDescent="0.25">
      <c r="A2072">
        <f t="shared" si="64"/>
        <v>11591</v>
      </c>
      <c r="B2072" t="str">
        <f t="shared" si="65"/>
        <v>11591  MAXYIELD COOPERATIVE  WHITTEMORE, IA</v>
      </c>
      <c r="C2072">
        <v>11591</v>
      </c>
      <c r="D2072" s="82" t="s">
        <v>432</v>
      </c>
      <c r="E2072" s="82" t="s">
        <v>1468</v>
      </c>
      <c r="F2072" s="82" t="s">
        <v>47</v>
      </c>
    </row>
    <row r="2073" spans="1:6" x14ac:dyDescent="0.25">
      <c r="A2073">
        <f t="shared" ref="A2073:A2136" si="66">C2073</f>
        <v>11761</v>
      </c>
      <c r="B2073" t="str">
        <f t="shared" ref="B2073:B2136" si="67">C2073&amp;"  "&amp;D2073&amp;"  "&amp;E2073&amp;", "&amp;F2073</f>
        <v>11761  MAXYIELD COOPERATIVE  ALGONA, IA</v>
      </c>
      <c r="C2073">
        <v>11761</v>
      </c>
      <c r="D2073" s="82" t="s">
        <v>432</v>
      </c>
      <c r="E2073" s="82" t="s">
        <v>334</v>
      </c>
      <c r="F2073" s="82" t="s">
        <v>47</v>
      </c>
    </row>
    <row r="2074" spans="1:6" x14ac:dyDescent="0.25">
      <c r="A2074">
        <f t="shared" si="66"/>
        <v>11687</v>
      </c>
      <c r="B2074" t="str">
        <f t="shared" si="67"/>
        <v>11687  MAXYIELD COOPERATIVE  KLEMME, IA</v>
      </c>
      <c r="C2074">
        <v>11687</v>
      </c>
      <c r="D2074" s="82" t="s">
        <v>432</v>
      </c>
      <c r="E2074" s="82" t="s">
        <v>1489</v>
      </c>
      <c r="F2074" s="82" t="s">
        <v>47</v>
      </c>
    </row>
    <row r="2075" spans="1:6" x14ac:dyDescent="0.25">
      <c r="A2075">
        <f t="shared" si="66"/>
        <v>15376</v>
      </c>
      <c r="B2075" t="str">
        <f t="shared" si="67"/>
        <v>15376  MAXYIELD COOPERATIVE  MERSERVEY, IA</v>
      </c>
      <c r="C2075">
        <v>15376</v>
      </c>
      <c r="D2075" s="82" t="s">
        <v>432</v>
      </c>
      <c r="E2075" s="82" t="s">
        <v>1086</v>
      </c>
      <c r="F2075" s="82" t="s">
        <v>47</v>
      </c>
    </row>
    <row r="2076" spans="1:6" x14ac:dyDescent="0.25">
      <c r="A2076">
        <f t="shared" si="66"/>
        <v>13074</v>
      </c>
      <c r="B2076" t="str">
        <f t="shared" si="67"/>
        <v>13074  MAXYIELD COOPERATIVE  BELMOND, IA</v>
      </c>
      <c r="C2076">
        <v>13074</v>
      </c>
      <c r="D2076" s="82" t="s">
        <v>432</v>
      </c>
      <c r="E2076" s="82" t="s">
        <v>1260</v>
      </c>
      <c r="F2076" s="82" t="s">
        <v>47</v>
      </c>
    </row>
    <row r="2077" spans="1:6" x14ac:dyDescent="0.25">
      <c r="A2077">
        <f t="shared" si="66"/>
        <v>13080</v>
      </c>
      <c r="B2077" t="str">
        <f t="shared" si="67"/>
        <v>13080  MAXYIELD COOPERATIVE  EMMETSBURG, IA</v>
      </c>
      <c r="C2077">
        <v>13080</v>
      </c>
      <c r="D2077" s="82" t="s">
        <v>432</v>
      </c>
      <c r="E2077" s="82" t="s">
        <v>902</v>
      </c>
      <c r="F2077" s="82" t="s">
        <v>47</v>
      </c>
    </row>
    <row r="2078" spans="1:6" x14ac:dyDescent="0.25">
      <c r="A2078">
        <f t="shared" si="66"/>
        <v>14596</v>
      </c>
      <c r="B2078" t="str">
        <f t="shared" si="67"/>
        <v>14596  MBS AG SERVICES INC  PLAINFIELD, IA</v>
      </c>
      <c r="C2078">
        <v>14596</v>
      </c>
      <c r="D2078" s="82" t="s">
        <v>3790</v>
      </c>
      <c r="E2078" s="82" t="s">
        <v>793</v>
      </c>
      <c r="F2078" s="82" t="s">
        <v>47</v>
      </c>
    </row>
    <row r="2079" spans="1:6" x14ac:dyDescent="0.25">
      <c r="A2079">
        <f t="shared" si="66"/>
        <v>14941</v>
      </c>
      <c r="B2079" t="str">
        <f t="shared" si="67"/>
        <v>14941  MCCORKLE SEED AND CHEMICAL  COLUMBIA, IA</v>
      </c>
      <c r="C2079">
        <v>14941</v>
      </c>
      <c r="D2079" s="82" t="s">
        <v>3791</v>
      </c>
      <c r="E2079" s="82" t="s">
        <v>438</v>
      </c>
      <c r="F2079" s="82" t="s">
        <v>47</v>
      </c>
    </row>
    <row r="2080" spans="1:6" x14ac:dyDescent="0.25">
      <c r="A2080">
        <f t="shared" si="66"/>
        <v>14942</v>
      </c>
      <c r="B2080" t="str">
        <f t="shared" si="67"/>
        <v>14942  MCCORMICK ENTERPRISE CO  PLEASANTVILLE, IA</v>
      </c>
      <c r="C2080">
        <v>14942</v>
      </c>
      <c r="D2080" s="82" t="s">
        <v>3792</v>
      </c>
      <c r="E2080" s="82" t="s">
        <v>1475</v>
      </c>
      <c r="F2080" s="82" t="s">
        <v>47</v>
      </c>
    </row>
    <row r="2081" spans="1:6" x14ac:dyDescent="0.25">
      <c r="A2081">
        <f t="shared" si="66"/>
        <v>10645</v>
      </c>
      <c r="B2081" t="str">
        <f t="shared" si="67"/>
        <v>10645  MCCOY TRUE VALUE HARDWARE  INDIANOLA, IA</v>
      </c>
      <c r="C2081">
        <v>10645</v>
      </c>
      <c r="D2081" s="82" t="s">
        <v>3793</v>
      </c>
      <c r="E2081" s="82" t="s">
        <v>147</v>
      </c>
      <c r="F2081" s="82" t="s">
        <v>47</v>
      </c>
    </row>
    <row r="2082" spans="1:6" x14ac:dyDescent="0.25">
      <c r="A2082">
        <f t="shared" si="66"/>
        <v>12182</v>
      </c>
      <c r="B2082" t="str">
        <f t="shared" si="67"/>
        <v>12182  MEARS FERTILIZER INC  EL DORADO, KS</v>
      </c>
      <c r="C2082">
        <v>12182</v>
      </c>
      <c r="D2082" s="82" t="s">
        <v>1240</v>
      </c>
      <c r="E2082" s="82" t="s">
        <v>1241</v>
      </c>
      <c r="F2082" s="82" t="s">
        <v>64</v>
      </c>
    </row>
    <row r="2083" spans="1:6" x14ac:dyDescent="0.25">
      <c r="A2083">
        <f t="shared" si="66"/>
        <v>10336</v>
      </c>
      <c r="B2083" t="str">
        <f t="shared" si="67"/>
        <v>10336  MEDINA AGRI PRODUCTS CO INC  HONDO, TX</v>
      </c>
      <c r="C2083">
        <v>10336</v>
      </c>
      <c r="D2083" s="82" t="s">
        <v>607</v>
      </c>
      <c r="E2083" s="82" t="s">
        <v>608</v>
      </c>
      <c r="F2083" s="82" t="s">
        <v>92</v>
      </c>
    </row>
    <row r="2084" spans="1:6" x14ac:dyDescent="0.25">
      <c r="A2084">
        <f t="shared" si="66"/>
        <v>14795</v>
      </c>
      <c r="B2084" t="str">
        <f t="shared" si="67"/>
        <v>14795  MEIS INC  IOWA CITY, IA</v>
      </c>
      <c r="C2084">
        <v>14795</v>
      </c>
      <c r="D2084" s="82" t="s">
        <v>3794</v>
      </c>
      <c r="E2084" s="82" t="s">
        <v>757</v>
      </c>
      <c r="F2084" s="82" t="s">
        <v>47</v>
      </c>
    </row>
    <row r="2085" spans="1:6" x14ac:dyDescent="0.25">
      <c r="A2085">
        <f t="shared" si="66"/>
        <v>14354</v>
      </c>
      <c r="B2085" t="str">
        <f t="shared" si="67"/>
        <v>14354  MENARDS  SPENCER, IA</v>
      </c>
      <c r="C2085">
        <v>14354</v>
      </c>
      <c r="D2085" s="82" t="s">
        <v>3795</v>
      </c>
      <c r="E2085" s="82" t="s">
        <v>507</v>
      </c>
      <c r="F2085" s="82" t="s">
        <v>47</v>
      </c>
    </row>
    <row r="2086" spans="1:6" x14ac:dyDescent="0.25">
      <c r="A2086">
        <f t="shared" si="66"/>
        <v>14355</v>
      </c>
      <c r="B2086" t="str">
        <f t="shared" si="67"/>
        <v>14355  MENARDS  MARION, IA</v>
      </c>
      <c r="C2086">
        <v>14355</v>
      </c>
      <c r="D2086" s="82" t="s">
        <v>3795</v>
      </c>
      <c r="E2086" s="82" t="s">
        <v>833</v>
      </c>
      <c r="F2086" s="82" t="s">
        <v>47</v>
      </c>
    </row>
    <row r="2087" spans="1:6" x14ac:dyDescent="0.25">
      <c r="A2087">
        <f t="shared" si="66"/>
        <v>14356</v>
      </c>
      <c r="B2087" t="str">
        <f t="shared" si="67"/>
        <v>14356  MENARDS  OTTUMWA, IA</v>
      </c>
      <c r="C2087">
        <v>14356</v>
      </c>
      <c r="D2087" s="82" t="s">
        <v>3795</v>
      </c>
      <c r="E2087" s="82" t="s">
        <v>3083</v>
      </c>
      <c r="F2087" s="82" t="s">
        <v>47</v>
      </c>
    </row>
    <row r="2088" spans="1:6" x14ac:dyDescent="0.25">
      <c r="A2088">
        <f t="shared" si="66"/>
        <v>12608</v>
      </c>
      <c r="B2088" t="str">
        <f t="shared" si="67"/>
        <v>12608  MENARDS  FORT DODGE, IA</v>
      </c>
      <c r="C2088">
        <v>12608</v>
      </c>
      <c r="D2088" s="82" t="s">
        <v>3795</v>
      </c>
      <c r="E2088" s="82" t="s">
        <v>360</v>
      </c>
      <c r="F2088" s="82" t="s">
        <v>47</v>
      </c>
    </row>
    <row r="2089" spans="1:6" x14ac:dyDescent="0.25">
      <c r="A2089">
        <f t="shared" si="66"/>
        <v>12609</v>
      </c>
      <c r="B2089" t="str">
        <f t="shared" si="67"/>
        <v>12609  MENARDS  MUSCATINE, IA</v>
      </c>
      <c r="C2089">
        <v>12609</v>
      </c>
      <c r="D2089" s="82" t="s">
        <v>3795</v>
      </c>
      <c r="E2089" s="82" t="s">
        <v>860</v>
      </c>
      <c r="F2089" s="82" t="s">
        <v>47</v>
      </c>
    </row>
    <row r="2090" spans="1:6" x14ac:dyDescent="0.25">
      <c r="A2090">
        <f t="shared" si="66"/>
        <v>13435</v>
      </c>
      <c r="B2090" t="str">
        <f t="shared" si="67"/>
        <v>13435  MENARDS  ALTOONA, IA</v>
      </c>
      <c r="C2090">
        <v>13435</v>
      </c>
      <c r="D2090" s="82" t="s">
        <v>3795</v>
      </c>
      <c r="E2090" s="82" t="s">
        <v>213</v>
      </c>
      <c r="F2090" s="82" t="s">
        <v>47</v>
      </c>
    </row>
    <row r="2091" spans="1:6" x14ac:dyDescent="0.25">
      <c r="A2091">
        <f t="shared" si="66"/>
        <v>12230</v>
      </c>
      <c r="B2091" t="str">
        <f t="shared" si="67"/>
        <v>12230  MENARDS  ANKENY, IA</v>
      </c>
      <c r="C2091">
        <v>12230</v>
      </c>
      <c r="D2091" s="82" t="s">
        <v>3795</v>
      </c>
      <c r="E2091" s="82" t="s">
        <v>919</v>
      </c>
      <c r="F2091" s="82" t="s">
        <v>47</v>
      </c>
    </row>
    <row r="2092" spans="1:6" x14ac:dyDescent="0.25">
      <c r="A2092">
        <f t="shared" si="66"/>
        <v>12231</v>
      </c>
      <c r="B2092" t="str">
        <f t="shared" si="67"/>
        <v>12231  MENARDS  DES MOINES, IA</v>
      </c>
      <c r="C2092">
        <v>12231</v>
      </c>
      <c r="D2092" s="82" t="s">
        <v>3795</v>
      </c>
      <c r="E2092" s="82" t="s">
        <v>930</v>
      </c>
      <c r="F2092" s="82" t="s">
        <v>47</v>
      </c>
    </row>
    <row r="2093" spans="1:6" x14ac:dyDescent="0.25">
      <c r="A2093">
        <f t="shared" si="66"/>
        <v>12232</v>
      </c>
      <c r="B2093" t="str">
        <f t="shared" si="67"/>
        <v>12232  MENARDS  DAVENPORT, IA</v>
      </c>
      <c r="C2093">
        <v>12232</v>
      </c>
      <c r="D2093" s="82" t="s">
        <v>3795</v>
      </c>
      <c r="E2093" s="82" t="s">
        <v>1097</v>
      </c>
      <c r="F2093" s="82" t="s">
        <v>47</v>
      </c>
    </row>
    <row r="2094" spans="1:6" x14ac:dyDescent="0.25">
      <c r="A2094">
        <f t="shared" si="66"/>
        <v>12233</v>
      </c>
      <c r="B2094" t="str">
        <f t="shared" si="67"/>
        <v>12233  MENARDS  COUNCIL BLFFS, IA</v>
      </c>
      <c r="C2094">
        <v>12233</v>
      </c>
      <c r="D2094" s="82" t="s">
        <v>3795</v>
      </c>
      <c r="E2094" s="82" t="s">
        <v>2983</v>
      </c>
      <c r="F2094" s="82" t="s">
        <v>47</v>
      </c>
    </row>
    <row r="2095" spans="1:6" x14ac:dyDescent="0.25">
      <c r="A2095">
        <f t="shared" si="66"/>
        <v>12235</v>
      </c>
      <c r="B2095" t="str">
        <f t="shared" si="67"/>
        <v>12235  MENARDS  DUBUQUE, IA</v>
      </c>
      <c r="C2095">
        <v>12235</v>
      </c>
      <c r="D2095" s="82" t="s">
        <v>3795</v>
      </c>
      <c r="E2095" s="82" t="s">
        <v>679</v>
      </c>
      <c r="F2095" s="82" t="s">
        <v>47</v>
      </c>
    </row>
    <row r="2096" spans="1:6" x14ac:dyDescent="0.25">
      <c r="A2096">
        <f t="shared" si="66"/>
        <v>12236</v>
      </c>
      <c r="B2096" t="str">
        <f t="shared" si="67"/>
        <v>12236  MENARDS  MARSHALLTOWN, IA</v>
      </c>
      <c r="C2096">
        <v>12236</v>
      </c>
      <c r="D2096" s="82" t="s">
        <v>3795</v>
      </c>
      <c r="E2096" s="82" t="s">
        <v>782</v>
      </c>
      <c r="F2096" s="82" t="s">
        <v>47</v>
      </c>
    </row>
    <row r="2097" spans="1:6" x14ac:dyDescent="0.25">
      <c r="A2097">
        <f t="shared" si="66"/>
        <v>12237</v>
      </c>
      <c r="B2097" t="str">
        <f t="shared" si="67"/>
        <v>12237  MENARDS  W BURLINGTON, IA</v>
      </c>
      <c r="C2097">
        <v>12237</v>
      </c>
      <c r="D2097" s="82" t="s">
        <v>3795</v>
      </c>
      <c r="E2097" s="82" t="s">
        <v>3400</v>
      </c>
      <c r="F2097" s="82" t="s">
        <v>47</v>
      </c>
    </row>
    <row r="2098" spans="1:6" x14ac:dyDescent="0.25">
      <c r="A2098">
        <f t="shared" si="66"/>
        <v>12238</v>
      </c>
      <c r="B2098" t="str">
        <f t="shared" si="67"/>
        <v>12238  MENARDS  WATERLOO, IA</v>
      </c>
      <c r="C2098">
        <v>12238</v>
      </c>
      <c r="D2098" s="82" t="s">
        <v>3795</v>
      </c>
      <c r="E2098" s="82" t="s">
        <v>916</v>
      </c>
      <c r="F2098" s="82" t="s">
        <v>47</v>
      </c>
    </row>
    <row r="2099" spans="1:6" x14ac:dyDescent="0.25">
      <c r="A2099">
        <f t="shared" si="66"/>
        <v>12239</v>
      </c>
      <c r="B2099" t="str">
        <f t="shared" si="67"/>
        <v>12239  MENARDS  CLIVE, IA</v>
      </c>
      <c r="C2099">
        <v>12239</v>
      </c>
      <c r="D2099" s="82" t="s">
        <v>3795</v>
      </c>
      <c r="E2099" s="82" t="s">
        <v>3306</v>
      </c>
      <c r="F2099" s="82" t="s">
        <v>47</v>
      </c>
    </row>
    <row r="2100" spans="1:6" x14ac:dyDescent="0.25">
      <c r="A2100">
        <f t="shared" si="66"/>
        <v>12240</v>
      </c>
      <c r="B2100" t="str">
        <f t="shared" si="67"/>
        <v>12240  MENARDS  SIOUX CITY, IA</v>
      </c>
      <c r="C2100">
        <v>12240</v>
      </c>
      <c r="D2100" s="82" t="s">
        <v>3795</v>
      </c>
      <c r="E2100" s="82" t="s">
        <v>220</v>
      </c>
      <c r="F2100" s="82" t="s">
        <v>47</v>
      </c>
    </row>
    <row r="2101" spans="1:6" x14ac:dyDescent="0.25">
      <c r="A2101">
        <f t="shared" si="66"/>
        <v>12241</v>
      </c>
      <c r="B2101" t="str">
        <f t="shared" si="67"/>
        <v>12241  MENARDS  MASON CITY, IA</v>
      </c>
      <c r="C2101">
        <v>12241</v>
      </c>
      <c r="D2101" s="82" t="s">
        <v>3795</v>
      </c>
      <c r="E2101" s="82" t="s">
        <v>629</v>
      </c>
      <c r="F2101" s="82" t="s">
        <v>47</v>
      </c>
    </row>
    <row r="2102" spans="1:6" x14ac:dyDescent="0.25">
      <c r="A2102">
        <f t="shared" si="66"/>
        <v>12339</v>
      </c>
      <c r="B2102" t="str">
        <f t="shared" si="67"/>
        <v>12339  MENARDS  CEDAR RAPIDS, IA</v>
      </c>
      <c r="C2102">
        <v>12339</v>
      </c>
      <c r="D2102" s="82" t="s">
        <v>3795</v>
      </c>
      <c r="E2102" s="82" t="s">
        <v>286</v>
      </c>
      <c r="F2102" s="82" t="s">
        <v>47</v>
      </c>
    </row>
    <row r="2103" spans="1:6" x14ac:dyDescent="0.25">
      <c r="A2103">
        <f t="shared" si="66"/>
        <v>12341</v>
      </c>
      <c r="B2103" t="str">
        <f t="shared" si="67"/>
        <v>12341  MENARDS  IOWA CITY, IA</v>
      </c>
      <c r="C2103">
        <v>12341</v>
      </c>
      <c r="D2103" s="82" t="s">
        <v>3795</v>
      </c>
      <c r="E2103" s="82" t="s">
        <v>757</v>
      </c>
      <c r="F2103" s="82" t="s">
        <v>47</v>
      </c>
    </row>
    <row r="2104" spans="1:6" x14ac:dyDescent="0.25">
      <c r="A2104">
        <f t="shared" si="66"/>
        <v>15998</v>
      </c>
      <c r="B2104" t="str">
        <f t="shared" si="67"/>
        <v>15998  MENARDS  CEDAR FALLS, IA</v>
      </c>
      <c r="C2104">
        <v>15998</v>
      </c>
      <c r="D2104" s="82" t="s">
        <v>3795</v>
      </c>
      <c r="E2104" s="82" t="s">
        <v>225</v>
      </c>
      <c r="F2104" s="82" t="s">
        <v>47</v>
      </c>
    </row>
    <row r="2105" spans="1:6" x14ac:dyDescent="0.25">
      <c r="A2105">
        <f t="shared" si="66"/>
        <v>17253</v>
      </c>
      <c r="B2105" t="str">
        <f t="shared" si="67"/>
        <v>17253  MERIDIAN AGRICULTURE  LOVELAND, CO</v>
      </c>
      <c r="C2105">
        <v>17253</v>
      </c>
      <c r="D2105" s="82" t="s">
        <v>3796</v>
      </c>
      <c r="E2105" s="82" t="s">
        <v>1523</v>
      </c>
      <c r="F2105" s="82" t="s">
        <v>53</v>
      </c>
    </row>
    <row r="2106" spans="1:6" x14ac:dyDescent="0.25">
      <c r="A2106">
        <f t="shared" si="66"/>
        <v>17254</v>
      </c>
      <c r="B2106" t="str">
        <f t="shared" si="67"/>
        <v>17254  MERIDIAN AGRICULTURE  CARROLLTON, MO</v>
      </c>
      <c r="C2106">
        <v>17254</v>
      </c>
      <c r="D2106" s="82" t="s">
        <v>3796</v>
      </c>
      <c r="E2106" s="82" t="s">
        <v>3707</v>
      </c>
      <c r="F2106" s="82" t="s">
        <v>73</v>
      </c>
    </row>
    <row r="2107" spans="1:6" x14ac:dyDescent="0.25">
      <c r="A2107">
        <f t="shared" si="66"/>
        <v>12521</v>
      </c>
      <c r="B2107" t="str">
        <f t="shared" si="67"/>
        <v>12521  MERSCHMAN FERTILIZER L L C  MONTROSE, IA</v>
      </c>
      <c r="C2107">
        <v>12521</v>
      </c>
      <c r="D2107" s="82" t="s">
        <v>1300</v>
      </c>
      <c r="E2107" s="82" t="s">
        <v>1301</v>
      </c>
      <c r="F2107" s="82" t="s">
        <v>47</v>
      </c>
    </row>
    <row r="2108" spans="1:6" x14ac:dyDescent="0.25">
      <c r="A2108">
        <f t="shared" si="66"/>
        <v>12522</v>
      </c>
      <c r="B2108" t="str">
        <f t="shared" si="67"/>
        <v>12522  MERSCHMAN FERTILIZER L L C  BURLINGTON, IA</v>
      </c>
      <c r="C2108">
        <v>12522</v>
      </c>
      <c r="D2108" s="82" t="s">
        <v>1300</v>
      </c>
      <c r="E2108" s="82" t="s">
        <v>693</v>
      </c>
      <c r="F2108" s="82" t="s">
        <v>47</v>
      </c>
    </row>
    <row r="2109" spans="1:6" x14ac:dyDescent="0.25">
      <c r="A2109">
        <f t="shared" si="66"/>
        <v>12523</v>
      </c>
      <c r="B2109" t="str">
        <f t="shared" si="67"/>
        <v>12523  MERSCHMAN FERTILIZER L L C  FT MADISON, IA</v>
      </c>
      <c r="C2109">
        <v>12523</v>
      </c>
      <c r="D2109" s="82" t="s">
        <v>1300</v>
      </c>
      <c r="E2109" s="82" t="s">
        <v>1179</v>
      </c>
      <c r="F2109" s="82" t="s">
        <v>47</v>
      </c>
    </row>
    <row r="2110" spans="1:6" x14ac:dyDescent="0.25">
      <c r="A2110">
        <f t="shared" si="66"/>
        <v>12520</v>
      </c>
      <c r="B2110" t="str">
        <f t="shared" si="67"/>
        <v>12520  MERSCHMAN FERTILIZER LLC  WEST POINT, IA</v>
      </c>
      <c r="C2110">
        <v>12520</v>
      </c>
      <c r="D2110" s="82" t="s">
        <v>3797</v>
      </c>
      <c r="E2110" s="82" t="s">
        <v>494</v>
      </c>
      <c r="F2110" s="82" t="s">
        <v>47</v>
      </c>
    </row>
    <row r="2111" spans="1:6" x14ac:dyDescent="0.25">
      <c r="A2111">
        <f t="shared" si="66"/>
        <v>16509</v>
      </c>
      <c r="B2111" t="str">
        <f t="shared" si="67"/>
        <v>16509  MESSINAS  WASHINGTON, NJ</v>
      </c>
      <c r="C2111">
        <v>16509</v>
      </c>
      <c r="D2111" s="82" t="s">
        <v>3798</v>
      </c>
      <c r="E2111" s="82" t="s">
        <v>177</v>
      </c>
      <c r="F2111" s="82" t="s">
        <v>78</v>
      </c>
    </row>
    <row r="2112" spans="1:6" x14ac:dyDescent="0.25">
      <c r="A2112">
        <f t="shared" si="66"/>
        <v>13290</v>
      </c>
      <c r="B2112" t="str">
        <f t="shared" si="67"/>
        <v>13290  METRO PARK EAST LANDFILL  MITCHELLVILLE, IA</v>
      </c>
      <c r="C2112">
        <v>13290</v>
      </c>
      <c r="D2112" s="82" t="s">
        <v>1396</v>
      </c>
      <c r="E2112" s="82" t="s">
        <v>1397</v>
      </c>
      <c r="F2112" s="82" t="s">
        <v>47</v>
      </c>
    </row>
    <row r="2113" spans="1:6" x14ac:dyDescent="0.25">
      <c r="A2113">
        <f t="shared" si="66"/>
        <v>10691</v>
      </c>
      <c r="B2113" t="str">
        <f t="shared" si="67"/>
        <v>10691  MEYERS NURSERY LC  WATERLOO, IA</v>
      </c>
      <c r="C2113">
        <v>10691</v>
      </c>
      <c r="D2113" s="82" t="s">
        <v>3799</v>
      </c>
      <c r="E2113" s="82" t="s">
        <v>916</v>
      </c>
      <c r="F2113" s="82" t="s">
        <v>47</v>
      </c>
    </row>
    <row r="2114" spans="1:6" x14ac:dyDescent="0.25">
      <c r="A2114">
        <f t="shared" si="66"/>
        <v>10107</v>
      </c>
      <c r="B2114" t="str">
        <f t="shared" si="67"/>
        <v>10107  MFA INC  COLUMBIA, MO</v>
      </c>
      <c r="C2114">
        <v>10107</v>
      </c>
      <c r="D2114" s="82" t="s">
        <v>3800</v>
      </c>
      <c r="E2114" s="82" t="s">
        <v>438</v>
      </c>
      <c r="F2114" s="82" t="s">
        <v>73</v>
      </c>
    </row>
    <row r="2115" spans="1:6" x14ac:dyDescent="0.25">
      <c r="A2115">
        <f t="shared" si="66"/>
        <v>12678</v>
      </c>
      <c r="B2115" t="str">
        <f t="shared" si="67"/>
        <v>12678  MG WALDBAUM CO  WAKEFIELD, NE</v>
      </c>
      <c r="C2115">
        <v>12678</v>
      </c>
      <c r="D2115" s="82" t="s">
        <v>3801</v>
      </c>
      <c r="E2115" s="82" t="s">
        <v>1325</v>
      </c>
      <c r="F2115" s="82" t="s">
        <v>75</v>
      </c>
    </row>
    <row r="2116" spans="1:6" x14ac:dyDescent="0.25">
      <c r="A2116">
        <f t="shared" si="66"/>
        <v>13956</v>
      </c>
      <c r="B2116" t="str">
        <f t="shared" si="67"/>
        <v>13956  MICHIGAN PEAT CO  HOUSTON, TX</v>
      </c>
      <c r="C2116">
        <v>13956</v>
      </c>
      <c r="D2116" s="82" t="s">
        <v>904</v>
      </c>
      <c r="E2116" s="82" t="s">
        <v>278</v>
      </c>
      <c r="F2116" s="82" t="s">
        <v>92</v>
      </c>
    </row>
    <row r="2117" spans="1:6" x14ac:dyDescent="0.25">
      <c r="A2117">
        <f t="shared" si="66"/>
        <v>10639</v>
      </c>
      <c r="B2117" t="str">
        <f t="shared" si="67"/>
        <v>10639  MICRO-AG  STEPTOE, WA</v>
      </c>
      <c r="C2117">
        <v>10639</v>
      </c>
      <c r="D2117" s="82" t="s">
        <v>776</v>
      </c>
      <c r="E2117" s="82" t="s">
        <v>777</v>
      </c>
      <c r="F2117" s="82" t="s">
        <v>97</v>
      </c>
    </row>
    <row r="2118" spans="1:6" x14ac:dyDescent="0.25">
      <c r="A2118">
        <f t="shared" si="66"/>
        <v>16789</v>
      </c>
      <c r="B2118" t="str">
        <f t="shared" si="67"/>
        <v>16789  MICRO-TES INC C/O TSG  DAVIS, CA</v>
      </c>
      <c r="C2118">
        <v>16789</v>
      </c>
      <c r="D2118" s="82" t="s">
        <v>3802</v>
      </c>
      <c r="E2118" s="82" t="s">
        <v>1092</v>
      </c>
      <c r="F2118" s="82" t="s">
        <v>52</v>
      </c>
    </row>
    <row r="2119" spans="1:6" x14ac:dyDescent="0.25">
      <c r="A2119">
        <f t="shared" si="66"/>
        <v>16790</v>
      </c>
      <c r="B2119" t="str">
        <f t="shared" si="67"/>
        <v>16790  MICRO-TES INC C/O TSG  SAN ANTONIO, TX</v>
      </c>
      <c r="C2119">
        <v>16790</v>
      </c>
      <c r="D2119" s="82" t="s">
        <v>3802</v>
      </c>
      <c r="E2119" s="82" t="s">
        <v>3803</v>
      </c>
      <c r="F2119" s="82" t="s">
        <v>92</v>
      </c>
    </row>
    <row r="2120" spans="1:6" x14ac:dyDescent="0.25">
      <c r="A2120">
        <f t="shared" si="66"/>
        <v>15824</v>
      </c>
      <c r="B2120" t="str">
        <f t="shared" si="67"/>
        <v>15824  MICROSOURCE  EAST PEORIA, IL</v>
      </c>
      <c r="C2120">
        <v>15824</v>
      </c>
      <c r="D2120" s="82" t="s">
        <v>3804</v>
      </c>
      <c r="E2120" s="82" t="s">
        <v>1323</v>
      </c>
      <c r="F2120" s="82" t="s">
        <v>62</v>
      </c>
    </row>
    <row r="2121" spans="1:6" x14ac:dyDescent="0.25">
      <c r="A2121">
        <f t="shared" si="66"/>
        <v>15935</v>
      </c>
      <c r="B2121" t="str">
        <f t="shared" si="67"/>
        <v>15935  MID CENTRAL AG  MASONVILLE, IA</v>
      </c>
      <c r="C2121">
        <v>15935</v>
      </c>
      <c r="D2121" s="82" t="s">
        <v>3805</v>
      </c>
      <c r="E2121" s="82" t="s">
        <v>3806</v>
      </c>
      <c r="F2121" s="82" t="s">
        <v>47</v>
      </c>
    </row>
    <row r="2122" spans="1:6" x14ac:dyDescent="0.25">
      <c r="A2122">
        <f t="shared" si="66"/>
        <v>15002</v>
      </c>
      <c r="B2122" t="str">
        <f t="shared" si="67"/>
        <v>15002  MID IOWA AG SERVICES LLC  GRINNELL, IA</v>
      </c>
      <c r="C2122">
        <v>15002</v>
      </c>
      <c r="D2122" s="82" t="s">
        <v>779</v>
      </c>
      <c r="E2122" s="82" t="s">
        <v>780</v>
      </c>
      <c r="F2122" s="82" t="s">
        <v>47</v>
      </c>
    </row>
    <row r="2123" spans="1:6" x14ac:dyDescent="0.25">
      <c r="A2123">
        <f t="shared" si="66"/>
        <v>16729</v>
      </c>
      <c r="B2123" t="str">
        <f t="shared" si="67"/>
        <v>16729  MID IOWA COOPERATIVE  HAVERHILL, IA</v>
      </c>
      <c r="C2123">
        <v>16729</v>
      </c>
      <c r="D2123" s="82" t="s">
        <v>972</v>
      </c>
      <c r="E2123" s="82" t="s">
        <v>3807</v>
      </c>
      <c r="F2123" s="82" t="s">
        <v>47</v>
      </c>
    </row>
    <row r="2124" spans="1:6" x14ac:dyDescent="0.25">
      <c r="A2124">
        <f t="shared" si="66"/>
        <v>16484</v>
      </c>
      <c r="B2124" t="str">
        <f t="shared" si="67"/>
        <v>16484  MID IOWA COOPERATIVE INC  TOLEDO, IA</v>
      </c>
      <c r="C2124">
        <v>16484</v>
      </c>
      <c r="D2124" s="82" t="s">
        <v>3808</v>
      </c>
      <c r="E2124" s="82" t="s">
        <v>1195</v>
      </c>
      <c r="F2124" s="82" t="s">
        <v>47</v>
      </c>
    </row>
    <row r="2125" spans="1:6" x14ac:dyDescent="0.25">
      <c r="A2125">
        <f t="shared" si="66"/>
        <v>16924</v>
      </c>
      <c r="B2125" t="str">
        <f t="shared" si="67"/>
        <v>16924  MID IOWA SEEDS LLC  PROLE, IA</v>
      </c>
      <c r="C2125">
        <v>16924</v>
      </c>
      <c r="D2125" s="82" t="s">
        <v>3809</v>
      </c>
      <c r="E2125" s="82" t="s">
        <v>3810</v>
      </c>
      <c r="F2125" s="82" t="s">
        <v>47</v>
      </c>
    </row>
    <row r="2126" spans="1:6" x14ac:dyDescent="0.25">
      <c r="A2126">
        <f t="shared" si="66"/>
        <v>16925</v>
      </c>
      <c r="B2126" t="str">
        <f t="shared" si="67"/>
        <v>16925  MID IOWA SEEDS LLC  PROLE, IA</v>
      </c>
      <c r="C2126">
        <v>16925</v>
      </c>
      <c r="D2126" s="82" t="s">
        <v>3809</v>
      </c>
      <c r="E2126" s="82" t="s">
        <v>3810</v>
      </c>
      <c r="F2126" s="82" t="s">
        <v>47</v>
      </c>
    </row>
    <row r="2127" spans="1:6" x14ac:dyDescent="0.25">
      <c r="A2127">
        <f t="shared" si="66"/>
        <v>17420</v>
      </c>
      <c r="B2127" t="str">
        <f t="shared" si="67"/>
        <v>17420  MID-AMERICA RIVER &amp; RAIL, LLC  THE WOODLANDS, TX</v>
      </c>
      <c r="C2127">
        <v>17420</v>
      </c>
      <c r="D2127" s="82" t="s">
        <v>3811</v>
      </c>
      <c r="E2127" s="82" t="s">
        <v>156</v>
      </c>
      <c r="F2127" s="82" t="s">
        <v>92</v>
      </c>
    </row>
    <row r="2128" spans="1:6" x14ac:dyDescent="0.25">
      <c r="A2128">
        <f t="shared" si="66"/>
        <v>11899</v>
      </c>
      <c r="B2128" t="str">
        <f t="shared" si="67"/>
        <v>11899  MID-IOWA COOPERATIVE  BEAMAN, IA</v>
      </c>
      <c r="C2128">
        <v>11899</v>
      </c>
      <c r="D2128" s="82" t="s">
        <v>1190</v>
      </c>
      <c r="E2128" s="82" t="s">
        <v>1191</v>
      </c>
      <c r="F2128" s="82" t="s">
        <v>47</v>
      </c>
    </row>
    <row r="2129" spans="1:6" x14ac:dyDescent="0.25">
      <c r="A2129">
        <f t="shared" si="66"/>
        <v>11905</v>
      </c>
      <c r="B2129" t="str">
        <f t="shared" si="67"/>
        <v>11905  MID-IOWA COOPERATIVE  GREEN MT, IA</v>
      </c>
      <c r="C2129">
        <v>11905</v>
      </c>
      <c r="D2129" s="82" t="s">
        <v>1190</v>
      </c>
      <c r="E2129" s="82" t="s">
        <v>1192</v>
      </c>
      <c r="F2129" s="82" t="s">
        <v>47</v>
      </c>
    </row>
    <row r="2130" spans="1:6" x14ac:dyDescent="0.25">
      <c r="A2130">
        <f t="shared" si="66"/>
        <v>11906</v>
      </c>
      <c r="B2130" t="str">
        <f t="shared" si="67"/>
        <v>11906  MID-IOWA COOPERATIVE  CONRAD, IA</v>
      </c>
      <c r="C2130">
        <v>11906</v>
      </c>
      <c r="D2130" s="82" t="s">
        <v>1190</v>
      </c>
      <c r="E2130" s="82" t="s">
        <v>623</v>
      </c>
      <c r="F2130" s="82" t="s">
        <v>47</v>
      </c>
    </row>
    <row r="2131" spans="1:6" x14ac:dyDescent="0.25">
      <c r="A2131">
        <f t="shared" si="66"/>
        <v>17007</v>
      </c>
      <c r="B2131" t="str">
        <f t="shared" si="67"/>
        <v>17007  MIDWEST AGRONOMY LLC  LINCOLN, NE</v>
      </c>
      <c r="C2131">
        <v>17007</v>
      </c>
      <c r="D2131" s="82" t="s">
        <v>3812</v>
      </c>
      <c r="E2131" s="82" t="s">
        <v>1312</v>
      </c>
      <c r="F2131" s="82" t="s">
        <v>75</v>
      </c>
    </row>
    <row r="2132" spans="1:6" x14ac:dyDescent="0.25">
      <c r="A2132">
        <f t="shared" si="66"/>
        <v>10564</v>
      </c>
      <c r="B2132" t="str">
        <f t="shared" si="67"/>
        <v>10564  MIDWEST BIO-TECH INC  ERIE, IL</v>
      </c>
      <c r="C2132">
        <v>10564</v>
      </c>
      <c r="D2132" s="82" t="s">
        <v>751</v>
      </c>
      <c r="E2132" s="82" t="s">
        <v>752</v>
      </c>
      <c r="F2132" s="82" t="s">
        <v>62</v>
      </c>
    </row>
    <row r="2133" spans="1:6" x14ac:dyDescent="0.25">
      <c r="A2133">
        <f t="shared" si="66"/>
        <v>15188</v>
      </c>
      <c r="B2133" t="str">
        <f t="shared" si="67"/>
        <v>15188  MIDWEST FARMERS COOPERATIVE  ELMWOOD, NE</v>
      </c>
      <c r="C2133">
        <v>15188</v>
      </c>
      <c r="D2133" s="82" t="s">
        <v>1025</v>
      </c>
      <c r="E2133" s="82" t="s">
        <v>1026</v>
      </c>
      <c r="F2133" s="82" t="s">
        <v>75</v>
      </c>
    </row>
    <row r="2134" spans="1:6" x14ac:dyDescent="0.25">
      <c r="A2134">
        <f t="shared" si="66"/>
        <v>12549</v>
      </c>
      <c r="B2134" t="str">
        <f t="shared" si="67"/>
        <v>12549  MIDWEST GARDEN CENTER INC  SHELDON, IA</v>
      </c>
      <c r="C2134">
        <v>12549</v>
      </c>
      <c r="D2134" s="82" t="s">
        <v>3813</v>
      </c>
      <c r="E2134" s="82" t="s">
        <v>864</v>
      </c>
      <c r="F2134" s="82" t="s">
        <v>47</v>
      </c>
    </row>
    <row r="2135" spans="1:6" x14ac:dyDescent="0.25">
      <c r="A2135">
        <f t="shared" si="66"/>
        <v>15500</v>
      </c>
      <c r="B2135" t="str">
        <f t="shared" si="67"/>
        <v>15500  MIDWEST SOIL NUTRIENTS  ARMSTRONG, IA</v>
      </c>
      <c r="C2135">
        <v>15500</v>
      </c>
      <c r="D2135" s="82" t="s">
        <v>1133</v>
      </c>
      <c r="E2135" s="82" t="s">
        <v>250</v>
      </c>
      <c r="F2135" s="82" t="s">
        <v>47</v>
      </c>
    </row>
    <row r="2136" spans="1:6" x14ac:dyDescent="0.25">
      <c r="A2136">
        <f t="shared" si="66"/>
        <v>11387</v>
      </c>
      <c r="B2136" t="str">
        <f t="shared" si="67"/>
        <v>11387  MIDWESTERN BIO AG  BLUE MOUNDS, WI</v>
      </c>
      <c r="C2136">
        <v>11387</v>
      </c>
      <c r="D2136" s="82" t="s">
        <v>1416</v>
      </c>
      <c r="E2136" s="82" t="s">
        <v>1417</v>
      </c>
      <c r="F2136" s="82" t="s">
        <v>99</v>
      </c>
    </row>
    <row r="2137" spans="1:6" x14ac:dyDescent="0.25">
      <c r="A2137">
        <f t="shared" ref="A2137:A2200" si="68">C2137</f>
        <v>17378</v>
      </c>
      <c r="B2137" t="str">
        <f t="shared" ref="B2137:B2200" si="69">C2137&amp;"  "&amp;D2137&amp;"  "&amp;E2137&amp;", "&amp;F2137</f>
        <v>17378  MIKE DEHN  BLENCOE, IA</v>
      </c>
      <c r="C2137">
        <v>17378</v>
      </c>
      <c r="D2137" s="82" t="s">
        <v>3814</v>
      </c>
      <c r="E2137" s="82" t="s">
        <v>903</v>
      </c>
      <c r="F2137" s="82" t="s">
        <v>47</v>
      </c>
    </row>
    <row r="2138" spans="1:6" x14ac:dyDescent="0.25">
      <c r="A2138">
        <f t="shared" si="68"/>
        <v>17379</v>
      </c>
      <c r="B2138" t="str">
        <f t="shared" si="69"/>
        <v>17379  MIKE DEHN  BLENCOE, IA</v>
      </c>
      <c r="C2138">
        <v>17379</v>
      </c>
      <c r="D2138" s="82" t="s">
        <v>3814</v>
      </c>
      <c r="E2138" s="82" t="s">
        <v>903</v>
      </c>
      <c r="F2138" s="82" t="s">
        <v>47</v>
      </c>
    </row>
    <row r="2139" spans="1:6" x14ac:dyDescent="0.25">
      <c r="A2139">
        <f t="shared" si="68"/>
        <v>15979</v>
      </c>
      <c r="B2139" t="str">
        <f t="shared" si="69"/>
        <v>15979  MILL FLEET FARM  ANKENY, IA</v>
      </c>
      <c r="C2139">
        <v>15979</v>
      </c>
      <c r="D2139" s="82" t="s">
        <v>3815</v>
      </c>
      <c r="E2139" s="82" t="s">
        <v>919</v>
      </c>
      <c r="F2139" s="82" t="s">
        <v>47</v>
      </c>
    </row>
    <row r="2140" spans="1:6" x14ac:dyDescent="0.25">
      <c r="A2140">
        <f t="shared" si="68"/>
        <v>15021</v>
      </c>
      <c r="B2140" t="str">
        <f t="shared" si="69"/>
        <v>15021  MILLAGE BROTHERS INC  WEST LIBERTY, IA</v>
      </c>
      <c r="C2140">
        <v>15021</v>
      </c>
      <c r="D2140" s="82" t="s">
        <v>1064</v>
      </c>
      <c r="E2140" s="82" t="s">
        <v>849</v>
      </c>
      <c r="F2140" s="82" t="s">
        <v>47</v>
      </c>
    </row>
    <row r="2141" spans="1:6" x14ac:dyDescent="0.25">
      <c r="A2141">
        <f t="shared" si="68"/>
        <v>13962</v>
      </c>
      <c r="B2141" t="str">
        <f t="shared" si="69"/>
        <v>13962  MILLER CHEMICAL &amp; FERTILIZER LLC  HANOVER, PA</v>
      </c>
      <c r="C2141">
        <v>13962</v>
      </c>
      <c r="D2141" s="82" t="s">
        <v>3816</v>
      </c>
      <c r="E2141" s="82" t="s">
        <v>2517</v>
      </c>
      <c r="F2141" s="82" t="s">
        <v>86</v>
      </c>
    </row>
    <row r="2142" spans="1:6" x14ac:dyDescent="0.25">
      <c r="A2142">
        <f t="shared" si="68"/>
        <v>10824</v>
      </c>
      <c r="B2142" t="str">
        <f t="shared" si="69"/>
        <v>10824  MILLER NURSERY COMPANY  JOHNSTON, IA</v>
      </c>
      <c r="C2142">
        <v>10824</v>
      </c>
      <c r="D2142" s="82" t="s">
        <v>3817</v>
      </c>
      <c r="E2142" s="82" t="s">
        <v>3316</v>
      </c>
      <c r="F2142" s="82" t="s">
        <v>47</v>
      </c>
    </row>
    <row r="2143" spans="1:6" x14ac:dyDescent="0.25">
      <c r="A2143">
        <f t="shared" si="68"/>
        <v>11285</v>
      </c>
      <c r="B2143" t="str">
        <f t="shared" si="69"/>
        <v>11285  MILLER TRUE VALUE HARDWARE  WAVERLY, IA</v>
      </c>
      <c r="C2143">
        <v>11285</v>
      </c>
      <c r="D2143" s="82" t="s">
        <v>3818</v>
      </c>
      <c r="E2143" s="82" t="s">
        <v>664</v>
      </c>
      <c r="F2143" s="82" t="s">
        <v>47</v>
      </c>
    </row>
    <row r="2144" spans="1:6" x14ac:dyDescent="0.25">
      <c r="A2144">
        <f t="shared" si="68"/>
        <v>11063</v>
      </c>
      <c r="B2144" t="str">
        <f t="shared" si="69"/>
        <v>11063  MILLERS HARDWARE INC  DES MOINES, IA</v>
      </c>
      <c r="C2144">
        <v>11063</v>
      </c>
      <c r="D2144" s="82" t="s">
        <v>3819</v>
      </c>
      <c r="E2144" s="82" t="s">
        <v>930</v>
      </c>
      <c r="F2144" s="82" t="s">
        <v>47</v>
      </c>
    </row>
    <row r="2145" spans="1:6" x14ac:dyDescent="0.25">
      <c r="A2145">
        <f t="shared" si="68"/>
        <v>14018</v>
      </c>
      <c r="B2145" t="str">
        <f t="shared" si="69"/>
        <v>14018  MILLION DOLLAR LAWNS  TABOR, IA</v>
      </c>
      <c r="C2145">
        <v>14018</v>
      </c>
      <c r="D2145" s="82" t="s">
        <v>3820</v>
      </c>
      <c r="E2145" s="82" t="s">
        <v>3212</v>
      </c>
      <c r="F2145" s="82" t="s">
        <v>47</v>
      </c>
    </row>
    <row r="2146" spans="1:6" x14ac:dyDescent="0.25">
      <c r="A2146">
        <f t="shared" si="68"/>
        <v>13401</v>
      </c>
      <c r="B2146" t="str">
        <f t="shared" si="69"/>
        <v>13401  MILLS FLEET FARM  MASON CITY, IA</v>
      </c>
      <c r="C2146">
        <v>13401</v>
      </c>
      <c r="D2146" s="82" t="s">
        <v>3821</v>
      </c>
      <c r="E2146" s="82" t="s">
        <v>629</v>
      </c>
      <c r="F2146" s="82" t="s">
        <v>47</v>
      </c>
    </row>
    <row r="2147" spans="1:6" x14ac:dyDescent="0.25">
      <c r="A2147">
        <f t="shared" si="68"/>
        <v>10470</v>
      </c>
      <c r="B2147" t="str">
        <f t="shared" si="69"/>
        <v>10470  MILWAUKEE METROPOLITAN SEWERAGE DISTRICT  MILWAUKEE, WI</v>
      </c>
      <c r="C2147">
        <v>10470</v>
      </c>
      <c r="D2147" s="82" t="s">
        <v>229</v>
      </c>
      <c r="E2147" s="82" t="s">
        <v>230</v>
      </c>
      <c r="F2147" s="82" t="s">
        <v>99</v>
      </c>
    </row>
    <row r="2148" spans="1:6" x14ac:dyDescent="0.25">
      <c r="A2148">
        <f t="shared" si="68"/>
        <v>11759</v>
      </c>
      <c r="B2148" t="str">
        <f t="shared" si="69"/>
        <v>11759  MIRACLE-GRO LAWN PRODUCTS INC  MARYSVILLE, OH</v>
      </c>
      <c r="C2148">
        <v>11759</v>
      </c>
      <c r="D2148" s="82" t="s">
        <v>1144</v>
      </c>
      <c r="E2148" s="82" t="s">
        <v>444</v>
      </c>
      <c r="F2148" s="82" t="s">
        <v>83</v>
      </c>
    </row>
    <row r="2149" spans="1:6" x14ac:dyDescent="0.25">
      <c r="A2149">
        <f t="shared" si="68"/>
        <v>16498</v>
      </c>
      <c r="B2149" t="str">
        <f t="shared" si="69"/>
        <v>16498  MIRIMICHI GREEN EXPRESS LLC  CASTLE HAYNE, NC</v>
      </c>
      <c r="C2149">
        <v>16498</v>
      </c>
      <c r="D2149" s="82" t="s">
        <v>3822</v>
      </c>
      <c r="E2149" s="82" t="s">
        <v>3823</v>
      </c>
      <c r="F2149" s="82" t="s">
        <v>81</v>
      </c>
    </row>
    <row r="2150" spans="1:6" x14ac:dyDescent="0.25">
      <c r="A2150">
        <f t="shared" si="68"/>
        <v>13680</v>
      </c>
      <c r="B2150" t="str">
        <f t="shared" si="69"/>
        <v>13680  MISSISSIPPI TOPSOILS INC  COLD SPRING, MN</v>
      </c>
      <c r="C2150">
        <v>13680</v>
      </c>
      <c r="D2150" s="82" t="s">
        <v>1305</v>
      </c>
      <c r="E2150" s="82" t="s">
        <v>1306</v>
      </c>
      <c r="F2150" s="82" t="s">
        <v>71</v>
      </c>
    </row>
    <row r="2151" spans="1:6" x14ac:dyDescent="0.25">
      <c r="A2151">
        <f t="shared" si="68"/>
        <v>15450</v>
      </c>
      <c r="B2151" t="str">
        <f t="shared" si="69"/>
        <v>15450  MITCHELL PRODUCTS  MILLVILLE, NJ</v>
      </c>
      <c r="C2151">
        <v>15450</v>
      </c>
      <c r="D2151" s="82" t="s">
        <v>1103</v>
      </c>
      <c r="E2151" s="82" t="s">
        <v>892</v>
      </c>
      <c r="F2151" s="82" t="s">
        <v>78</v>
      </c>
    </row>
    <row r="2152" spans="1:6" x14ac:dyDescent="0.25">
      <c r="A2152">
        <f t="shared" si="68"/>
        <v>14990</v>
      </c>
      <c r="B2152" t="str">
        <f t="shared" si="69"/>
        <v>14990  MK MINERALS INC  WATHENA, KS</v>
      </c>
      <c r="C2152">
        <v>14990</v>
      </c>
      <c r="D2152" s="82" t="s">
        <v>1061</v>
      </c>
      <c r="E2152" s="82" t="s">
        <v>1063</v>
      </c>
      <c r="F2152" s="82" t="s">
        <v>64</v>
      </c>
    </row>
    <row r="2153" spans="1:6" x14ac:dyDescent="0.25">
      <c r="A2153">
        <f t="shared" si="68"/>
        <v>14991</v>
      </c>
      <c r="B2153" t="str">
        <f t="shared" si="69"/>
        <v>14991  MK MINERALS INC  WATHENA, KS</v>
      </c>
      <c r="C2153">
        <v>14991</v>
      </c>
      <c r="D2153" s="82" t="s">
        <v>1061</v>
      </c>
      <c r="E2153" s="82" t="s">
        <v>1063</v>
      </c>
      <c r="F2153" s="82" t="s">
        <v>64</v>
      </c>
    </row>
    <row r="2154" spans="1:6" x14ac:dyDescent="0.25">
      <c r="A2154">
        <f t="shared" si="68"/>
        <v>14014</v>
      </c>
      <c r="B2154" t="str">
        <f t="shared" si="69"/>
        <v>14014  MO VALLEY AGRI SERVICE  ROCK PORT, MO</v>
      </c>
      <c r="C2154">
        <v>14014</v>
      </c>
      <c r="D2154" s="82" t="s">
        <v>1360</v>
      </c>
      <c r="E2154" s="82" t="s">
        <v>1361</v>
      </c>
      <c r="F2154" s="82" t="s">
        <v>73</v>
      </c>
    </row>
    <row r="2155" spans="1:6" x14ac:dyDescent="0.25">
      <c r="A2155">
        <f t="shared" si="68"/>
        <v>13517</v>
      </c>
      <c r="B2155" t="str">
        <f t="shared" si="69"/>
        <v>13517  MOBREN TRANSPORT INC  SIOUX CITY, IA</v>
      </c>
      <c r="C2155">
        <v>13517</v>
      </c>
      <c r="D2155" s="82" t="s">
        <v>1366</v>
      </c>
      <c r="E2155" s="82" t="s">
        <v>220</v>
      </c>
      <c r="F2155" s="82" t="s">
        <v>47</v>
      </c>
    </row>
    <row r="2156" spans="1:6" x14ac:dyDescent="0.25">
      <c r="A2156">
        <f t="shared" si="68"/>
        <v>10463</v>
      </c>
      <c r="B2156" t="str">
        <f t="shared" si="69"/>
        <v>10463  MONTANA SULPHUR &amp; CHEMICAL CO  BILLINGS, MT</v>
      </c>
      <c r="C2156">
        <v>10463</v>
      </c>
      <c r="D2156" s="82" t="s">
        <v>695</v>
      </c>
      <c r="E2156" s="82" t="s">
        <v>696</v>
      </c>
      <c r="F2156" s="82" t="s">
        <v>74</v>
      </c>
    </row>
    <row r="2157" spans="1:6" x14ac:dyDescent="0.25">
      <c r="A2157">
        <f t="shared" si="68"/>
        <v>13127</v>
      </c>
      <c r="B2157" t="str">
        <f t="shared" si="69"/>
        <v>13127  MONTYS PLANT FOOD CO INC  LOUISVILLE, KY</v>
      </c>
      <c r="C2157">
        <v>13127</v>
      </c>
      <c r="D2157" s="82" t="s">
        <v>914</v>
      </c>
      <c r="E2157" s="82" t="s">
        <v>915</v>
      </c>
      <c r="F2157" s="82" t="s">
        <v>65</v>
      </c>
    </row>
    <row r="2158" spans="1:6" x14ac:dyDescent="0.25">
      <c r="A2158">
        <f t="shared" si="68"/>
        <v>10502</v>
      </c>
      <c r="B2158" t="str">
        <f t="shared" si="69"/>
        <v>10502  MORRIS J SWENKA  NORTH LIBERTY, IA</v>
      </c>
      <c r="C2158">
        <v>10502</v>
      </c>
      <c r="D2158" s="82" t="s">
        <v>722</v>
      </c>
      <c r="E2158" s="82" t="s">
        <v>723</v>
      </c>
      <c r="F2158" s="82" t="s">
        <v>47</v>
      </c>
    </row>
    <row r="2159" spans="1:6" x14ac:dyDescent="0.25">
      <c r="A2159">
        <f t="shared" si="68"/>
        <v>16591</v>
      </c>
      <c r="B2159" t="str">
        <f t="shared" si="69"/>
        <v>16591  MORRISON SEED TREATING  MASSENA, IA</v>
      </c>
      <c r="C2159">
        <v>16591</v>
      </c>
      <c r="D2159" s="82" t="s">
        <v>3824</v>
      </c>
      <c r="E2159" s="82" t="s">
        <v>653</v>
      </c>
      <c r="F2159" s="82" t="s">
        <v>47</v>
      </c>
    </row>
    <row r="2160" spans="1:6" x14ac:dyDescent="0.25">
      <c r="A2160">
        <f t="shared" si="68"/>
        <v>16396</v>
      </c>
      <c r="B2160" t="str">
        <f t="shared" si="69"/>
        <v xml:space="preserve">16396  MOSAIC GLOBAL SALES LLC  COLONSAY, </v>
      </c>
      <c r="C2160">
        <v>16396</v>
      </c>
      <c r="D2160" s="82" t="s">
        <v>3825</v>
      </c>
      <c r="E2160" s="82" t="s">
        <v>3826</v>
      </c>
    </row>
    <row r="2161" spans="1:6" x14ac:dyDescent="0.25">
      <c r="A2161">
        <f t="shared" si="68"/>
        <v>16397</v>
      </c>
      <c r="B2161" t="str">
        <f t="shared" si="69"/>
        <v>16397  MOSAIC GLOBAL SALES LLC  ROSEMOUNT, MN</v>
      </c>
      <c r="C2161">
        <v>16397</v>
      </c>
      <c r="D2161" s="82" t="s">
        <v>3825</v>
      </c>
      <c r="E2161" s="82" t="s">
        <v>1049</v>
      </c>
      <c r="F2161" s="82" t="s">
        <v>71</v>
      </c>
    </row>
    <row r="2162" spans="1:6" x14ac:dyDescent="0.25">
      <c r="A2162">
        <f t="shared" si="68"/>
        <v>16398</v>
      </c>
      <c r="B2162" t="str">
        <f t="shared" si="69"/>
        <v>16398  MOSAIC GLOBAL SALES LLC  DUBUQUE, IA</v>
      </c>
      <c r="C2162">
        <v>16398</v>
      </c>
      <c r="D2162" s="82" t="s">
        <v>3825</v>
      </c>
      <c r="E2162" s="82" t="s">
        <v>679</v>
      </c>
      <c r="F2162" s="82" t="s">
        <v>47</v>
      </c>
    </row>
    <row r="2163" spans="1:6" x14ac:dyDescent="0.25">
      <c r="A2163">
        <f t="shared" si="68"/>
        <v>16295</v>
      </c>
      <c r="B2163" t="str">
        <f t="shared" si="69"/>
        <v>16295  MOSAIC GLOBAL SALES LLC  LITHIA, FL</v>
      </c>
      <c r="C2163">
        <v>16295</v>
      </c>
      <c r="D2163" s="82" t="s">
        <v>3825</v>
      </c>
      <c r="E2163" s="82" t="s">
        <v>1228</v>
      </c>
      <c r="F2163" s="82" t="s">
        <v>57</v>
      </c>
    </row>
    <row r="2164" spans="1:6" x14ac:dyDescent="0.25">
      <c r="A2164">
        <f t="shared" si="68"/>
        <v>16296</v>
      </c>
      <c r="B2164" t="str">
        <f t="shared" si="69"/>
        <v xml:space="preserve">16296  MOSAIC GLOBAL SALES LLC  ESTERHAZY, </v>
      </c>
      <c r="C2164">
        <v>16296</v>
      </c>
      <c r="D2164" s="82" t="s">
        <v>3825</v>
      </c>
      <c r="E2164" s="82" t="s">
        <v>3827</v>
      </c>
    </row>
    <row r="2165" spans="1:6" x14ac:dyDescent="0.25">
      <c r="A2165">
        <f t="shared" si="68"/>
        <v>16297</v>
      </c>
      <c r="B2165" t="str">
        <f t="shared" si="69"/>
        <v xml:space="preserve">16297  MOSAIC GLOBAL SALES LLC  BELLE PLAINE, </v>
      </c>
      <c r="C2165">
        <v>16297</v>
      </c>
      <c r="D2165" s="82" t="s">
        <v>3825</v>
      </c>
      <c r="E2165" s="82" t="s">
        <v>474</v>
      </c>
    </row>
    <row r="2166" spans="1:6" x14ac:dyDescent="0.25">
      <c r="A2166">
        <f t="shared" si="68"/>
        <v>16298</v>
      </c>
      <c r="B2166" t="str">
        <f t="shared" si="69"/>
        <v>16298  MOSAIC GLOBAL SALES LLC  BARTOW, FL</v>
      </c>
      <c r="C2166">
        <v>16298</v>
      </c>
      <c r="D2166" s="82" t="s">
        <v>3825</v>
      </c>
      <c r="E2166" s="82" t="s">
        <v>3828</v>
      </c>
      <c r="F2166" s="82" t="s">
        <v>57</v>
      </c>
    </row>
    <row r="2167" spans="1:6" x14ac:dyDescent="0.25">
      <c r="A2167">
        <f t="shared" si="68"/>
        <v>16300</v>
      </c>
      <c r="B2167" t="str">
        <f t="shared" si="69"/>
        <v>16300  MOSAIC GLOBAL SALES LLC  MULBERRY, FL</v>
      </c>
      <c r="C2167">
        <v>16300</v>
      </c>
      <c r="D2167" s="82" t="s">
        <v>3825</v>
      </c>
      <c r="E2167" s="82" t="s">
        <v>3829</v>
      </c>
      <c r="F2167" s="82" t="s">
        <v>57</v>
      </c>
    </row>
    <row r="2168" spans="1:6" x14ac:dyDescent="0.25">
      <c r="A2168">
        <f t="shared" si="68"/>
        <v>16301</v>
      </c>
      <c r="B2168" t="str">
        <f t="shared" si="69"/>
        <v>16301  MOSAIC GLOBAL SALES LLC  ST JAMES, LA</v>
      </c>
      <c r="C2168">
        <v>16301</v>
      </c>
      <c r="D2168" s="82" t="s">
        <v>3825</v>
      </c>
      <c r="E2168" s="82" t="s">
        <v>1078</v>
      </c>
      <c r="F2168" s="82" t="s">
        <v>66</v>
      </c>
    </row>
    <row r="2169" spans="1:6" x14ac:dyDescent="0.25">
      <c r="A2169">
        <f t="shared" si="68"/>
        <v>16302</v>
      </c>
      <c r="B2169" t="str">
        <f t="shared" si="69"/>
        <v>16302  MOSAIC GLOBAL SALES LLC  CARLSBAD, NM</v>
      </c>
      <c r="C2169">
        <v>16302</v>
      </c>
      <c r="D2169" s="82" t="s">
        <v>3825</v>
      </c>
      <c r="E2169" s="82" t="s">
        <v>1507</v>
      </c>
      <c r="F2169" s="82" t="s">
        <v>79</v>
      </c>
    </row>
    <row r="2170" spans="1:6" x14ac:dyDescent="0.25">
      <c r="A2170">
        <f t="shared" si="68"/>
        <v>16303</v>
      </c>
      <c r="B2170" t="str">
        <f t="shared" si="69"/>
        <v>16303  MOSAIC GLOBAL SALES LLC  HENDERSON, KY</v>
      </c>
      <c r="C2170">
        <v>16303</v>
      </c>
      <c r="D2170" s="82" t="s">
        <v>3825</v>
      </c>
      <c r="E2170" s="82" t="s">
        <v>317</v>
      </c>
      <c r="F2170" s="82" t="s">
        <v>65</v>
      </c>
    </row>
    <row r="2171" spans="1:6" x14ac:dyDescent="0.25">
      <c r="A2171">
        <f t="shared" si="68"/>
        <v>16304</v>
      </c>
      <c r="B2171" t="str">
        <f t="shared" si="69"/>
        <v>16304  MOSAIC GLOBAL SALES LLC  PEKIN, IL</v>
      </c>
      <c r="C2171">
        <v>16304</v>
      </c>
      <c r="D2171" s="82" t="s">
        <v>3825</v>
      </c>
      <c r="E2171" s="82" t="s">
        <v>3830</v>
      </c>
      <c r="F2171" s="82" t="s">
        <v>62</v>
      </c>
    </row>
    <row r="2172" spans="1:6" x14ac:dyDescent="0.25">
      <c r="A2172">
        <f t="shared" si="68"/>
        <v>16305</v>
      </c>
      <c r="B2172" t="str">
        <f t="shared" si="69"/>
        <v>16305  MOSAIC GLOBAL SALES LLC  SAVAGE, MN</v>
      </c>
      <c r="C2172">
        <v>16305</v>
      </c>
      <c r="D2172" s="82" t="s">
        <v>3825</v>
      </c>
      <c r="E2172" s="82" t="s">
        <v>3831</v>
      </c>
      <c r="F2172" s="82" t="s">
        <v>71</v>
      </c>
    </row>
    <row r="2173" spans="1:6" x14ac:dyDescent="0.25">
      <c r="A2173">
        <f t="shared" si="68"/>
        <v>16306</v>
      </c>
      <c r="B2173" t="str">
        <f t="shared" si="69"/>
        <v>16306  MOSAIC GLOBAL SALES LLC  AMHERST JUNCTION, WI</v>
      </c>
      <c r="C2173">
        <v>16306</v>
      </c>
      <c r="D2173" s="82" t="s">
        <v>3825</v>
      </c>
      <c r="E2173" s="82" t="s">
        <v>3832</v>
      </c>
      <c r="F2173" s="82" t="s">
        <v>99</v>
      </c>
    </row>
    <row r="2174" spans="1:6" x14ac:dyDescent="0.25">
      <c r="A2174">
        <f t="shared" si="68"/>
        <v>16307</v>
      </c>
      <c r="B2174" t="str">
        <f t="shared" si="69"/>
        <v>16307  MOSAIC GLOBAL SALES LLC  EAST DUBUQUE, IL</v>
      </c>
      <c r="C2174">
        <v>16307</v>
      </c>
      <c r="D2174" s="82" t="s">
        <v>3825</v>
      </c>
      <c r="E2174" s="82" t="s">
        <v>2452</v>
      </c>
      <c r="F2174" s="82" t="s">
        <v>62</v>
      </c>
    </row>
    <row r="2175" spans="1:6" x14ac:dyDescent="0.25">
      <c r="A2175">
        <f t="shared" si="68"/>
        <v>16310</v>
      </c>
      <c r="B2175" t="str">
        <f t="shared" si="69"/>
        <v>16310  MOSAIC GLOBAL SALES LLC  MAPLETON, IL</v>
      </c>
      <c r="C2175">
        <v>16310</v>
      </c>
      <c r="D2175" s="82" t="s">
        <v>3825</v>
      </c>
      <c r="E2175" s="82" t="s">
        <v>142</v>
      </c>
      <c r="F2175" s="82" t="s">
        <v>62</v>
      </c>
    </row>
    <row r="2176" spans="1:6" x14ac:dyDescent="0.25">
      <c r="A2176">
        <f t="shared" si="68"/>
        <v>16311</v>
      </c>
      <c r="B2176" t="str">
        <f t="shared" si="69"/>
        <v>16311  MOSAIC GLOBAL SALES LLC  STUART, IA</v>
      </c>
      <c r="C2176">
        <v>16311</v>
      </c>
      <c r="D2176" s="82" t="s">
        <v>3825</v>
      </c>
      <c r="E2176" s="82" t="s">
        <v>654</v>
      </c>
      <c r="F2176" s="82" t="s">
        <v>47</v>
      </c>
    </row>
    <row r="2177" spans="1:6" x14ac:dyDescent="0.25">
      <c r="A2177">
        <f t="shared" si="68"/>
        <v>16312</v>
      </c>
      <c r="B2177" t="str">
        <f t="shared" si="69"/>
        <v>16312  MOSAIC GLOBAL SALES LLC  DUBUQUE, IA</v>
      </c>
      <c r="C2177">
        <v>16312</v>
      </c>
      <c r="D2177" s="82" t="s">
        <v>3825</v>
      </c>
      <c r="E2177" s="82" t="s">
        <v>679</v>
      </c>
      <c r="F2177" s="82" t="s">
        <v>47</v>
      </c>
    </row>
    <row r="2178" spans="1:6" x14ac:dyDescent="0.25">
      <c r="A2178">
        <f t="shared" si="68"/>
        <v>17072</v>
      </c>
      <c r="B2178" t="str">
        <f t="shared" si="69"/>
        <v>17072  MOSAIC GLOBAL SALES LLC  CATOOSA, OK</v>
      </c>
      <c r="C2178">
        <v>17072</v>
      </c>
      <c r="D2178" s="82" t="s">
        <v>3825</v>
      </c>
      <c r="E2178" s="82" t="s">
        <v>1051</v>
      </c>
      <c r="F2178" s="82" t="s">
        <v>84</v>
      </c>
    </row>
    <row r="2179" spans="1:6" x14ac:dyDescent="0.25">
      <c r="A2179">
        <f t="shared" si="68"/>
        <v>17073</v>
      </c>
      <c r="B2179" t="str">
        <f t="shared" si="69"/>
        <v>17073  MOSAIC GLOBAL SALES LLC  WEBBERVILLE, MI</v>
      </c>
      <c r="C2179">
        <v>17073</v>
      </c>
      <c r="D2179" s="82" t="s">
        <v>3825</v>
      </c>
      <c r="E2179" s="82" t="s">
        <v>3833</v>
      </c>
      <c r="F2179" s="82" t="s">
        <v>70</v>
      </c>
    </row>
    <row r="2180" spans="1:6" x14ac:dyDescent="0.25">
      <c r="A2180">
        <f t="shared" si="68"/>
        <v>17074</v>
      </c>
      <c r="B2180" t="str">
        <f t="shared" si="69"/>
        <v>17074  MOSAIC GLOBAL SALES LLC  SAGINAW, MI</v>
      </c>
      <c r="C2180">
        <v>17074</v>
      </c>
      <c r="D2180" s="82" t="s">
        <v>3825</v>
      </c>
      <c r="E2180" s="82" t="s">
        <v>3834</v>
      </c>
      <c r="F2180" s="82" t="s">
        <v>70</v>
      </c>
    </row>
    <row r="2181" spans="1:6" x14ac:dyDescent="0.25">
      <c r="A2181">
        <f t="shared" si="68"/>
        <v>17077</v>
      </c>
      <c r="B2181" t="str">
        <f t="shared" si="69"/>
        <v>17077  MOSAIC GLOBAL SALES LLC  OWENSBORO, KY</v>
      </c>
      <c r="C2181">
        <v>17077</v>
      </c>
      <c r="D2181" s="82" t="s">
        <v>3825</v>
      </c>
      <c r="E2181" s="82" t="s">
        <v>3835</v>
      </c>
      <c r="F2181" s="82" t="s">
        <v>65</v>
      </c>
    </row>
    <row r="2182" spans="1:6" x14ac:dyDescent="0.25">
      <c r="A2182">
        <f t="shared" si="68"/>
        <v>17081</v>
      </c>
      <c r="B2182" t="str">
        <f t="shared" si="69"/>
        <v>17081  MOSAIC GLOBAL SALES LLC  SHEFFIELD, IA</v>
      </c>
      <c r="C2182">
        <v>17081</v>
      </c>
      <c r="D2182" s="82" t="s">
        <v>3825</v>
      </c>
      <c r="E2182" s="82" t="s">
        <v>842</v>
      </c>
      <c r="F2182" s="82" t="s">
        <v>47</v>
      </c>
    </row>
    <row r="2183" spans="1:6" x14ac:dyDescent="0.25">
      <c r="A2183">
        <f t="shared" si="68"/>
        <v>17082</v>
      </c>
      <c r="B2183" t="str">
        <f t="shared" si="69"/>
        <v>17082  MOSAIC GLOBAL SALES LLC  CLINTON, IA</v>
      </c>
      <c r="C2183">
        <v>17082</v>
      </c>
      <c r="D2183" s="82" t="s">
        <v>3825</v>
      </c>
      <c r="E2183" s="82" t="s">
        <v>1126</v>
      </c>
      <c r="F2183" s="82" t="s">
        <v>47</v>
      </c>
    </row>
    <row r="2184" spans="1:6" x14ac:dyDescent="0.25">
      <c r="A2184">
        <f t="shared" si="68"/>
        <v>17329</v>
      </c>
      <c r="B2184" t="str">
        <f t="shared" si="69"/>
        <v>17329  MOSAIC GLOBAL SALES, LLC  FRIONA, TX</v>
      </c>
      <c r="C2184">
        <v>17329</v>
      </c>
      <c r="D2184" s="82" t="s">
        <v>3836</v>
      </c>
      <c r="E2184" s="82" t="s">
        <v>3837</v>
      </c>
      <c r="F2184" s="82" t="s">
        <v>92</v>
      </c>
    </row>
    <row r="2185" spans="1:6" x14ac:dyDescent="0.25">
      <c r="A2185">
        <f t="shared" si="68"/>
        <v>17330</v>
      </c>
      <c r="B2185" t="str">
        <f t="shared" si="69"/>
        <v>17330  MOSAIC GLOBAL SALES, LLC  HARDIN, MO</v>
      </c>
      <c r="C2185">
        <v>17330</v>
      </c>
      <c r="D2185" s="82" t="s">
        <v>3836</v>
      </c>
      <c r="E2185" s="82" t="s">
        <v>3704</v>
      </c>
      <c r="F2185" s="82" t="s">
        <v>73</v>
      </c>
    </row>
    <row r="2186" spans="1:6" x14ac:dyDescent="0.25">
      <c r="A2186">
        <f t="shared" si="68"/>
        <v>17331</v>
      </c>
      <c r="B2186" t="str">
        <f t="shared" si="69"/>
        <v>17331  MOSAIC GLOBAL SALES, LLC  ST LOUIS, MO</v>
      </c>
      <c r="C2186">
        <v>17331</v>
      </c>
      <c r="D2186" s="82" t="s">
        <v>3836</v>
      </c>
      <c r="E2186" s="82" t="s">
        <v>151</v>
      </c>
      <c r="F2186" s="82" t="s">
        <v>73</v>
      </c>
    </row>
    <row r="2187" spans="1:6" x14ac:dyDescent="0.25">
      <c r="A2187">
        <f t="shared" si="68"/>
        <v>17332</v>
      </c>
      <c r="B2187" t="str">
        <f t="shared" si="69"/>
        <v>17332  MOSAIC GLOBAL SALES, LLC  TEMPLETON, IA</v>
      </c>
      <c r="C2187">
        <v>17332</v>
      </c>
      <c r="D2187" s="82" t="s">
        <v>3836</v>
      </c>
      <c r="E2187" s="82" t="s">
        <v>514</v>
      </c>
      <c r="F2187" s="82" t="s">
        <v>47</v>
      </c>
    </row>
    <row r="2188" spans="1:6" x14ac:dyDescent="0.25">
      <c r="A2188">
        <f t="shared" si="68"/>
        <v>17014</v>
      </c>
      <c r="B2188" t="str">
        <f t="shared" si="69"/>
        <v>17014  MOSER SEED &amp; AG LLC  ROCK RAPIDS, IA</v>
      </c>
      <c r="C2188">
        <v>17014</v>
      </c>
      <c r="D2188" s="82" t="s">
        <v>3838</v>
      </c>
      <c r="E2188" s="82" t="s">
        <v>411</v>
      </c>
      <c r="F2188" s="82" t="s">
        <v>47</v>
      </c>
    </row>
    <row r="2189" spans="1:6" x14ac:dyDescent="0.25">
      <c r="A2189">
        <f t="shared" si="68"/>
        <v>10819</v>
      </c>
      <c r="B2189" t="str">
        <f t="shared" si="69"/>
        <v>10819  MOUNT VERNON ACE HARDWARE  MT VERNON, IA</v>
      </c>
      <c r="C2189">
        <v>10819</v>
      </c>
      <c r="D2189" s="82" t="s">
        <v>3839</v>
      </c>
      <c r="E2189" s="82" t="s">
        <v>1342</v>
      </c>
      <c r="F2189" s="82" t="s">
        <v>47</v>
      </c>
    </row>
    <row r="2190" spans="1:6" x14ac:dyDescent="0.25">
      <c r="A2190">
        <f t="shared" si="68"/>
        <v>14236</v>
      </c>
      <c r="B2190" t="str">
        <f t="shared" si="69"/>
        <v>14236  MOUNTAIN WEST PRODUCTS  REXBURG, ID</v>
      </c>
      <c r="C2190">
        <v>14236</v>
      </c>
      <c r="D2190" s="82" t="s">
        <v>2524</v>
      </c>
      <c r="E2190" s="82" t="s">
        <v>2525</v>
      </c>
      <c r="F2190" s="82" t="s">
        <v>61</v>
      </c>
    </row>
    <row r="2191" spans="1:6" x14ac:dyDescent="0.25">
      <c r="A2191">
        <f t="shared" si="68"/>
        <v>10301</v>
      </c>
      <c r="B2191" t="str">
        <f t="shared" si="69"/>
        <v>10301  MT HAMILL ELEVATOR  DONNELLSON, IA</v>
      </c>
      <c r="C2191">
        <v>10301</v>
      </c>
      <c r="D2191" s="82" t="s">
        <v>584</v>
      </c>
      <c r="E2191" s="82" t="s">
        <v>585</v>
      </c>
      <c r="F2191" s="82" t="s">
        <v>47</v>
      </c>
    </row>
    <row r="2192" spans="1:6" x14ac:dyDescent="0.25">
      <c r="A2192">
        <f t="shared" si="68"/>
        <v>10300</v>
      </c>
      <c r="B2192" t="str">
        <f t="shared" si="69"/>
        <v>10300  MT HAMILL ELEVATOR &amp; LUMBER  DONNELLSON, IA</v>
      </c>
      <c r="C2192">
        <v>10300</v>
      </c>
      <c r="D2192" s="82" t="s">
        <v>3840</v>
      </c>
      <c r="E2192" s="82" t="s">
        <v>585</v>
      </c>
      <c r="F2192" s="82" t="s">
        <v>47</v>
      </c>
    </row>
    <row r="2193" spans="1:6" x14ac:dyDescent="0.25">
      <c r="A2193">
        <f t="shared" si="68"/>
        <v>16278</v>
      </c>
      <c r="B2193" t="str">
        <f t="shared" si="69"/>
        <v>16278  MUENCH AGRI SOLUTIONS LLC  OGDEN, IA</v>
      </c>
      <c r="C2193">
        <v>16278</v>
      </c>
      <c r="D2193" s="82" t="s">
        <v>3841</v>
      </c>
      <c r="E2193" s="82" t="s">
        <v>163</v>
      </c>
      <c r="F2193" s="82" t="s">
        <v>47</v>
      </c>
    </row>
    <row r="2194" spans="1:6" x14ac:dyDescent="0.25">
      <c r="A2194">
        <f t="shared" si="68"/>
        <v>16058</v>
      </c>
      <c r="B2194" t="str">
        <f t="shared" si="69"/>
        <v>16058  MURPHY FERTILIZER SALES LLC  HOMER, NE</v>
      </c>
      <c r="C2194">
        <v>16058</v>
      </c>
      <c r="D2194" s="82" t="s">
        <v>3842</v>
      </c>
      <c r="E2194" s="82" t="s">
        <v>3843</v>
      </c>
      <c r="F2194" s="82" t="s">
        <v>75</v>
      </c>
    </row>
    <row r="2195" spans="1:6" x14ac:dyDescent="0.25">
      <c r="A2195">
        <f t="shared" si="68"/>
        <v>10769</v>
      </c>
      <c r="B2195" t="str">
        <f t="shared" si="69"/>
        <v>10769  MURRA HARDWARE  BUFFALO CTR, IA</v>
      </c>
      <c r="C2195">
        <v>10769</v>
      </c>
      <c r="D2195" s="82" t="s">
        <v>3844</v>
      </c>
      <c r="E2195" s="82" t="s">
        <v>2450</v>
      </c>
      <c r="F2195" s="82" t="s">
        <v>47</v>
      </c>
    </row>
    <row r="2196" spans="1:6" x14ac:dyDescent="0.25">
      <c r="A2196">
        <f t="shared" si="68"/>
        <v>13087</v>
      </c>
      <c r="B2196" t="str">
        <f t="shared" si="69"/>
        <v>13087  MUSCATINE FARM &amp; FLEET  MUSCATINE, IA</v>
      </c>
      <c r="C2196">
        <v>13087</v>
      </c>
      <c r="D2196" s="82" t="s">
        <v>3845</v>
      </c>
      <c r="E2196" s="82" t="s">
        <v>860</v>
      </c>
      <c r="F2196" s="82" t="s">
        <v>47</v>
      </c>
    </row>
    <row r="2197" spans="1:6" x14ac:dyDescent="0.25">
      <c r="A2197">
        <f t="shared" si="68"/>
        <v>16984</v>
      </c>
      <c r="B2197" t="str">
        <f t="shared" si="69"/>
        <v>16984  MYCOGOLD LLC  CINCINNATI, OH</v>
      </c>
      <c r="C2197">
        <v>16984</v>
      </c>
      <c r="D2197" s="82" t="s">
        <v>3846</v>
      </c>
      <c r="E2197" s="82" t="s">
        <v>813</v>
      </c>
      <c r="F2197" s="82" t="s">
        <v>83</v>
      </c>
    </row>
    <row r="2198" spans="1:6" x14ac:dyDescent="0.25">
      <c r="A2198">
        <f t="shared" si="68"/>
        <v>10461</v>
      </c>
      <c r="B2198" t="str">
        <f t="shared" si="69"/>
        <v>10461  N-RICH PLANT FOOD &amp; FERTILIZER, INC.  HUMBOLDT, SD</v>
      </c>
      <c r="C2198">
        <v>10461</v>
      </c>
      <c r="D2198" s="82" t="s">
        <v>3847</v>
      </c>
      <c r="E2198" s="82" t="s">
        <v>387</v>
      </c>
      <c r="F2198" s="82" t="s">
        <v>90</v>
      </c>
    </row>
    <row r="2199" spans="1:6" x14ac:dyDescent="0.25">
      <c r="A2199">
        <f t="shared" si="68"/>
        <v>10934</v>
      </c>
      <c r="B2199" t="str">
        <f t="shared" si="69"/>
        <v>10934  NACHURS ALPINE SOLUTIONS  MARION, OH</v>
      </c>
      <c r="C2199">
        <v>10934</v>
      </c>
      <c r="D2199" s="82" t="s">
        <v>3848</v>
      </c>
      <c r="E2199" s="82" t="s">
        <v>833</v>
      </c>
      <c r="F2199" s="82" t="s">
        <v>83</v>
      </c>
    </row>
    <row r="2200" spans="1:6" x14ac:dyDescent="0.25">
      <c r="A2200">
        <f t="shared" si="68"/>
        <v>17028</v>
      </c>
      <c r="B2200" t="str">
        <f t="shared" si="69"/>
        <v>17028  NACHURS ALPINE SOLUTIONS  CORYDON, IN</v>
      </c>
      <c r="C2200">
        <v>17028</v>
      </c>
      <c r="D2200" s="82" t="s">
        <v>3848</v>
      </c>
      <c r="E2200" s="82" t="s">
        <v>442</v>
      </c>
      <c r="F2200" s="82" t="s">
        <v>63</v>
      </c>
    </row>
    <row r="2201" spans="1:6" x14ac:dyDescent="0.25">
      <c r="A2201">
        <f t="shared" ref="A2201:A2264" si="70">C2201</f>
        <v>17029</v>
      </c>
      <c r="B2201" t="str">
        <f t="shared" ref="B2201:B2264" si="71">C2201&amp;"  "&amp;D2201&amp;"  "&amp;E2201&amp;", "&amp;F2201</f>
        <v>17029  NACHURS ALPINE SOLUTIONS  MARION, OH</v>
      </c>
      <c r="C2201">
        <v>17029</v>
      </c>
      <c r="D2201" s="82" t="s">
        <v>3848</v>
      </c>
      <c r="E2201" s="82" t="s">
        <v>833</v>
      </c>
      <c r="F2201" s="82" t="s">
        <v>83</v>
      </c>
    </row>
    <row r="2202" spans="1:6" x14ac:dyDescent="0.25">
      <c r="A2202">
        <f t="shared" si="70"/>
        <v>17030</v>
      </c>
      <c r="B2202" t="str">
        <f t="shared" si="71"/>
        <v>17030  NACHURS ALPINE SOLUTIONS  ST GABRIEL, LA</v>
      </c>
      <c r="C2202">
        <v>17030</v>
      </c>
      <c r="D2202" s="82" t="s">
        <v>3848</v>
      </c>
      <c r="E2202" s="82" t="s">
        <v>3849</v>
      </c>
      <c r="F2202" s="82" t="s">
        <v>66</v>
      </c>
    </row>
    <row r="2203" spans="1:6" x14ac:dyDescent="0.25">
      <c r="A2203">
        <f t="shared" si="70"/>
        <v>17031</v>
      </c>
      <c r="B2203" t="str">
        <f t="shared" si="71"/>
        <v>17031  NACHURS ALPINE SOLUTIONS  RED OAK, IA</v>
      </c>
      <c r="C2203">
        <v>17031</v>
      </c>
      <c r="D2203" s="82" t="s">
        <v>3848</v>
      </c>
      <c r="E2203" s="82" t="s">
        <v>647</v>
      </c>
      <c r="F2203" s="82" t="s">
        <v>47</v>
      </c>
    </row>
    <row r="2204" spans="1:6" x14ac:dyDescent="0.25">
      <c r="A2204">
        <f t="shared" si="70"/>
        <v>17342</v>
      </c>
      <c r="B2204" t="str">
        <f t="shared" si="71"/>
        <v>17342  NACHURS ALPINE SOLUTIONS  ST GABRIEL, LA</v>
      </c>
      <c r="C2204">
        <v>17342</v>
      </c>
      <c r="D2204" s="82" t="s">
        <v>3848</v>
      </c>
      <c r="E2204" s="82" t="s">
        <v>3849</v>
      </c>
      <c r="F2204" s="82" t="s">
        <v>66</v>
      </c>
    </row>
    <row r="2205" spans="1:6" x14ac:dyDescent="0.25">
      <c r="A2205">
        <f t="shared" si="70"/>
        <v>14977</v>
      </c>
      <c r="B2205" t="str">
        <f t="shared" si="71"/>
        <v>14977  NAGEL GRAIN INC  PRAIRIEBURG, IA</v>
      </c>
      <c r="C2205">
        <v>14977</v>
      </c>
      <c r="D2205" s="82" t="s">
        <v>1058</v>
      </c>
      <c r="E2205" s="82" t="s">
        <v>1059</v>
      </c>
      <c r="F2205" s="82" t="s">
        <v>47</v>
      </c>
    </row>
    <row r="2206" spans="1:6" x14ac:dyDescent="0.25">
      <c r="A2206">
        <f t="shared" si="70"/>
        <v>14013</v>
      </c>
      <c r="B2206" t="str">
        <f t="shared" si="71"/>
        <v>14013  NANOCHEM SOLUTIONS INC  NAPERVILLE, IL</v>
      </c>
      <c r="C2206">
        <v>14013</v>
      </c>
      <c r="D2206" s="82" t="s">
        <v>1321</v>
      </c>
      <c r="E2206" s="82" t="s">
        <v>3850</v>
      </c>
      <c r="F2206" s="82" t="s">
        <v>62</v>
      </c>
    </row>
    <row r="2207" spans="1:6" x14ac:dyDescent="0.25">
      <c r="A2207">
        <f t="shared" si="70"/>
        <v>12099</v>
      </c>
      <c r="B2207" t="str">
        <f t="shared" si="71"/>
        <v>12099  NASC TAX DEPT  PHEONIX, AZ</v>
      </c>
      <c r="C2207">
        <v>12099</v>
      </c>
      <c r="D2207" s="82" t="s">
        <v>3851</v>
      </c>
      <c r="E2207" s="82" t="s">
        <v>3852</v>
      </c>
      <c r="F2207" s="82" t="s">
        <v>50</v>
      </c>
    </row>
    <row r="2208" spans="1:6" x14ac:dyDescent="0.25">
      <c r="A2208">
        <f t="shared" si="70"/>
        <v>16679</v>
      </c>
      <c r="B2208" t="str">
        <f t="shared" si="71"/>
        <v>16679  NATURAL TECHNOLOGIES INC  AMHERST, NH</v>
      </c>
      <c r="C2208">
        <v>16679</v>
      </c>
      <c r="D2208" s="82" t="s">
        <v>3853</v>
      </c>
      <c r="E2208" s="82" t="s">
        <v>3854</v>
      </c>
      <c r="F2208" s="82" t="s">
        <v>77</v>
      </c>
    </row>
    <row r="2209" spans="1:6" x14ac:dyDescent="0.25">
      <c r="A2209">
        <f t="shared" si="70"/>
        <v>16680</v>
      </c>
      <c r="B2209" t="str">
        <f t="shared" si="71"/>
        <v>16680  NATURAL TECHNOLOGIES INC  AMHERST, NH</v>
      </c>
      <c r="C2209">
        <v>16680</v>
      </c>
      <c r="D2209" s="82" t="s">
        <v>3853</v>
      </c>
      <c r="E2209" s="82" t="s">
        <v>3854</v>
      </c>
      <c r="F2209" s="82" t="s">
        <v>77</v>
      </c>
    </row>
    <row r="2210" spans="1:6" x14ac:dyDescent="0.25">
      <c r="A2210">
        <f t="shared" si="70"/>
        <v>14327</v>
      </c>
      <c r="B2210" t="str">
        <f t="shared" si="71"/>
        <v>14327  NATURES BEST LLC  INWOOD, IA</v>
      </c>
      <c r="C2210">
        <v>14327</v>
      </c>
      <c r="D2210" s="82" t="s">
        <v>1403</v>
      </c>
      <c r="E2210" s="82" t="s">
        <v>866</v>
      </c>
      <c r="F2210" s="82" t="s">
        <v>47</v>
      </c>
    </row>
    <row r="2211" spans="1:6" x14ac:dyDescent="0.25">
      <c r="A2211">
        <f t="shared" si="70"/>
        <v>15774</v>
      </c>
      <c r="B2211" t="str">
        <f t="shared" si="71"/>
        <v>15774  NATURYM LLC C/O WAGNER REGULATORY ASSOC INC  HOCKESSIN, DE</v>
      </c>
      <c r="C2211">
        <v>15774</v>
      </c>
      <c r="D2211" s="82" t="s">
        <v>2463</v>
      </c>
      <c r="E2211" s="82" t="s">
        <v>2464</v>
      </c>
      <c r="F2211" s="82" t="s">
        <v>55</v>
      </c>
    </row>
    <row r="2212" spans="1:6" x14ac:dyDescent="0.25">
      <c r="A2212">
        <f t="shared" si="70"/>
        <v>15775</v>
      </c>
      <c r="B2212" t="str">
        <f t="shared" si="71"/>
        <v>15775  NATURYM LLC C/O WAGNER REGULATORY ASSOC INC  GAHANNA, OH</v>
      </c>
      <c r="C2212">
        <v>15775</v>
      </c>
      <c r="D2212" s="82" t="s">
        <v>2463</v>
      </c>
      <c r="E2212" s="82" t="s">
        <v>2465</v>
      </c>
      <c r="F2212" s="82" t="s">
        <v>83</v>
      </c>
    </row>
    <row r="2213" spans="1:6" x14ac:dyDescent="0.25">
      <c r="A2213">
        <f t="shared" si="70"/>
        <v>16959</v>
      </c>
      <c r="B2213" t="str">
        <f t="shared" si="71"/>
        <v>16959  NEBRASKA HUMIC COMPANY  MCCOOK, NE</v>
      </c>
      <c r="C2213">
        <v>16959</v>
      </c>
      <c r="D2213" s="82" t="s">
        <v>3855</v>
      </c>
      <c r="E2213" s="82" t="s">
        <v>1359</v>
      </c>
      <c r="F2213" s="82" t="s">
        <v>75</v>
      </c>
    </row>
    <row r="2214" spans="1:6" x14ac:dyDescent="0.25">
      <c r="A2214">
        <f t="shared" si="70"/>
        <v>11184</v>
      </c>
      <c r="B2214" t="str">
        <f t="shared" si="71"/>
        <v>11184  NELSON FARM SUPPLY  HARLAN, IA</v>
      </c>
      <c r="C2214">
        <v>11184</v>
      </c>
      <c r="D2214" s="82" t="s">
        <v>3856</v>
      </c>
      <c r="E2214" s="82" t="s">
        <v>1113</v>
      </c>
      <c r="F2214" s="82" t="s">
        <v>47</v>
      </c>
    </row>
    <row r="2215" spans="1:6" x14ac:dyDescent="0.25">
      <c r="A2215">
        <f t="shared" si="70"/>
        <v>12079</v>
      </c>
      <c r="B2215" t="str">
        <f t="shared" si="71"/>
        <v>12079  NELSONS PREMIX &amp; VET SUPPLY  STORM LAKE, IA</v>
      </c>
      <c r="C2215">
        <v>12079</v>
      </c>
      <c r="D2215" s="82" t="s">
        <v>3857</v>
      </c>
      <c r="E2215" s="82" t="s">
        <v>407</v>
      </c>
      <c r="F2215" s="82" t="s">
        <v>47</v>
      </c>
    </row>
    <row r="2216" spans="1:6" x14ac:dyDescent="0.25">
      <c r="A2216">
        <f t="shared" si="70"/>
        <v>10737</v>
      </c>
      <c r="B2216" t="str">
        <f t="shared" si="71"/>
        <v>10737  NEVADA ACE HARDWARE  NEVADA, IA</v>
      </c>
      <c r="C2216">
        <v>10737</v>
      </c>
      <c r="D2216" s="82" t="s">
        <v>3858</v>
      </c>
      <c r="E2216" s="82" t="s">
        <v>349</v>
      </c>
      <c r="F2216" s="82" t="s">
        <v>47</v>
      </c>
    </row>
    <row r="2217" spans="1:6" x14ac:dyDescent="0.25">
      <c r="A2217">
        <f t="shared" si="70"/>
        <v>10936</v>
      </c>
      <c r="B2217" t="str">
        <f t="shared" si="71"/>
        <v>10936  NEW COOP INC  FORT DODGE, IA</v>
      </c>
      <c r="C2217">
        <v>10936</v>
      </c>
      <c r="D2217" s="82" t="s">
        <v>272</v>
      </c>
      <c r="E2217" s="82" t="s">
        <v>360</v>
      </c>
      <c r="F2217" s="82" t="s">
        <v>47</v>
      </c>
    </row>
    <row r="2218" spans="1:6" x14ac:dyDescent="0.25">
      <c r="A2218">
        <f t="shared" si="70"/>
        <v>10937</v>
      </c>
      <c r="B2218" t="str">
        <f t="shared" si="71"/>
        <v>10937  NEW COOP INC  MOORLAND, IA</v>
      </c>
      <c r="C2218">
        <v>10937</v>
      </c>
      <c r="D2218" s="82" t="s">
        <v>272</v>
      </c>
      <c r="E2218" s="82" t="s">
        <v>834</v>
      </c>
      <c r="F2218" s="82" t="s">
        <v>47</v>
      </c>
    </row>
    <row r="2219" spans="1:6" x14ac:dyDescent="0.25">
      <c r="A2219">
        <f t="shared" si="70"/>
        <v>10938</v>
      </c>
      <c r="B2219" t="str">
        <f t="shared" si="71"/>
        <v>10938  NEW COOP INC  KNIERIM, IA</v>
      </c>
      <c r="C2219">
        <v>10938</v>
      </c>
      <c r="D2219" s="82" t="s">
        <v>272</v>
      </c>
      <c r="E2219" s="82" t="s">
        <v>835</v>
      </c>
      <c r="F2219" s="82" t="s">
        <v>47</v>
      </c>
    </row>
    <row r="2220" spans="1:6" x14ac:dyDescent="0.25">
      <c r="A2220">
        <f t="shared" si="70"/>
        <v>10939</v>
      </c>
      <c r="B2220" t="str">
        <f t="shared" si="71"/>
        <v>10939  NEW COOP INC  CLARE, IA</v>
      </c>
      <c r="C2220">
        <v>10939</v>
      </c>
      <c r="D2220" s="82" t="s">
        <v>272</v>
      </c>
      <c r="E2220" s="82" t="s">
        <v>836</v>
      </c>
      <c r="F2220" s="82" t="s">
        <v>47</v>
      </c>
    </row>
    <row r="2221" spans="1:6" x14ac:dyDescent="0.25">
      <c r="A2221">
        <f t="shared" si="70"/>
        <v>10940</v>
      </c>
      <c r="B2221" t="str">
        <f t="shared" si="71"/>
        <v>10940  NEW COOP INC  BADGER, IA</v>
      </c>
      <c r="C2221">
        <v>10940</v>
      </c>
      <c r="D2221" s="82" t="s">
        <v>272</v>
      </c>
      <c r="E2221" s="82" t="s">
        <v>837</v>
      </c>
      <c r="F2221" s="82" t="s">
        <v>47</v>
      </c>
    </row>
    <row r="2222" spans="1:6" x14ac:dyDescent="0.25">
      <c r="A2222">
        <f t="shared" si="70"/>
        <v>10941</v>
      </c>
      <c r="B2222" t="str">
        <f t="shared" si="71"/>
        <v>10941  NEW COOP INC  OTHO, IA</v>
      </c>
      <c r="C2222">
        <v>10941</v>
      </c>
      <c r="D2222" s="82" t="s">
        <v>272</v>
      </c>
      <c r="E2222" s="82" t="s">
        <v>838</v>
      </c>
      <c r="F2222" s="82" t="s">
        <v>47</v>
      </c>
    </row>
    <row r="2223" spans="1:6" x14ac:dyDescent="0.25">
      <c r="A2223">
        <f t="shared" si="70"/>
        <v>10942</v>
      </c>
      <c r="B2223" t="str">
        <f t="shared" si="71"/>
        <v>10942  NEW COOP INC  VINCENT, IA</v>
      </c>
      <c r="C2223">
        <v>10942</v>
      </c>
      <c r="D2223" s="82" t="s">
        <v>272</v>
      </c>
      <c r="E2223" s="82" t="s">
        <v>839</v>
      </c>
      <c r="F2223" s="82" t="s">
        <v>47</v>
      </c>
    </row>
    <row r="2224" spans="1:6" x14ac:dyDescent="0.25">
      <c r="A2224">
        <f t="shared" si="70"/>
        <v>10943</v>
      </c>
      <c r="B2224" t="str">
        <f t="shared" si="71"/>
        <v>10943  NEW COOP INC  DUNCOMBE, IA</v>
      </c>
      <c r="C2224">
        <v>10943</v>
      </c>
      <c r="D2224" s="82" t="s">
        <v>272</v>
      </c>
      <c r="E2224" s="82" t="s">
        <v>570</v>
      </c>
      <c r="F2224" s="82" t="s">
        <v>47</v>
      </c>
    </row>
    <row r="2225" spans="1:6" x14ac:dyDescent="0.25">
      <c r="A2225">
        <f t="shared" si="70"/>
        <v>10944</v>
      </c>
      <c r="B2225" t="str">
        <f t="shared" si="71"/>
        <v>10944  NEW COOP INC  BARNUM, IA</v>
      </c>
      <c r="C2225">
        <v>10944</v>
      </c>
      <c r="D2225" s="82" t="s">
        <v>272</v>
      </c>
      <c r="E2225" s="82" t="s">
        <v>572</v>
      </c>
      <c r="F2225" s="82" t="s">
        <v>47</v>
      </c>
    </row>
    <row r="2226" spans="1:6" x14ac:dyDescent="0.25">
      <c r="A2226">
        <f t="shared" si="70"/>
        <v>10945</v>
      </c>
      <c r="B2226" t="str">
        <f t="shared" si="71"/>
        <v>10945  NEW COOP INC  LOHRVILLE, IA</v>
      </c>
      <c r="C2226">
        <v>10945</v>
      </c>
      <c r="D2226" s="82" t="s">
        <v>272</v>
      </c>
      <c r="E2226" s="82" t="s">
        <v>452</v>
      </c>
      <c r="F2226" s="82" t="s">
        <v>47</v>
      </c>
    </row>
    <row r="2227" spans="1:6" x14ac:dyDescent="0.25">
      <c r="A2227">
        <f t="shared" si="70"/>
        <v>10946</v>
      </c>
      <c r="B2227" t="str">
        <f t="shared" si="71"/>
        <v>10946  NEW COOP INC  ROCKWELL CITY, IA</v>
      </c>
      <c r="C2227">
        <v>10946</v>
      </c>
      <c r="D2227" s="82" t="s">
        <v>272</v>
      </c>
      <c r="E2227" s="82" t="s">
        <v>458</v>
      </c>
      <c r="F2227" s="82" t="s">
        <v>47</v>
      </c>
    </row>
    <row r="2228" spans="1:6" x14ac:dyDescent="0.25">
      <c r="A2228">
        <f t="shared" si="70"/>
        <v>11738</v>
      </c>
      <c r="B2228" t="str">
        <f t="shared" si="71"/>
        <v>11738  NEW COOP INC  HUMBOLDT, IA</v>
      </c>
      <c r="C2228">
        <v>11738</v>
      </c>
      <c r="D2228" s="82" t="s">
        <v>272</v>
      </c>
      <c r="E2228" s="82" t="s">
        <v>387</v>
      </c>
      <c r="F2228" s="82" t="s">
        <v>47</v>
      </c>
    </row>
    <row r="2229" spans="1:6" x14ac:dyDescent="0.25">
      <c r="A2229">
        <f t="shared" si="70"/>
        <v>11497</v>
      </c>
      <c r="B2229" t="str">
        <f t="shared" si="71"/>
        <v>11497  NEW COOP INC  PALMER, IA</v>
      </c>
      <c r="C2229">
        <v>11497</v>
      </c>
      <c r="D2229" s="82" t="s">
        <v>272</v>
      </c>
      <c r="E2229" s="82" t="s">
        <v>1441</v>
      </c>
      <c r="F2229" s="82" t="s">
        <v>47</v>
      </c>
    </row>
    <row r="2230" spans="1:6" x14ac:dyDescent="0.25">
      <c r="A2230">
        <f t="shared" si="70"/>
        <v>11513</v>
      </c>
      <c r="B2230" t="str">
        <f t="shared" si="71"/>
        <v>11513  NEW COOP INC  POMEROY, IA</v>
      </c>
      <c r="C2230">
        <v>11513</v>
      </c>
      <c r="D2230" s="82" t="s">
        <v>272</v>
      </c>
      <c r="E2230" s="82" t="s">
        <v>273</v>
      </c>
      <c r="F2230" s="82" t="s">
        <v>47</v>
      </c>
    </row>
    <row r="2231" spans="1:6" x14ac:dyDescent="0.25">
      <c r="A2231">
        <f t="shared" si="70"/>
        <v>11514</v>
      </c>
      <c r="B2231" t="str">
        <f t="shared" si="71"/>
        <v>11514  NEW COOP INC  POMEROY, IA</v>
      </c>
      <c r="C2231">
        <v>11514</v>
      </c>
      <c r="D2231" s="82" t="s">
        <v>272</v>
      </c>
      <c r="E2231" s="82" t="s">
        <v>273</v>
      </c>
      <c r="F2231" s="82" t="s">
        <v>47</v>
      </c>
    </row>
    <row r="2232" spans="1:6" x14ac:dyDescent="0.25">
      <c r="A2232">
        <f t="shared" si="70"/>
        <v>10292</v>
      </c>
      <c r="B2232" t="str">
        <f t="shared" si="71"/>
        <v>10292  NEW COOPERATIVE  GLIDDEN, IA</v>
      </c>
      <c r="C2232">
        <v>10292</v>
      </c>
      <c r="D2232" s="82" t="s">
        <v>577</v>
      </c>
      <c r="E2232" s="82" t="s">
        <v>578</v>
      </c>
      <c r="F2232" s="82" t="s">
        <v>47</v>
      </c>
    </row>
    <row r="2233" spans="1:6" x14ac:dyDescent="0.25">
      <c r="A2233">
        <f t="shared" si="70"/>
        <v>10294</v>
      </c>
      <c r="B2233" t="str">
        <f t="shared" si="71"/>
        <v>10294  NEW COOPERATIVE  LANESBORO, IA</v>
      </c>
      <c r="C2233">
        <v>10294</v>
      </c>
      <c r="D2233" s="82" t="s">
        <v>577</v>
      </c>
      <c r="E2233" s="82" t="s">
        <v>579</v>
      </c>
      <c r="F2233" s="82" t="s">
        <v>47</v>
      </c>
    </row>
    <row r="2234" spans="1:6" x14ac:dyDescent="0.25">
      <c r="A2234">
        <f t="shared" si="70"/>
        <v>10295</v>
      </c>
      <c r="B2234" t="str">
        <f t="shared" si="71"/>
        <v>10295  NEW COOPERATIVE  LIDDERDALE, IA</v>
      </c>
      <c r="C2234">
        <v>10295</v>
      </c>
      <c r="D2234" s="82" t="s">
        <v>577</v>
      </c>
      <c r="E2234" s="82" t="s">
        <v>580</v>
      </c>
      <c r="F2234" s="82" t="s">
        <v>47</v>
      </c>
    </row>
    <row r="2235" spans="1:6" x14ac:dyDescent="0.25">
      <c r="A2235">
        <f t="shared" si="70"/>
        <v>10296</v>
      </c>
      <c r="B2235" t="str">
        <f t="shared" si="71"/>
        <v>10296  NEW COOPERATIVE INC  WOOLSTOCK, IA</v>
      </c>
      <c r="C2235">
        <v>10296</v>
      </c>
      <c r="D2235" s="82" t="s">
        <v>186</v>
      </c>
      <c r="E2235" s="82" t="s">
        <v>581</v>
      </c>
      <c r="F2235" s="82" t="s">
        <v>47</v>
      </c>
    </row>
    <row r="2236" spans="1:6" x14ac:dyDescent="0.25">
      <c r="A2236">
        <f t="shared" si="70"/>
        <v>10302</v>
      </c>
      <c r="B2236" t="str">
        <f t="shared" si="71"/>
        <v>10302  NEW COOPERATIVE INC  BODE, IA</v>
      </c>
      <c r="C2236">
        <v>10302</v>
      </c>
      <c r="D2236" s="82" t="s">
        <v>186</v>
      </c>
      <c r="E2236" s="82" t="s">
        <v>586</v>
      </c>
      <c r="F2236" s="82" t="s">
        <v>47</v>
      </c>
    </row>
    <row r="2237" spans="1:6" x14ac:dyDescent="0.25">
      <c r="A2237">
        <f t="shared" si="70"/>
        <v>10304</v>
      </c>
      <c r="B2237" t="str">
        <f t="shared" si="71"/>
        <v>10304  NEW COOPERATIVE INC  HORNICK, IA</v>
      </c>
      <c r="C2237">
        <v>10304</v>
      </c>
      <c r="D2237" s="82" t="s">
        <v>186</v>
      </c>
      <c r="E2237" s="82" t="s">
        <v>587</v>
      </c>
      <c r="F2237" s="82" t="s">
        <v>47</v>
      </c>
    </row>
    <row r="2238" spans="1:6" x14ac:dyDescent="0.25">
      <c r="A2238">
        <f t="shared" si="70"/>
        <v>10120</v>
      </c>
      <c r="B2238" t="str">
        <f t="shared" si="71"/>
        <v>10120  NEW COOPERATIVE INC  DOWS, IA</v>
      </c>
      <c r="C2238">
        <v>10120</v>
      </c>
      <c r="D2238" s="82" t="s">
        <v>186</v>
      </c>
      <c r="E2238" s="82" t="s">
        <v>449</v>
      </c>
      <c r="F2238" s="82" t="s">
        <v>47</v>
      </c>
    </row>
    <row r="2239" spans="1:6" x14ac:dyDescent="0.25">
      <c r="A2239">
        <f t="shared" si="70"/>
        <v>10000</v>
      </c>
      <c r="B2239" t="str">
        <f t="shared" si="71"/>
        <v>10000  NEW COOPERATIVE INC  BLAIRSBURG, IA</v>
      </c>
      <c r="C2239">
        <v>10000</v>
      </c>
      <c r="D2239" s="82" t="s">
        <v>186</v>
      </c>
      <c r="E2239" s="82" t="s">
        <v>187</v>
      </c>
      <c r="F2239" s="82" t="s">
        <v>47</v>
      </c>
    </row>
    <row r="2240" spans="1:6" x14ac:dyDescent="0.25">
      <c r="A2240">
        <f t="shared" si="70"/>
        <v>11564</v>
      </c>
      <c r="B2240" t="str">
        <f t="shared" si="71"/>
        <v>11564  NEW COOPERATIVE INC  LUVERNE, IA</v>
      </c>
      <c r="C2240">
        <v>11564</v>
      </c>
      <c r="D2240" s="82" t="s">
        <v>186</v>
      </c>
      <c r="E2240" s="82" t="s">
        <v>359</v>
      </c>
      <c r="F2240" s="82" t="s">
        <v>47</v>
      </c>
    </row>
    <row r="2241" spans="1:6" x14ac:dyDescent="0.25">
      <c r="A2241">
        <f t="shared" si="70"/>
        <v>12218</v>
      </c>
      <c r="B2241" t="str">
        <f t="shared" si="71"/>
        <v>12218  NEW COOPERATIVE INC  CORRECTIONVLLE, IA</v>
      </c>
      <c r="C2241">
        <v>12218</v>
      </c>
      <c r="D2241" s="82" t="s">
        <v>186</v>
      </c>
      <c r="E2241" s="82" t="s">
        <v>3859</v>
      </c>
      <c r="F2241" s="82" t="s">
        <v>47</v>
      </c>
    </row>
    <row r="2242" spans="1:6" x14ac:dyDescent="0.25">
      <c r="A2242">
        <f t="shared" si="70"/>
        <v>12219</v>
      </c>
      <c r="B2242" t="str">
        <f t="shared" si="71"/>
        <v>12219  NEW COOPERATIVE INC  PIERSON, IA</v>
      </c>
      <c r="C2242">
        <v>12219</v>
      </c>
      <c r="D2242" s="82" t="s">
        <v>186</v>
      </c>
      <c r="E2242" s="82" t="s">
        <v>1253</v>
      </c>
      <c r="F2242" s="82" t="s">
        <v>47</v>
      </c>
    </row>
    <row r="2243" spans="1:6" x14ac:dyDescent="0.25">
      <c r="A2243">
        <f t="shared" si="70"/>
        <v>15821</v>
      </c>
      <c r="B2243" t="str">
        <f t="shared" si="71"/>
        <v>15821  NEW COOPERATIVE INC  LANYON, IA</v>
      </c>
      <c r="C2243">
        <v>15821</v>
      </c>
      <c r="D2243" s="82" t="s">
        <v>186</v>
      </c>
      <c r="E2243" s="82" t="s">
        <v>3860</v>
      </c>
      <c r="F2243" s="82" t="s">
        <v>47</v>
      </c>
    </row>
    <row r="2244" spans="1:6" x14ac:dyDescent="0.25">
      <c r="A2244">
        <f t="shared" si="70"/>
        <v>13662</v>
      </c>
      <c r="B2244" t="str">
        <f t="shared" si="71"/>
        <v>13662  NEW COOPERATIVE INC  POMEROY, IA</v>
      </c>
      <c r="C2244">
        <v>13662</v>
      </c>
      <c r="D2244" s="82" t="s">
        <v>186</v>
      </c>
      <c r="E2244" s="82" t="s">
        <v>273</v>
      </c>
      <c r="F2244" s="82" t="s">
        <v>47</v>
      </c>
    </row>
    <row r="2245" spans="1:6" x14ac:dyDescent="0.25">
      <c r="A2245">
        <f t="shared" si="70"/>
        <v>13209</v>
      </c>
      <c r="B2245" t="str">
        <f t="shared" si="71"/>
        <v>13209  NEW COOPERATIVE INC  SLOAN, IA</v>
      </c>
      <c r="C2245">
        <v>13209</v>
      </c>
      <c r="D2245" s="82" t="s">
        <v>186</v>
      </c>
      <c r="E2245" s="82" t="s">
        <v>939</v>
      </c>
      <c r="F2245" s="82" t="s">
        <v>47</v>
      </c>
    </row>
    <row r="2246" spans="1:6" x14ac:dyDescent="0.25">
      <c r="A2246">
        <f t="shared" si="70"/>
        <v>13081</v>
      </c>
      <c r="B2246" t="str">
        <f t="shared" si="71"/>
        <v>13081  NEW COOPERATIVE INC  BLENCOE, IA</v>
      </c>
      <c r="C2246">
        <v>13081</v>
      </c>
      <c r="D2246" s="82" t="s">
        <v>186</v>
      </c>
      <c r="E2246" s="82" t="s">
        <v>903</v>
      </c>
      <c r="F2246" s="82" t="s">
        <v>47</v>
      </c>
    </row>
    <row r="2247" spans="1:6" x14ac:dyDescent="0.25">
      <c r="A2247">
        <f t="shared" si="70"/>
        <v>13034</v>
      </c>
      <c r="B2247" t="str">
        <f t="shared" si="71"/>
        <v>13034  NEW COOPERATIVE INC  WASHTA, IA</v>
      </c>
      <c r="C2247">
        <v>13034</v>
      </c>
      <c r="D2247" s="82" t="s">
        <v>186</v>
      </c>
      <c r="E2247" s="82" t="s">
        <v>895</v>
      </c>
      <c r="F2247" s="82" t="s">
        <v>47</v>
      </c>
    </row>
    <row r="2248" spans="1:6" x14ac:dyDescent="0.25">
      <c r="A2248">
        <f t="shared" si="70"/>
        <v>12849</v>
      </c>
      <c r="B2248" t="str">
        <f t="shared" si="71"/>
        <v>12849  NEW COOPERATIVE INC  MAPLETON, IA</v>
      </c>
      <c r="C2248">
        <v>12849</v>
      </c>
      <c r="D2248" s="82" t="s">
        <v>186</v>
      </c>
      <c r="E2248" s="82" t="s">
        <v>142</v>
      </c>
      <c r="F2248" s="82" t="s">
        <v>47</v>
      </c>
    </row>
    <row r="2249" spans="1:6" x14ac:dyDescent="0.25">
      <c r="A2249">
        <f t="shared" si="70"/>
        <v>12850</v>
      </c>
      <c r="B2249" t="str">
        <f t="shared" si="71"/>
        <v>12850  NEW COOPERATIVE INC  TURIN, IA</v>
      </c>
      <c r="C2249">
        <v>12850</v>
      </c>
      <c r="D2249" s="82" t="s">
        <v>186</v>
      </c>
      <c r="E2249" s="82" t="s">
        <v>798</v>
      </c>
      <c r="F2249" s="82" t="s">
        <v>47</v>
      </c>
    </row>
    <row r="2250" spans="1:6" x14ac:dyDescent="0.25">
      <c r="A2250">
        <f t="shared" si="70"/>
        <v>16556</v>
      </c>
      <c r="B2250" t="str">
        <f t="shared" si="71"/>
        <v>16556  NEW COOPERATIVE INC  ONAWA, IA</v>
      </c>
      <c r="C2250">
        <v>16556</v>
      </c>
      <c r="D2250" s="82" t="s">
        <v>186</v>
      </c>
      <c r="E2250" s="82" t="s">
        <v>998</v>
      </c>
      <c r="F2250" s="82" t="s">
        <v>47</v>
      </c>
    </row>
    <row r="2251" spans="1:6" x14ac:dyDescent="0.25">
      <c r="A2251">
        <f t="shared" si="70"/>
        <v>15933</v>
      </c>
      <c r="B2251" t="str">
        <f t="shared" si="71"/>
        <v>15933  NEW COOPERATIVE INC  COON RAPIDS, IA</v>
      </c>
      <c r="C2251">
        <v>15933</v>
      </c>
      <c r="D2251" s="82" t="s">
        <v>186</v>
      </c>
      <c r="E2251" s="82" t="s">
        <v>404</v>
      </c>
      <c r="F2251" s="82" t="s">
        <v>47</v>
      </c>
    </row>
    <row r="2252" spans="1:6" x14ac:dyDescent="0.25">
      <c r="A2252">
        <f t="shared" si="70"/>
        <v>16362</v>
      </c>
      <c r="B2252" t="str">
        <f t="shared" si="71"/>
        <v>16362  NEW COOPERATIVE INC  JEFFERSON, IA</v>
      </c>
      <c r="C2252">
        <v>16362</v>
      </c>
      <c r="D2252" s="82" t="s">
        <v>186</v>
      </c>
      <c r="E2252" s="82" t="s">
        <v>513</v>
      </c>
      <c r="F2252" s="82" t="s">
        <v>47</v>
      </c>
    </row>
    <row r="2253" spans="1:6" x14ac:dyDescent="0.25">
      <c r="A2253">
        <f t="shared" si="70"/>
        <v>16461</v>
      </c>
      <c r="B2253" t="str">
        <f t="shared" si="71"/>
        <v>16461  NEW COOPERATIVE INC  DOWS, IA</v>
      </c>
      <c r="C2253">
        <v>16461</v>
      </c>
      <c r="D2253" s="82" t="s">
        <v>186</v>
      </c>
      <c r="E2253" s="82" t="s">
        <v>449</v>
      </c>
      <c r="F2253" s="82" t="s">
        <v>47</v>
      </c>
    </row>
    <row r="2254" spans="1:6" x14ac:dyDescent="0.25">
      <c r="A2254">
        <f t="shared" si="70"/>
        <v>12331</v>
      </c>
      <c r="B2254" t="str">
        <f t="shared" si="71"/>
        <v>12331  NEW ENGLAND FERTILIZER  QUINCY, MA</v>
      </c>
      <c r="C2254">
        <v>12331</v>
      </c>
      <c r="D2254" s="82" t="s">
        <v>1266</v>
      </c>
      <c r="E2254" s="82" t="s">
        <v>355</v>
      </c>
      <c r="F2254" s="82" t="s">
        <v>69</v>
      </c>
    </row>
    <row r="2255" spans="1:6" x14ac:dyDescent="0.25">
      <c r="A2255">
        <f t="shared" si="70"/>
        <v>13173</v>
      </c>
      <c r="B2255" t="str">
        <f t="shared" si="71"/>
        <v>13173  NEW ENGLAND FERTILIZER CO  SHAKOPEE, MN</v>
      </c>
      <c r="C2255">
        <v>13173</v>
      </c>
      <c r="D2255" s="82" t="s">
        <v>929</v>
      </c>
      <c r="E2255" s="82" t="s">
        <v>688</v>
      </c>
      <c r="F2255" s="82" t="s">
        <v>71</v>
      </c>
    </row>
    <row r="2256" spans="1:6" x14ac:dyDescent="0.25">
      <c r="A2256">
        <f t="shared" si="70"/>
        <v>15083</v>
      </c>
      <c r="B2256" t="str">
        <f t="shared" si="71"/>
        <v>15083  NEW VISION COOP  BREWSTER, MN</v>
      </c>
      <c r="C2256">
        <v>15083</v>
      </c>
      <c r="D2256" s="82" t="s">
        <v>609</v>
      </c>
      <c r="E2256" s="82" t="s">
        <v>828</v>
      </c>
      <c r="F2256" s="82" t="s">
        <v>71</v>
      </c>
    </row>
    <row r="2257" spans="1:6" x14ac:dyDescent="0.25">
      <c r="A2257">
        <f t="shared" si="70"/>
        <v>14728</v>
      </c>
      <c r="B2257" t="str">
        <f t="shared" si="71"/>
        <v>14728  NEW VISION COOP  LISMORE, MN</v>
      </c>
      <c r="C2257">
        <v>14728</v>
      </c>
      <c r="D2257" s="82" t="s">
        <v>609</v>
      </c>
      <c r="E2257" s="82" t="s">
        <v>1257</v>
      </c>
      <c r="F2257" s="82" t="s">
        <v>71</v>
      </c>
    </row>
    <row r="2258" spans="1:6" x14ac:dyDescent="0.25">
      <c r="A2258">
        <f t="shared" si="70"/>
        <v>14729</v>
      </c>
      <c r="B2258" t="str">
        <f t="shared" si="71"/>
        <v>14729  NEW VISION COOP  LISMORE, MN</v>
      </c>
      <c r="C2258">
        <v>14729</v>
      </c>
      <c r="D2258" s="82" t="s">
        <v>609</v>
      </c>
      <c r="E2258" s="82" t="s">
        <v>1257</v>
      </c>
      <c r="F2258" s="82" t="s">
        <v>71</v>
      </c>
    </row>
    <row r="2259" spans="1:6" x14ac:dyDescent="0.25">
      <c r="A2259">
        <f t="shared" si="70"/>
        <v>10337</v>
      </c>
      <c r="B2259" t="str">
        <f t="shared" si="71"/>
        <v>10337  NEW VISION COOP  HILLS, MN</v>
      </c>
      <c r="C2259">
        <v>10337</v>
      </c>
      <c r="D2259" s="82" t="s">
        <v>609</v>
      </c>
      <c r="E2259" s="82" t="s">
        <v>604</v>
      </c>
      <c r="F2259" s="82" t="s">
        <v>71</v>
      </c>
    </row>
    <row r="2260" spans="1:6" x14ac:dyDescent="0.25">
      <c r="A2260">
        <f t="shared" si="70"/>
        <v>12322</v>
      </c>
      <c r="B2260" t="str">
        <f t="shared" si="71"/>
        <v>12322  NEWBERRY LANDSCAPING LLC  ARGYLE, IA</v>
      </c>
      <c r="C2260">
        <v>12322</v>
      </c>
      <c r="D2260" s="82" t="s">
        <v>3861</v>
      </c>
      <c r="E2260" s="82" t="s">
        <v>1053</v>
      </c>
      <c r="F2260" s="82" t="s">
        <v>47</v>
      </c>
    </row>
    <row r="2261" spans="1:6" x14ac:dyDescent="0.25">
      <c r="A2261">
        <f t="shared" si="70"/>
        <v>11439</v>
      </c>
      <c r="B2261" t="str">
        <f t="shared" si="71"/>
        <v>11439  NICHOLS AGRISERVICE LLC  NICHOLS, IA</v>
      </c>
      <c r="C2261">
        <v>11439</v>
      </c>
      <c r="D2261" s="82" t="s">
        <v>1438</v>
      </c>
      <c r="E2261" s="82" t="s">
        <v>1428</v>
      </c>
      <c r="F2261" s="82" t="s">
        <v>47</v>
      </c>
    </row>
    <row r="2262" spans="1:6" x14ac:dyDescent="0.25">
      <c r="A2262">
        <f t="shared" si="70"/>
        <v>12726</v>
      </c>
      <c r="B2262" t="str">
        <f t="shared" si="71"/>
        <v>12726  NICHOLS AGRISERVICE LLC  NICHOLS, IA</v>
      </c>
      <c r="C2262">
        <v>12726</v>
      </c>
      <c r="D2262" s="82" t="s">
        <v>1438</v>
      </c>
      <c r="E2262" s="82" t="s">
        <v>1428</v>
      </c>
      <c r="F2262" s="82" t="s">
        <v>47</v>
      </c>
    </row>
    <row r="2263" spans="1:6" x14ac:dyDescent="0.25">
      <c r="A2263">
        <f t="shared" si="70"/>
        <v>10144</v>
      </c>
      <c r="B2263" t="str">
        <f t="shared" si="71"/>
        <v>10144  NICHOLSON AND EDWARDS GRAIN CO  PRIMGHAR, IA</v>
      </c>
      <c r="C2263">
        <v>10144</v>
      </c>
      <c r="D2263" s="82" t="s">
        <v>472</v>
      </c>
      <c r="E2263" s="82" t="s">
        <v>473</v>
      </c>
      <c r="F2263" s="82" t="s">
        <v>47</v>
      </c>
    </row>
    <row r="2264" spans="1:6" x14ac:dyDescent="0.25">
      <c r="A2264">
        <f t="shared" si="70"/>
        <v>11165</v>
      </c>
      <c r="B2264" t="str">
        <f t="shared" si="71"/>
        <v>11165  NICK GOSLAR  UTE, IA</v>
      </c>
      <c r="C2264">
        <v>11165</v>
      </c>
      <c r="D2264" s="82" t="s">
        <v>1400</v>
      </c>
      <c r="E2264" s="82" t="s">
        <v>594</v>
      </c>
      <c r="F2264" s="82" t="s">
        <v>47</v>
      </c>
    </row>
    <row r="2265" spans="1:6" x14ac:dyDescent="0.25">
      <c r="A2265">
        <f t="shared" ref="A2265:A2328" si="72">C2265</f>
        <v>13018</v>
      </c>
      <c r="B2265" t="str">
        <f t="shared" ref="B2265:B2328" si="73">C2265&amp;"  "&amp;D2265&amp;"  "&amp;E2265&amp;", "&amp;F2265</f>
        <v>13018  NO FRILLS SUPERMARKET #791  COUNCIL BLFFS, IA</v>
      </c>
      <c r="C2265">
        <v>13018</v>
      </c>
      <c r="D2265" s="82" t="s">
        <v>3862</v>
      </c>
      <c r="E2265" s="82" t="s">
        <v>2983</v>
      </c>
      <c r="F2265" s="82" t="s">
        <v>47</v>
      </c>
    </row>
    <row r="2266" spans="1:6" x14ac:dyDescent="0.25">
      <c r="A2266">
        <f t="shared" si="72"/>
        <v>15940</v>
      </c>
      <c r="B2266" t="str">
        <f t="shared" si="73"/>
        <v>15940  NODAWAY VALLEY CROP PROTECTION LLC  VILLISCA, IA</v>
      </c>
      <c r="C2266">
        <v>15940</v>
      </c>
      <c r="D2266" s="82" t="s">
        <v>3863</v>
      </c>
      <c r="E2266" s="82" t="s">
        <v>531</v>
      </c>
      <c r="F2266" s="82" t="s">
        <v>47</v>
      </c>
    </row>
    <row r="2267" spans="1:6" x14ac:dyDescent="0.25">
      <c r="A2267">
        <f t="shared" si="72"/>
        <v>17349</v>
      </c>
      <c r="B2267" t="str">
        <f t="shared" si="73"/>
        <v>17349  NOE AVIATION LLC  VINTON, IA</v>
      </c>
      <c r="C2267">
        <v>17349</v>
      </c>
      <c r="D2267" s="82" t="s">
        <v>3864</v>
      </c>
      <c r="E2267" s="82" t="s">
        <v>501</v>
      </c>
      <c r="F2267" s="82" t="s">
        <v>47</v>
      </c>
    </row>
    <row r="2268" spans="1:6" x14ac:dyDescent="0.25">
      <c r="A2268">
        <f t="shared" si="72"/>
        <v>17350</v>
      </c>
      <c r="B2268" t="str">
        <f t="shared" si="73"/>
        <v>17350  NOE AVIATION LLC  VINTON, IA</v>
      </c>
      <c r="C2268">
        <v>17350</v>
      </c>
      <c r="D2268" s="82" t="s">
        <v>3864</v>
      </c>
      <c r="E2268" s="82" t="s">
        <v>501</v>
      </c>
      <c r="F2268" s="82" t="s">
        <v>47</v>
      </c>
    </row>
    <row r="2269" spans="1:6" x14ac:dyDescent="0.25">
      <c r="A2269">
        <f t="shared" si="72"/>
        <v>13904</v>
      </c>
      <c r="B2269" t="str">
        <f t="shared" si="73"/>
        <v>13904  NORBY FARM FLEET  GRUNDY CENTER, IA</v>
      </c>
      <c r="C2269">
        <v>13904</v>
      </c>
      <c r="D2269" s="82" t="s">
        <v>3865</v>
      </c>
      <c r="E2269" s="82" t="s">
        <v>1531</v>
      </c>
      <c r="F2269" s="82" t="s">
        <v>47</v>
      </c>
    </row>
    <row r="2270" spans="1:6" x14ac:dyDescent="0.25">
      <c r="A2270">
        <f t="shared" si="72"/>
        <v>11131</v>
      </c>
      <c r="B2270" t="str">
        <f t="shared" si="73"/>
        <v>11131  NORBY FARM FLEET  DECORAH, IA</v>
      </c>
      <c r="C2270">
        <v>11131</v>
      </c>
      <c r="D2270" s="82" t="s">
        <v>3865</v>
      </c>
      <c r="E2270" s="82" t="s">
        <v>553</v>
      </c>
      <c r="F2270" s="82" t="s">
        <v>47</v>
      </c>
    </row>
    <row r="2271" spans="1:6" x14ac:dyDescent="0.25">
      <c r="A2271">
        <f t="shared" si="72"/>
        <v>11132</v>
      </c>
      <c r="B2271" t="str">
        <f t="shared" si="73"/>
        <v>11132  NORBY FARM FLEET  ELKADER, IA</v>
      </c>
      <c r="C2271">
        <v>11132</v>
      </c>
      <c r="D2271" s="82" t="s">
        <v>3865</v>
      </c>
      <c r="E2271" s="82" t="s">
        <v>497</v>
      </c>
      <c r="F2271" s="82" t="s">
        <v>47</v>
      </c>
    </row>
    <row r="2272" spans="1:6" x14ac:dyDescent="0.25">
      <c r="A2272">
        <f t="shared" si="72"/>
        <v>11133</v>
      </c>
      <c r="B2272" t="str">
        <f t="shared" si="73"/>
        <v>11133  NORBY FARM FLEET  WEST UNION, IA</v>
      </c>
      <c r="C2272">
        <v>11133</v>
      </c>
      <c r="D2272" s="82" t="s">
        <v>3865</v>
      </c>
      <c r="E2272" s="82" t="s">
        <v>827</v>
      </c>
      <c r="F2272" s="82" t="s">
        <v>47</v>
      </c>
    </row>
    <row r="2273" spans="1:6" x14ac:dyDescent="0.25">
      <c r="A2273">
        <f t="shared" si="72"/>
        <v>11134</v>
      </c>
      <c r="B2273" t="str">
        <f t="shared" si="73"/>
        <v>11134  NORBY FARM FLEET  INDEPENDENCE, IA</v>
      </c>
      <c r="C2273">
        <v>11134</v>
      </c>
      <c r="D2273" s="82" t="s">
        <v>3865</v>
      </c>
      <c r="E2273" s="82" t="s">
        <v>339</v>
      </c>
      <c r="F2273" s="82" t="s">
        <v>47</v>
      </c>
    </row>
    <row r="2274" spans="1:6" x14ac:dyDescent="0.25">
      <c r="A2274">
        <f t="shared" si="72"/>
        <v>11135</v>
      </c>
      <c r="B2274" t="str">
        <f t="shared" si="73"/>
        <v>11135  NORBY FARM FLEET  OELWEIN, IA</v>
      </c>
      <c r="C2274">
        <v>11135</v>
      </c>
      <c r="D2274" s="82" t="s">
        <v>3865</v>
      </c>
      <c r="E2274" s="82" t="s">
        <v>675</v>
      </c>
      <c r="F2274" s="82" t="s">
        <v>47</v>
      </c>
    </row>
    <row r="2275" spans="1:6" x14ac:dyDescent="0.25">
      <c r="A2275">
        <f t="shared" si="72"/>
        <v>11136</v>
      </c>
      <c r="B2275" t="str">
        <f t="shared" si="73"/>
        <v>11136  NORBY FARM FLEET  MANCHESTER, IA</v>
      </c>
      <c r="C2275">
        <v>11136</v>
      </c>
      <c r="D2275" s="82" t="s">
        <v>3865</v>
      </c>
      <c r="E2275" s="82" t="s">
        <v>356</v>
      </c>
      <c r="F2275" s="82" t="s">
        <v>47</v>
      </c>
    </row>
    <row r="2276" spans="1:6" x14ac:dyDescent="0.25">
      <c r="A2276">
        <f t="shared" si="72"/>
        <v>11746</v>
      </c>
      <c r="B2276" t="str">
        <f t="shared" si="73"/>
        <v>11746  NORBY FARM FLEET  WAVERLY, IA</v>
      </c>
      <c r="C2276">
        <v>11746</v>
      </c>
      <c r="D2276" s="82" t="s">
        <v>3865</v>
      </c>
      <c r="E2276" s="82" t="s">
        <v>664</v>
      </c>
      <c r="F2276" s="82" t="s">
        <v>47</v>
      </c>
    </row>
    <row r="2277" spans="1:6" x14ac:dyDescent="0.25">
      <c r="A2277">
        <f t="shared" si="72"/>
        <v>14772</v>
      </c>
      <c r="B2277" t="str">
        <f t="shared" si="73"/>
        <v>14772  NORBYS FARM FLEET  SUMNER, IA</v>
      </c>
      <c r="C2277">
        <v>14772</v>
      </c>
      <c r="D2277" s="82" t="s">
        <v>3866</v>
      </c>
      <c r="E2277" s="82" t="s">
        <v>620</v>
      </c>
      <c r="F2277" s="82" t="s">
        <v>47</v>
      </c>
    </row>
    <row r="2278" spans="1:6" x14ac:dyDescent="0.25">
      <c r="A2278">
        <f t="shared" si="72"/>
        <v>17084</v>
      </c>
      <c r="B2278" t="str">
        <f t="shared" si="73"/>
        <v>17084  NORRIS FARMS  BEDFORD, IA</v>
      </c>
      <c r="C2278">
        <v>17084</v>
      </c>
      <c r="D2278" s="82" t="s">
        <v>3867</v>
      </c>
      <c r="E2278" s="82" t="s">
        <v>843</v>
      </c>
      <c r="F2278" s="82" t="s">
        <v>47</v>
      </c>
    </row>
    <row r="2279" spans="1:6" x14ac:dyDescent="0.25">
      <c r="A2279">
        <f t="shared" si="72"/>
        <v>17085</v>
      </c>
      <c r="B2279" t="str">
        <f t="shared" si="73"/>
        <v>17085  NORRIS FARMS  BEDFORD, IA</v>
      </c>
      <c r="C2279">
        <v>17085</v>
      </c>
      <c r="D2279" s="82" t="s">
        <v>3867</v>
      </c>
      <c r="E2279" s="82" t="s">
        <v>843</v>
      </c>
      <c r="F2279" s="82" t="s">
        <v>47</v>
      </c>
    </row>
    <row r="2280" spans="1:6" x14ac:dyDescent="0.25">
      <c r="A2280">
        <f t="shared" si="72"/>
        <v>14629</v>
      </c>
      <c r="B2280" t="str">
        <f t="shared" si="73"/>
        <v>14629  NORTH AMERICAN FERTILIZER LLC  BENSON, MN</v>
      </c>
      <c r="C2280">
        <v>14629</v>
      </c>
      <c r="D2280" s="82" t="s">
        <v>803</v>
      </c>
      <c r="E2280" s="82" t="s">
        <v>804</v>
      </c>
      <c r="F2280" s="82" t="s">
        <v>71</v>
      </c>
    </row>
    <row r="2281" spans="1:6" x14ac:dyDescent="0.25">
      <c r="A2281">
        <f t="shared" si="72"/>
        <v>15094</v>
      </c>
      <c r="B2281" t="str">
        <f t="shared" si="73"/>
        <v>15094  NORTH AMERICAN INDUSTRIES  HUMBOLDT, AZ</v>
      </c>
      <c r="C2281">
        <v>15094</v>
      </c>
      <c r="D2281" s="82" t="s">
        <v>386</v>
      </c>
      <c r="E2281" s="82" t="s">
        <v>387</v>
      </c>
      <c r="F2281" s="82" t="s">
        <v>50</v>
      </c>
    </row>
    <row r="2282" spans="1:6" x14ac:dyDescent="0.25">
      <c r="A2282">
        <f t="shared" si="72"/>
        <v>15095</v>
      </c>
      <c r="B2282" t="str">
        <f t="shared" si="73"/>
        <v>15095  NORTH AMERICAN INDUSTRIES  HUMBOLDT, AZ</v>
      </c>
      <c r="C2282">
        <v>15095</v>
      </c>
      <c r="D2282" s="82" t="s">
        <v>386</v>
      </c>
      <c r="E2282" s="82" t="s">
        <v>387</v>
      </c>
      <c r="F2282" s="82" t="s">
        <v>50</v>
      </c>
    </row>
    <row r="2283" spans="1:6" x14ac:dyDescent="0.25">
      <c r="A2283">
        <f t="shared" si="72"/>
        <v>16079</v>
      </c>
      <c r="B2283" t="str">
        <f t="shared" si="73"/>
        <v>16079  NORTH CENTRAL COOP  CLARION, IA</v>
      </c>
      <c r="C2283">
        <v>16079</v>
      </c>
      <c r="D2283" s="82" t="s">
        <v>901</v>
      </c>
      <c r="E2283" s="82" t="s">
        <v>900</v>
      </c>
      <c r="F2283" s="82" t="s">
        <v>47</v>
      </c>
    </row>
    <row r="2284" spans="1:6" x14ac:dyDescent="0.25">
      <c r="A2284">
        <f t="shared" si="72"/>
        <v>13075</v>
      </c>
      <c r="B2284" t="str">
        <f t="shared" si="73"/>
        <v>13075  NORTH CENTRAL COOPERATIVE  CLARION, IA</v>
      </c>
      <c r="C2284">
        <v>13075</v>
      </c>
      <c r="D2284" s="82" t="s">
        <v>899</v>
      </c>
      <c r="E2284" s="82" t="s">
        <v>900</v>
      </c>
      <c r="F2284" s="82" t="s">
        <v>47</v>
      </c>
    </row>
    <row r="2285" spans="1:6" x14ac:dyDescent="0.25">
      <c r="A2285">
        <f t="shared" si="72"/>
        <v>11892</v>
      </c>
      <c r="B2285" t="str">
        <f t="shared" si="73"/>
        <v>11892  NORTH CENTRAL COOPERATIVE  CLARION, IA</v>
      </c>
      <c r="C2285">
        <v>11892</v>
      </c>
      <c r="D2285" s="82" t="s">
        <v>899</v>
      </c>
      <c r="E2285" s="82" t="s">
        <v>900</v>
      </c>
      <c r="F2285" s="82" t="s">
        <v>47</v>
      </c>
    </row>
    <row r="2286" spans="1:6" x14ac:dyDescent="0.25">
      <c r="A2286">
        <f t="shared" si="72"/>
        <v>11893</v>
      </c>
      <c r="B2286" t="str">
        <f t="shared" si="73"/>
        <v>11893  NORTH CENTRAL COOPERATIVE  CLARION, IA</v>
      </c>
      <c r="C2286">
        <v>11893</v>
      </c>
      <c r="D2286" s="82" t="s">
        <v>899</v>
      </c>
      <c r="E2286" s="82" t="s">
        <v>900</v>
      </c>
      <c r="F2286" s="82" t="s">
        <v>47</v>
      </c>
    </row>
    <row r="2287" spans="1:6" x14ac:dyDescent="0.25">
      <c r="A2287">
        <f t="shared" si="72"/>
        <v>11895</v>
      </c>
      <c r="B2287" t="str">
        <f t="shared" si="73"/>
        <v>11895  NORTH CENTRAL COOPERATIVE  KANAWHA, IA</v>
      </c>
      <c r="C2287">
        <v>11895</v>
      </c>
      <c r="D2287" s="82" t="s">
        <v>899</v>
      </c>
      <c r="E2287" s="82" t="s">
        <v>1189</v>
      </c>
      <c r="F2287" s="82" t="s">
        <v>47</v>
      </c>
    </row>
    <row r="2288" spans="1:6" x14ac:dyDescent="0.25">
      <c r="A2288">
        <f t="shared" si="72"/>
        <v>12403</v>
      </c>
      <c r="B2288" t="str">
        <f t="shared" si="73"/>
        <v>12403  NORTH CENTRAL COOPERATIVE  WODEN, IA</v>
      </c>
      <c r="C2288">
        <v>12403</v>
      </c>
      <c r="D2288" s="82" t="s">
        <v>899</v>
      </c>
      <c r="E2288" s="82" t="s">
        <v>1281</v>
      </c>
      <c r="F2288" s="82" t="s">
        <v>47</v>
      </c>
    </row>
    <row r="2289" spans="1:6" x14ac:dyDescent="0.25">
      <c r="A2289">
        <f t="shared" si="72"/>
        <v>12404</v>
      </c>
      <c r="B2289" t="str">
        <f t="shared" si="73"/>
        <v>12404  NORTH CENTRAL COOPERATIVE  BRITT, IA</v>
      </c>
      <c r="C2289">
        <v>12404</v>
      </c>
      <c r="D2289" s="82" t="s">
        <v>899</v>
      </c>
      <c r="E2289" s="82" t="s">
        <v>506</v>
      </c>
      <c r="F2289" s="82" t="s">
        <v>47</v>
      </c>
    </row>
    <row r="2290" spans="1:6" x14ac:dyDescent="0.25">
      <c r="A2290">
        <f t="shared" si="72"/>
        <v>16688</v>
      </c>
      <c r="B2290" t="str">
        <f t="shared" si="73"/>
        <v>16688  NORTH IOWA COOP  MASON CITY, IA</v>
      </c>
      <c r="C2290">
        <v>16688</v>
      </c>
      <c r="D2290" s="82" t="s">
        <v>3868</v>
      </c>
      <c r="E2290" s="82" t="s">
        <v>629</v>
      </c>
      <c r="F2290" s="82" t="s">
        <v>47</v>
      </c>
    </row>
    <row r="2291" spans="1:6" x14ac:dyDescent="0.25">
      <c r="A2291">
        <f t="shared" si="72"/>
        <v>11772</v>
      </c>
      <c r="B2291" t="str">
        <f t="shared" si="73"/>
        <v>11772  NORTH IOWA COOP ELEV  SWALEDALE, IA</v>
      </c>
      <c r="C2291">
        <v>11772</v>
      </c>
      <c r="D2291" s="82" t="s">
        <v>1147</v>
      </c>
      <c r="E2291" s="82" t="s">
        <v>1148</v>
      </c>
      <c r="F2291" s="82" t="s">
        <v>47</v>
      </c>
    </row>
    <row r="2292" spans="1:6" x14ac:dyDescent="0.25">
      <c r="A2292">
        <f t="shared" si="72"/>
        <v>11771</v>
      </c>
      <c r="B2292" t="str">
        <f t="shared" si="73"/>
        <v>11771  NORTH IOWA COOP ELEVATOR  THORNTON, IA</v>
      </c>
      <c r="C2292">
        <v>11771</v>
      </c>
      <c r="D2292" s="82" t="s">
        <v>1146</v>
      </c>
      <c r="E2292" s="82" t="s">
        <v>542</v>
      </c>
      <c r="F2292" s="82" t="s">
        <v>47</v>
      </c>
    </row>
    <row r="2293" spans="1:6" x14ac:dyDescent="0.25">
      <c r="A2293">
        <f t="shared" si="72"/>
        <v>10084</v>
      </c>
      <c r="B2293" t="str">
        <f t="shared" si="73"/>
        <v>10084  NORTH IOWA COOP ELEVATOR  MASON CITY, IA</v>
      </c>
      <c r="C2293">
        <v>10084</v>
      </c>
      <c r="D2293" s="82" t="s">
        <v>1146</v>
      </c>
      <c r="E2293" s="82" t="s">
        <v>629</v>
      </c>
      <c r="F2293" s="82" t="s">
        <v>47</v>
      </c>
    </row>
    <row r="2294" spans="1:6" x14ac:dyDescent="0.25">
      <c r="A2294">
        <f t="shared" si="72"/>
        <v>10085</v>
      </c>
      <c r="B2294" t="str">
        <f t="shared" si="73"/>
        <v>10085  NORTH IOWA COOP ELEVATOR  MASON CITY, IA</v>
      </c>
      <c r="C2294">
        <v>10085</v>
      </c>
      <c r="D2294" s="82" t="s">
        <v>1146</v>
      </c>
      <c r="E2294" s="82" t="s">
        <v>629</v>
      </c>
      <c r="F2294" s="82" t="s">
        <v>47</v>
      </c>
    </row>
    <row r="2295" spans="1:6" x14ac:dyDescent="0.25">
      <c r="A2295">
        <f t="shared" si="72"/>
        <v>15473</v>
      </c>
      <c r="B2295" t="str">
        <f t="shared" si="73"/>
        <v>15473  NORTH LIBERTY TRUE VALUE  NORTH LIBERTY, IA</v>
      </c>
      <c r="C2295">
        <v>15473</v>
      </c>
      <c r="D2295" s="82" t="s">
        <v>3869</v>
      </c>
      <c r="E2295" s="82" t="s">
        <v>723</v>
      </c>
      <c r="F2295" s="82" t="s">
        <v>47</v>
      </c>
    </row>
    <row r="2296" spans="1:6" x14ac:dyDescent="0.25">
      <c r="A2296">
        <f t="shared" si="72"/>
        <v>13280</v>
      </c>
      <c r="B2296" t="str">
        <f t="shared" si="73"/>
        <v>13280  NORTHERN AG SERVICE INC  WEST UNION, IA</v>
      </c>
      <c r="C2296">
        <v>13280</v>
      </c>
      <c r="D2296" s="82" t="s">
        <v>826</v>
      </c>
      <c r="E2296" s="82" t="s">
        <v>827</v>
      </c>
      <c r="F2296" s="82" t="s">
        <v>47</v>
      </c>
    </row>
    <row r="2297" spans="1:6" x14ac:dyDescent="0.25">
      <c r="A2297">
        <f t="shared" si="72"/>
        <v>14197</v>
      </c>
      <c r="B2297" t="str">
        <f t="shared" si="73"/>
        <v>14197  NORTHERN AG SUPPLIERS  URBANDALE, IA</v>
      </c>
      <c r="C2297">
        <v>14197</v>
      </c>
      <c r="D2297" s="82" t="s">
        <v>3870</v>
      </c>
      <c r="E2297" s="82" t="s">
        <v>357</v>
      </c>
      <c r="F2297" s="82" t="s">
        <v>47</v>
      </c>
    </row>
    <row r="2298" spans="1:6" x14ac:dyDescent="0.25">
      <c r="A2298">
        <f t="shared" si="72"/>
        <v>13043</v>
      </c>
      <c r="B2298" t="str">
        <f t="shared" si="73"/>
        <v>13043  NORTHERN COUNTRY COOPERATIVE  TOETERVILLE, IA</v>
      </c>
      <c r="C2298">
        <v>13043</v>
      </c>
      <c r="D2298" s="82" t="s">
        <v>547</v>
      </c>
      <c r="E2298" s="82" t="s">
        <v>896</v>
      </c>
      <c r="F2298" s="82" t="s">
        <v>47</v>
      </c>
    </row>
    <row r="2299" spans="1:6" x14ac:dyDescent="0.25">
      <c r="A2299">
        <f t="shared" si="72"/>
        <v>10254</v>
      </c>
      <c r="B2299" t="str">
        <f t="shared" si="73"/>
        <v>10254  NORTHERN COUNTRY COOPERATIVE  STACYVILLE, IA</v>
      </c>
      <c r="C2299">
        <v>10254</v>
      </c>
      <c r="D2299" s="82" t="s">
        <v>547</v>
      </c>
      <c r="E2299" s="82" t="s">
        <v>548</v>
      </c>
      <c r="F2299" s="82" t="s">
        <v>47</v>
      </c>
    </row>
    <row r="2300" spans="1:6" x14ac:dyDescent="0.25">
      <c r="A2300">
        <f t="shared" si="72"/>
        <v>12076</v>
      </c>
      <c r="B2300" t="str">
        <f t="shared" si="73"/>
        <v>12076  NORTHERN TOOL &amp; EQUIPMENT CO  DES MOINES, IA</v>
      </c>
      <c r="C2300">
        <v>12076</v>
      </c>
      <c r="D2300" s="82" t="s">
        <v>3871</v>
      </c>
      <c r="E2300" s="82" t="s">
        <v>930</v>
      </c>
      <c r="F2300" s="82" t="s">
        <v>47</v>
      </c>
    </row>
    <row r="2301" spans="1:6" x14ac:dyDescent="0.25">
      <c r="A2301">
        <f t="shared" si="72"/>
        <v>14005</v>
      </c>
      <c r="B2301" t="str">
        <f t="shared" si="73"/>
        <v>14005  NORTHWEST IOWA AGRONOMY LLC  ALTON, IA</v>
      </c>
      <c r="C2301">
        <v>14005</v>
      </c>
      <c r="D2301" s="82" t="s">
        <v>807</v>
      </c>
      <c r="E2301" s="82" t="s">
        <v>808</v>
      </c>
      <c r="F2301" s="82" t="s">
        <v>47</v>
      </c>
    </row>
    <row r="2302" spans="1:6" x14ac:dyDescent="0.25">
      <c r="A2302">
        <f t="shared" si="72"/>
        <v>12034</v>
      </c>
      <c r="B2302" t="str">
        <f t="shared" si="73"/>
        <v>12034  NORTHWOOD AG PRODUCTS  NORTHWOOD, IA</v>
      </c>
      <c r="C2302">
        <v>12034</v>
      </c>
      <c r="D2302" s="82" t="s">
        <v>3872</v>
      </c>
      <c r="E2302" s="82" t="s">
        <v>567</v>
      </c>
      <c r="F2302" s="82" t="s">
        <v>47</v>
      </c>
    </row>
    <row r="2303" spans="1:6" x14ac:dyDescent="0.25">
      <c r="A2303">
        <f t="shared" si="72"/>
        <v>12074</v>
      </c>
      <c r="B2303" t="str">
        <f t="shared" si="73"/>
        <v>12074  NORTONS GREENHOUSE &amp; PRODUCE  TOLEDO, IA</v>
      </c>
      <c r="C2303">
        <v>12074</v>
      </c>
      <c r="D2303" s="82" t="s">
        <v>3873</v>
      </c>
      <c r="E2303" s="82" t="s">
        <v>1195</v>
      </c>
      <c r="F2303" s="82" t="s">
        <v>47</v>
      </c>
    </row>
    <row r="2304" spans="1:6" x14ac:dyDescent="0.25">
      <c r="A2304">
        <f t="shared" si="72"/>
        <v>16346</v>
      </c>
      <c r="B2304" t="str">
        <f t="shared" si="73"/>
        <v>16346  NOVELTY MANUFACTURING CO  LANCASTER, PA</v>
      </c>
      <c r="C2304">
        <v>16346</v>
      </c>
      <c r="D2304" s="82" t="s">
        <v>3874</v>
      </c>
      <c r="E2304" s="82" t="s">
        <v>2487</v>
      </c>
      <c r="F2304" s="82" t="s">
        <v>86</v>
      </c>
    </row>
    <row r="2305" spans="1:6" x14ac:dyDescent="0.25">
      <c r="A2305">
        <f t="shared" si="72"/>
        <v>15544</v>
      </c>
      <c r="B2305" t="str">
        <f t="shared" si="73"/>
        <v>15544  NOVOZYMES BIO AG INC  MILWAUKEE, WI</v>
      </c>
      <c r="C2305">
        <v>15544</v>
      </c>
      <c r="D2305" s="82" t="s">
        <v>1373</v>
      </c>
      <c r="E2305" s="82" t="s">
        <v>230</v>
      </c>
      <c r="F2305" s="82" t="s">
        <v>99</v>
      </c>
    </row>
    <row r="2306" spans="1:6" x14ac:dyDescent="0.25">
      <c r="A2306">
        <f t="shared" si="72"/>
        <v>14012</v>
      </c>
      <c r="B2306" t="str">
        <f t="shared" si="73"/>
        <v xml:space="preserve">14012  NOVOZYMES BIO AG LIMITED  SASKATOON, </v>
      </c>
      <c r="C2306">
        <v>14012</v>
      </c>
      <c r="D2306" s="82" t="s">
        <v>814</v>
      </c>
      <c r="E2306" s="82" t="s">
        <v>815</v>
      </c>
    </row>
    <row r="2307" spans="1:6" x14ac:dyDescent="0.25">
      <c r="A2307">
        <f t="shared" si="72"/>
        <v>15626</v>
      </c>
      <c r="B2307" t="str">
        <f t="shared" si="73"/>
        <v xml:space="preserve">15626  NUTRIAG LTD  TORONTO, </v>
      </c>
      <c r="C2307">
        <v>15626</v>
      </c>
      <c r="D2307" s="82" t="s">
        <v>2556</v>
      </c>
      <c r="E2307" s="82" t="s">
        <v>2557</v>
      </c>
    </row>
    <row r="2308" spans="1:6" x14ac:dyDescent="0.25">
      <c r="A2308">
        <f t="shared" si="72"/>
        <v>15577</v>
      </c>
      <c r="B2308" t="str">
        <f t="shared" si="73"/>
        <v>15577  NUTRIEN AG SOLUTIONS, INC  DIXON, IL</v>
      </c>
      <c r="C2308">
        <v>15577</v>
      </c>
      <c r="D2308" s="82" t="s">
        <v>3875</v>
      </c>
      <c r="E2308" s="82" t="s">
        <v>1476</v>
      </c>
      <c r="F2308" s="82" t="s">
        <v>62</v>
      </c>
    </row>
    <row r="2309" spans="1:6" x14ac:dyDescent="0.25">
      <c r="A2309">
        <f t="shared" si="72"/>
        <v>15708</v>
      </c>
      <c r="B2309" t="str">
        <f t="shared" si="73"/>
        <v>15708  NUTRIEN AG SOLUTIONS, INC  GARNAVILLO, IA</v>
      </c>
      <c r="C2309">
        <v>15708</v>
      </c>
      <c r="D2309" s="82" t="s">
        <v>3875</v>
      </c>
      <c r="E2309" s="82" t="s">
        <v>350</v>
      </c>
      <c r="F2309" s="82" t="s">
        <v>47</v>
      </c>
    </row>
    <row r="2310" spans="1:6" x14ac:dyDescent="0.25">
      <c r="A2310">
        <f t="shared" si="72"/>
        <v>15475</v>
      </c>
      <c r="B2310" t="str">
        <f t="shared" si="73"/>
        <v>15475  NUTRIEN AG SOLUTIONS, INC  ANTHON, IA</v>
      </c>
      <c r="C2310">
        <v>15475</v>
      </c>
      <c r="D2310" s="82" t="s">
        <v>3875</v>
      </c>
      <c r="E2310" s="82" t="s">
        <v>133</v>
      </c>
      <c r="F2310" s="82" t="s">
        <v>47</v>
      </c>
    </row>
    <row r="2311" spans="1:6" x14ac:dyDescent="0.25">
      <c r="A2311">
        <f t="shared" si="72"/>
        <v>15476</v>
      </c>
      <c r="B2311" t="str">
        <f t="shared" si="73"/>
        <v>15476  NUTRIEN AG SOLUTIONS, INC  MOVILLE, IA</v>
      </c>
      <c r="C2311">
        <v>15476</v>
      </c>
      <c r="D2311" s="82" t="s">
        <v>3875</v>
      </c>
      <c r="E2311" s="82" t="s">
        <v>132</v>
      </c>
      <c r="F2311" s="82" t="s">
        <v>47</v>
      </c>
    </row>
    <row r="2312" spans="1:6" x14ac:dyDescent="0.25">
      <c r="A2312">
        <f t="shared" si="72"/>
        <v>15453</v>
      </c>
      <c r="B2312" t="str">
        <f t="shared" si="73"/>
        <v>15453  NUTRIEN AG SOLUTIONS, INC  BOWLING GREEN, MO</v>
      </c>
      <c r="C2312">
        <v>15453</v>
      </c>
      <c r="D2312" s="82" t="s">
        <v>3875</v>
      </c>
      <c r="E2312" s="82" t="s">
        <v>1121</v>
      </c>
      <c r="F2312" s="82" t="s">
        <v>73</v>
      </c>
    </row>
    <row r="2313" spans="1:6" x14ac:dyDescent="0.25">
      <c r="A2313">
        <f t="shared" si="72"/>
        <v>15434</v>
      </c>
      <c r="B2313" t="str">
        <f t="shared" si="73"/>
        <v>15434  NUTRIEN AG SOLUTIONS, INC  FREMONT, NE</v>
      </c>
      <c r="C2313">
        <v>15434</v>
      </c>
      <c r="D2313" s="82" t="s">
        <v>3875</v>
      </c>
      <c r="E2313" s="82" t="s">
        <v>284</v>
      </c>
      <c r="F2313" s="82" t="s">
        <v>75</v>
      </c>
    </row>
    <row r="2314" spans="1:6" x14ac:dyDescent="0.25">
      <c r="A2314">
        <f t="shared" si="72"/>
        <v>15209</v>
      </c>
      <c r="B2314" t="str">
        <f t="shared" si="73"/>
        <v>15209  NUTRIEN AG SOLUTIONS, INC  NORTH ENGLISH, IA</v>
      </c>
      <c r="C2314">
        <v>15209</v>
      </c>
      <c r="D2314" s="82" t="s">
        <v>3875</v>
      </c>
      <c r="E2314" s="82" t="s">
        <v>370</v>
      </c>
      <c r="F2314" s="82" t="s">
        <v>47</v>
      </c>
    </row>
    <row r="2315" spans="1:6" x14ac:dyDescent="0.25">
      <c r="A2315">
        <f t="shared" si="72"/>
        <v>15247</v>
      </c>
      <c r="B2315" t="str">
        <f t="shared" si="73"/>
        <v>15247  NUTRIEN AG SOLUTIONS, INC  PERCIVAL, IA</v>
      </c>
      <c r="C2315">
        <v>15247</v>
      </c>
      <c r="D2315" s="82" t="s">
        <v>3875</v>
      </c>
      <c r="E2315" s="82" t="s">
        <v>141</v>
      </c>
      <c r="F2315" s="82" t="s">
        <v>47</v>
      </c>
    </row>
    <row r="2316" spans="1:6" x14ac:dyDescent="0.25">
      <c r="A2316">
        <f t="shared" si="72"/>
        <v>15248</v>
      </c>
      <c r="B2316" t="str">
        <f t="shared" si="73"/>
        <v>15248  NUTRIEN AG SOLUTIONS, INC  PERCIVAL, IA</v>
      </c>
      <c r="C2316">
        <v>15248</v>
      </c>
      <c r="D2316" s="82" t="s">
        <v>3875</v>
      </c>
      <c r="E2316" s="82" t="s">
        <v>141</v>
      </c>
      <c r="F2316" s="82" t="s">
        <v>47</v>
      </c>
    </row>
    <row r="2317" spans="1:6" x14ac:dyDescent="0.25">
      <c r="A2317">
        <f t="shared" si="72"/>
        <v>15298</v>
      </c>
      <c r="B2317" t="str">
        <f t="shared" si="73"/>
        <v>15298  NUTRIEN AG SOLUTIONS, INC  ELK POINT, SD</v>
      </c>
      <c r="C2317">
        <v>15298</v>
      </c>
      <c r="D2317" s="82" t="s">
        <v>3875</v>
      </c>
      <c r="E2317" s="82" t="s">
        <v>1287</v>
      </c>
      <c r="F2317" s="82" t="s">
        <v>90</v>
      </c>
    </row>
    <row r="2318" spans="1:6" x14ac:dyDescent="0.25">
      <c r="A2318">
        <f t="shared" si="72"/>
        <v>15299</v>
      </c>
      <c r="B2318" t="str">
        <f t="shared" si="73"/>
        <v>15299  NUTRIEN AG SOLUTIONS, INC  VERMILLION, SD</v>
      </c>
      <c r="C2318">
        <v>15299</v>
      </c>
      <c r="D2318" s="82" t="s">
        <v>3875</v>
      </c>
      <c r="E2318" s="82" t="s">
        <v>1072</v>
      </c>
      <c r="F2318" s="82" t="s">
        <v>90</v>
      </c>
    </row>
    <row r="2319" spans="1:6" x14ac:dyDescent="0.25">
      <c r="A2319">
        <f t="shared" si="72"/>
        <v>15300</v>
      </c>
      <c r="B2319" t="str">
        <f t="shared" si="73"/>
        <v>15300  NUTRIEN AG SOLUTIONS, INC  MECKLING, SD</v>
      </c>
      <c r="C2319">
        <v>15300</v>
      </c>
      <c r="D2319" s="82" t="s">
        <v>3875</v>
      </c>
      <c r="E2319" s="82" t="s">
        <v>1073</v>
      </c>
      <c r="F2319" s="82" t="s">
        <v>90</v>
      </c>
    </row>
    <row r="2320" spans="1:6" x14ac:dyDescent="0.25">
      <c r="A2320">
        <f t="shared" si="72"/>
        <v>15193</v>
      </c>
      <c r="B2320" t="str">
        <f t="shared" si="73"/>
        <v>15193  NUTRIEN AG SOLUTIONS, INC  MORAVIA, IA</v>
      </c>
      <c r="C2320">
        <v>15193</v>
      </c>
      <c r="D2320" s="82" t="s">
        <v>3875</v>
      </c>
      <c r="E2320" s="82" t="s">
        <v>737</v>
      </c>
      <c r="F2320" s="82" t="s">
        <v>47</v>
      </c>
    </row>
    <row r="2321" spans="1:6" x14ac:dyDescent="0.25">
      <c r="A2321">
        <f t="shared" si="72"/>
        <v>14190</v>
      </c>
      <c r="B2321" t="str">
        <f t="shared" si="73"/>
        <v>14190  NUTRIEN AG SOLUTIONS, INC  QUINCY, IL</v>
      </c>
      <c r="C2321">
        <v>14190</v>
      </c>
      <c r="D2321" s="82" t="s">
        <v>3875</v>
      </c>
      <c r="E2321" s="82" t="s">
        <v>355</v>
      </c>
      <c r="F2321" s="82" t="s">
        <v>62</v>
      </c>
    </row>
    <row r="2322" spans="1:6" x14ac:dyDescent="0.25">
      <c r="A2322">
        <f t="shared" si="72"/>
        <v>14286</v>
      </c>
      <c r="B2322" t="str">
        <f t="shared" si="73"/>
        <v>14286  NUTRIEN AG SOLUTIONS, INC  BROOKINGS, SD</v>
      </c>
      <c r="C2322">
        <v>14286</v>
      </c>
      <c r="D2322" s="82" t="s">
        <v>3875</v>
      </c>
      <c r="E2322" s="82" t="s">
        <v>348</v>
      </c>
      <c r="F2322" s="82" t="s">
        <v>90</v>
      </c>
    </row>
    <row r="2323" spans="1:6" x14ac:dyDescent="0.25">
      <c r="A2323">
        <f t="shared" si="72"/>
        <v>14542</v>
      </c>
      <c r="B2323" t="str">
        <f t="shared" si="73"/>
        <v>14542  NUTRIEN AG SOLUTIONS, INC  URBANDALE, IA</v>
      </c>
      <c r="C2323">
        <v>14542</v>
      </c>
      <c r="D2323" s="82" t="s">
        <v>3875</v>
      </c>
      <c r="E2323" s="82" t="s">
        <v>357</v>
      </c>
      <c r="F2323" s="82" t="s">
        <v>47</v>
      </c>
    </row>
    <row r="2324" spans="1:6" x14ac:dyDescent="0.25">
      <c r="A2324">
        <f t="shared" si="72"/>
        <v>15062</v>
      </c>
      <c r="B2324" t="str">
        <f t="shared" si="73"/>
        <v>15062  NUTRIEN AG SOLUTIONS, INC  LUVERNE, IA</v>
      </c>
      <c r="C2324">
        <v>15062</v>
      </c>
      <c r="D2324" s="82" t="s">
        <v>3875</v>
      </c>
      <c r="E2324" s="82" t="s">
        <v>359</v>
      </c>
      <c r="F2324" s="82" t="s">
        <v>47</v>
      </c>
    </row>
    <row r="2325" spans="1:6" x14ac:dyDescent="0.25">
      <c r="A2325">
        <f t="shared" si="72"/>
        <v>14896</v>
      </c>
      <c r="B2325" t="str">
        <f t="shared" si="73"/>
        <v>14896  NUTRIEN AG SOLUTIONS, INC  FAIRFIELD, IA</v>
      </c>
      <c r="C2325">
        <v>14896</v>
      </c>
      <c r="D2325" s="82" t="s">
        <v>3875</v>
      </c>
      <c r="E2325" s="82" t="s">
        <v>857</v>
      </c>
      <c r="F2325" s="82" t="s">
        <v>47</v>
      </c>
    </row>
    <row r="2326" spans="1:6" x14ac:dyDescent="0.25">
      <c r="A2326">
        <f t="shared" si="72"/>
        <v>14897</v>
      </c>
      <c r="B2326" t="str">
        <f t="shared" si="73"/>
        <v>14897  NUTRIEN AG SOLUTIONS, INC  BRAYTON, IA</v>
      </c>
      <c r="C2326">
        <v>14897</v>
      </c>
      <c r="D2326" s="82" t="s">
        <v>3875</v>
      </c>
      <c r="E2326" s="82" t="s">
        <v>361</v>
      </c>
      <c r="F2326" s="82" t="s">
        <v>47</v>
      </c>
    </row>
    <row r="2327" spans="1:6" x14ac:dyDescent="0.25">
      <c r="A2327">
        <f t="shared" si="72"/>
        <v>13360</v>
      </c>
      <c r="B2327" t="str">
        <f t="shared" si="73"/>
        <v>13360  NUTRIEN AG SOLUTIONS, INC  OGDEN, IA</v>
      </c>
      <c r="C2327">
        <v>13360</v>
      </c>
      <c r="D2327" s="82" t="s">
        <v>3875</v>
      </c>
      <c r="E2327" s="82" t="s">
        <v>163</v>
      </c>
      <c r="F2327" s="82" t="s">
        <v>47</v>
      </c>
    </row>
    <row r="2328" spans="1:6" x14ac:dyDescent="0.25">
      <c r="A2328">
        <f t="shared" si="72"/>
        <v>12682</v>
      </c>
      <c r="B2328" t="str">
        <f t="shared" si="73"/>
        <v>12682  NUTRIEN AG SOLUTIONS, INC  KIRON, IA</v>
      </c>
      <c r="C2328">
        <v>12682</v>
      </c>
      <c r="D2328" s="82" t="s">
        <v>3875</v>
      </c>
      <c r="E2328" s="82" t="s">
        <v>379</v>
      </c>
      <c r="F2328" s="82" t="s">
        <v>47</v>
      </c>
    </row>
    <row r="2329" spans="1:6" x14ac:dyDescent="0.25">
      <c r="A2329">
        <f t="shared" ref="A2329:A2392" si="74">C2329</f>
        <v>12535</v>
      </c>
      <c r="B2329" t="str">
        <f t="shared" ref="B2329:B2392" si="75">C2329&amp;"  "&amp;D2329&amp;"  "&amp;E2329&amp;", "&amp;F2329</f>
        <v>12535  NUTRIEN AG SOLUTIONS, INC  WINTHROP, IA</v>
      </c>
      <c r="C2329">
        <v>12535</v>
      </c>
      <c r="D2329" s="82" t="s">
        <v>3875</v>
      </c>
      <c r="E2329" s="82" t="s">
        <v>377</v>
      </c>
      <c r="F2329" s="82" t="s">
        <v>47</v>
      </c>
    </row>
    <row r="2330" spans="1:6" x14ac:dyDescent="0.25">
      <c r="A2330">
        <f t="shared" si="74"/>
        <v>12539</v>
      </c>
      <c r="B2330" t="str">
        <f t="shared" si="75"/>
        <v>12539  NUTRIEN AG SOLUTIONS, INC  EDGEWOOD, IA</v>
      </c>
      <c r="C2330">
        <v>12539</v>
      </c>
      <c r="D2330" s="82" t="s">
        <v>3875</v>
      </c>
      <c r="E2330" s="82" t="s">
        <v>378</v>
      </c>
      <c r="F2330" s="82" t="s">
        <v>47</v>
      </c>
    </row>
    <row r="2331" spans="1:6" x14ac:dyDescent="0.25">
      <c r="A2331">
        <f t="shared" si="74"/>
        <v>12454</v>
      </c>
      <c r="B2331" t="str">
        <f t="shared" si="75"/>
        <v>12454  NUTRIEN AG SOLUTIONS, INC  BATTLE CREEK, IA</v>
      </c>
      <c r="C2331">
        <v>12454</v>
      </c>
      <c r="D2331" s="82" t="s">
        <v>3875</v>
      </c>
      <c r="E2331" s="82" t="s">
        <v>376</v>
      </c>
      <c r="F2331" s="82" t="s">
        <v>47</v>
      </c>
    </row>
    <row r="2332" spans="1:6" x14ac:dyDescent="0.25">
      <c r="A2332">
        <f t="shared" si="74"/>
        <v>12013</v>
      </c>
      <c r="B2332" t="str">
        <f t="shared" si="75"/>
        <v>12013  NUTRIEN AG SOLUTIONS, INC  DANBURY, IA</v>
      </c>
      <c r="C2332">
        <v>12013</v>
      </c>
      <c r="D2332" s="82" t="s">
        <v>3875</v>
      </c>
      <c r="E2332" s="82" t="s">
        <v>362</v>
      </c>
      <c r="F2332" s="82" t="s">
        <v>47</v>
      </c>
    </row>
    <row r="2333" spans="1:6" x14ac:dyDescent="0.25">
      <c r="A2333">
        <f t="shared" si="74"/>
        <v>12025</v>
      </c>
      <c r="B2333" t="str">
        <f t="shared" si="75"/>
        <v>12025  NUTRIEN AG SOLUTIONS, INC  ELDON, IA</v>
      </c>
      <c r="C2333">
        <v>12025</v>
      </c>
      <c r="D2333" s="82" t="s">
        <v>3875</v>
      </c>
      <c r="E2333" s="82" t="s">
        <v>810</v>
      </c>
      <c r="F2333" s="82" t="s">
        <v>47</v>
      </c>
    </row>
    <row r="2334" spans="1:6" x14ac:dyDescent="0.25">
      <c r="A2334">
        <f t="shared" si="74"/>
        <v>12373</v>
      </c>
      <c r="B2334" t="str">
        <f t="shared" si="75"/>
        <v>12373  NUTRIEN AG SOLUTIONS, INC  BLOOMFIELD, IA</v>
      </c>
      <c r="C2334">
        <v>12373</v>
      </c>
      <c r="D2334" s="82" t="s">
        <v>3875</v>
      </c>
      <c r="E2334" s="82" t="s">
        <v>786</v>
      </c>
      <c r="F2334" s="82" t="s">
        <v>47</v>
      </c>
    </row>
    <row r="2335" spans="1:6" x14ac:dyDescent="0.25">
      <c r="A2335">
        <f t="shared" si="74"/>
        <v>12317</v>
      </c>
      <c r="B2335" t="str">
        <f t="shared" si="75"/>
        <v>12317  NUTRIEN AG SOLUTIONS, INC  INDEPENDENCE, IA</v>
      </c>
      <c r="C2335">
        <v>12317</v>
      </c>
      <c r="D2335" s="82" t="s">
        <v>3875</v>
      </c>
      <c r="E2335" s="82" t="s">
        <v>339</v>
      </c>
      <c r="F2335" s="82" t="s">
        <v>47</v>
      </c>
    </row>
    <row r="2336" spans="1:6" x14ac:dyDescent="0.25">
      <c r="A2336">
        <f t="shared" si="74"/>
        <v>12262</v>
      </c>
      <c r="B2336" t="str">
        <f t="shared" si="75"/>
        <v>12262  NUTRIEN AG SOLUTIONS, INC  HANCOCK, IA</v>
      </c>
      <c r="C2336">
        <v>12262</v>
      </c>
      <c r="D2336" s="82" t="s">
        <v>3875</v>
      </c>
      <c r="E2336" s="82" t="s">
        <v>375</v>
      </c>
      <c r="F2336" s="82" t="s">
        <v>47</v>
      </c>
    </row>
    <row r="2337" spans="1:6" x14ac:dyDescent="0.25">
      <c r="A2337">
        <f t="shared" si="74"/>
        <v>12246</v>
      </c>
      <c r="B2337" t="str">
        <f t="shared" si="75"/>
        <v>12246  NUTRIEN AG SOLUTIONS, INC  WESTBORO, MO</v>
      </c>
      <c r="C2337">
        <v>12246</v>
      </c>
      <c r="D2337" s="82" t="s">
        <v>3875</v>
      </c>
      <c r="E2337" s="82" t="s">
        <v>374</v>
      </c>
      <c r="F2337" s="82" t="s">
        <v>73</v>
      </c>
    </row>
    <row r="2338" spans="1:6" x14ac:dyDescent="0.25">
      <c r="A2338">
        <f t="shared" si="74"/>
        <v>12098</v>
      </c>
      <c r="B2338" t="str">
        <f t="shared" si="75"/>
        <v>12098  NUTRIEN AG SOLUTIONS, INC  REINBECK, IA</v>
      </c>
      <c r="C2338">
        <v>12098</v>
      </c>
      <c r="D2338" s="82" t="s">
        <v>3875</v>
      </c>
      <c r="E2338" s="82" t="s">
        <v>363</v>
      </c>
      <c r="F2338" s="82" t="s">
        <v>47</v>
      </c>
    </row>
    <row r="2339" spans="1:6" x14ac:dyDescent="0.25">
      <c r="A2339">
        <f t="shared" si="74"/>
        <v>12124</v>
      </c>
      <c r="B2339" t="str">
        <f t="shared" si="75"/>
        <v>12124  NUTRIEN AG SOLUTIONS, INC  MEDIAPOLIS, IA</v>
      </c>
      <c r="C2339">
        <v>12124</v>
      </c>
      <c r="D2339" s="82" t="s">
        <v>3875</v>
      </c>
      <c r="E2339" s="82" t="s">
        <v>364</v>
      </c>
      <c r="F2339" s="82" t="s">
        <v>47</v>
      </c>
    </row>
    <row r="2340" spans="1:6" x14ac:dyDescent="0.25">
      <c r="A2340">
        <f t="shared" si="74"/>
        <v>12126</v>
      </c>
      <c r="B2340" t="str">
        <f t="shared" si="75"/>
        <v>12126  NUTRIEN AG SOLUTIONS, INC  ATALISSA, IA</v>
      </c>
      <c r="C2340">
        <v>12126</v>
      </c>
      <c r="D2340" s="82" t="s">
        <v>3875</v>
      </c>
      <c r="E2340" s="82" t="s">
        <v>365</v>
      </c>
      <c r="F2340" s="82" t="s">
        <v>47</v>
      </c>
    </row>
    <row r="2341" spans="1:6" x14ac:dyDescent="0.25">
      <c r="A2341">
        <f t="shared" si="74"/>
        <v>12127</v>
      </c>
      <c r="B2341" t="str">
        <f t="shared" si="75"/>
        <v>12127  NUTRIEN AG SOLUTIONS, INC  HOPKINTON, IA</v>
      </c>
      <c r="C2341">
        <v>12127</v>
      </c>
      <c r="D2341" s="82" t="s">
        <v>3875</v>
      </c>
      <c r="E2341" s="82" t="s">
        <v>366</v>
      </c>
      <c r="F2341" s="82" t="s">
        <v>47</v>
      </c>
    </row>
    <row r="2342" spans="1:6" x14ac:dyDescent="0.25">
      <c r="A2342">
        <f t="shared" si="74"/>
        <v>12202</v>
      </c>
      <c r="B2342" t="str">
        <f t="shared" si="75"/>
        <v>12202  NUTRIEN AG SOLUTIONS, INC  SARGEANT, MN</v>
      </c>
      <c r="C2342">
        <v>12202</v>
      </c>
      <c r="D2342" s="82" t="s">
        <v>3875</v>
      </c>
      <c r="E2342" s="82" t="s">
        <v>373</v>
      </c>
      <c r="F2342" s="82" t="s">
        <v>71</v>
      </c>
    </row>
    <row r="2343" spans="1:6" x14ac:dyDescent="0.25">
      <c r="A2343">
        <f t="shared" si="74"/>
        <v>12191</v>
      </c>
      <c r="B2343" t="str">
        <f t="shared" si="75"/>
        <v>12191  NUTRIEN AG SOLUTIONS, INC  WHITING, IA</v>
      </c>
      <c r="C2343">
        <v>12191</v>
      </c>
      <c r="D2343" s="82" t="s">
        <v>3875</v>
      </c>
      <c r="E2343" s="82" t="s">
        <v>372</v>
      </c>
      <c r="F2343" s="82" t="s">
        <v>47</v>
      </c>
    </row>
    <row r="2344" spans="1:6" x14ac:dyDescent="0.25">
      <c r="A2344">
        <f t="shared" si="74"/>
        <v>12165</v>
      </c>
      <c r="B2344" t="str">
        <f t="shared" si="75"/>
        <v>12165  NUTRIEN AG SOLUTIONS, INC  BOONE, IA</v>
      </c>
      <c r="C2344">
        <v>12165</v>
      </c>
      <c r="D2344" s="82" t="s">
        <v>3875</v>
      </c>
      <c r="E2344" s="82" t="s">
        <v>332</v>
      </c>
      <c r="F2344" s="82" t="s">
        <v>47</v>
      </c>
    </row>
    <row r="2345" spans="1:6" x14ac:dyDescent="0.25">
      <c r="A2345">
        <f t="shared" si="74"/>
        <v>12166</v>
      </c>
      <c r="B2345" t="str">
        <f t="shared" si="75"/>
        <v>12166  NUTRIEN AG SOLUTIONS, INC  MINGO, IA</v>
      </c>
      <c r="C2345">
        <v>12166</v>
      </c>
      <c r="D2345" s="82" t="s">
        <v>3875</v>
      </c>
      <c r="E2345" s="82" t="s">
        <v>367</v>
      </c>
      <c r="F2345" s="82" t="s">
        <v>47</v>
      </c>
    </row>
    <row r="2346" spans="1:6" x14ac:dyDescent="0.25">
      <c r="A2346">
        <f t="shared" si="74"/>
        <v>12168</v>
      </c>
      <c r="B2346" t="str">
        <f t="shared" si="75"/>
        <v>12168  NUTRIEN AG SOLUTIONS, INC  OSKALOOSA, IA</v>
      </c>
      <c r="C2346">
        <v>12168</v>
      </c>
      <c r="D2346" s="82" t="s">
        <v>3875</v>
      </c>
      <c r="E2346" s="82" t="s">
        <v>368</v>
      </c>
      <c r="F2346" s="82" t="s">
        <v>47</v>
      </c>
    </row>
    <row r="2347" spans="1:6" x14ac:dyDescent="0.25">
      <c r="A2347">
        <f t="shared" si="74"/>
        <v>12169</v>
      </c>
      <c r="B2347" t="str">
        <f t="shared" si="75"/>
        <v>12169  NUTRIEN AG SOLUTIONS, INC  GIBSON, IA</v>
      </c>
      <c r="C2347">
        <v>12169</v>
      </c>
      <c r="D2347" s="82" t="s">
        <v>3875</v>
      </c>
      <c r="E2347" s="82" t="s">
        <v>369</v>
      </c>
      <c r="F2347" s="82" t="s">
        <v>47</v>
      </c>
    </row>
    <row r="2348" spans="1:6" x14ac:dyDescent="0.25">
      <c r="A2348">
        <f t="shared" si="74"/>
        <v>12171</v>
      </c>
      <c r="B2348" t="str">
        <f t="shared" si="75"/>
        <v>12171  NUTRIEN AG SOLUTIONS, INC  KESWICK, IA</v>
      </c>
      <c r="C2348">
        <v>12171</v>
      </c>
      <c r="D2348" s="82" t="s">
        <v>3875</v>
      </c>
      <c r="E2348" s="82" t="s">
        <v>371</v>
      </c>
      <c r="F2348" s="82" t="s">
        <v>47</v>
      </c>
    </row>
    <row r="2349" spans="1:6" x14ac:dyDescent="0.25">
      <c r="A2349">
        <f t="shared" si="74"/>
        <v>12172</v>
      </c>
      <c r="B2349" t="str">
        <f t="shared" si="75"/>
        <v>12172  NUTRIEN AG SOLUTIONS, INC  OSKALOOSA, IA</v>
      </c>
      <c r="C2349">
        <v>12172</v>
      </c>
      <c r="D2349" s="82" t="s">
        <v>3875</v>
      </c>
      <c r="E2349" s="82" t="s">
        <v>368</v>
      </c>
      <c r="F2349" s="82" t="s">
        <v>47</v>
      </c>
    </row>
    <row r="2350" spans="1:6" x14ac:dyDescent="0.25">
      <c r="A2350">
        <f t="shared" si="74"/>
        <v>12173</v>
      </c>
      <c r="B2350" t="str">
        <f t="shared" si="75"/>
        <v>12173  NUTRIEN AG SOLUTIONS, INC  WHITING, IA</v>
      </c>
      <c r="C2350">
        <v>12173</v>
      </c>
      <c r="D2350" s="82" t="s">
        <v>3875</v>
      </c>
      <c r="E2350" s="82" t="s">
        <v>372</v>
      </c>
      <c r="F2350" s="82" t="s">
        <v>47</v>
      </c>
    </row>
    <row r="2351" spans="1:6" x14ac:dyDescent="0.25">
      <c r="A2351">
        <f t="shared" si="74"/>
        <v>11141</v>
      </c>
      <c r="B2351" t="str">
        <f t="shared" si="75"/>
        <v>11141  NUTRIEN AG SOLUTIONS, INC  NEW BOSTON, IL</v>
      </c>
      <c r="C2351">
        <v>11141</v>
      </c>
      <c r="D2351" s="82" t="s">
        <v>3875</v>
      </c>
      <c r="E2351" s="82" t="s">
        <v>1399</v>
      </c>
      <c r="F2351" s="82" t="s">
        <v>62</v>
      </c>
    </row>
    <row r="2352" spans="1:6" x14ac:dyDescent="0.25">
      <c r="A2352">
        <f t="shared" si="74"/>
        <v>11430</v>
      </c>
      <c r="B2352" t="str">
        <f t="shared" si="75"/>
        <v>11430  NUTRIEN AG SOLUTIONS, INC  CLARKS GROVE, MN</v>
      </c>
      <c r="C2352">
        <v>11430</v>
      </c>
      <c r="D2352" s="82" t="s">
        <v>3875</v>
      </c>
      <c r="E2352" s="82" t="s">
        <v>383</v>
      </c>
      <c r="F2352" s="82" t="s">
        <v>71</v>
      </c>
    </row>
    <row r="2353" spans="1:6" x14ac:dyDescent="0.25">
      <c r="A2353">
        <f t="shared" si="74"/>
        <v>11657</v>
      </c>
      <c r="B2353" t="str">
        <f t="shared" si="75"/>
        <v>11657  NUTRIEN AG SOLUTIONS, INC  KEOSAUQUA, IA</v>
      </c>
      <c r="C2353">
        <v>11657</v>
      </c>
      <c r="D2353" s="82" t="s">
        <v>3875</v>
      </c>
      <c r="E2353" s="82" t="s">
        <v>233</v>
      </c>
      <c r="F2353" s="82" t="s">
        <v>47</v>
      </c>
    </row>
    <row r="2354" spans="1:6" x14ac:dyDescent="0.25">
      <c r="A2354">
        <f t="shared" si="74"/>
        <v>11631</v>
      </c>
      <c r="B2354" t="str">
        <f t="shared" si="75"/>
        <v>11631  NUTRIEN AG SOLUTIONS, INC  WYOMING, IA</v>
      </c>
      <c r="C2354">
        <v>11631</v>
      </c>
      <c r="D2354" s="82" t="s">
        <v>3875</v>
      </c>
      <c r="E2354" s="82" t="s">
        <v>384</v>
      </c>
      <c r="F2354" s="82" t="s">
        <v>47</v>
      </c>
    </row>
    <row r="2355" spans="1:6" x14ac:dyDescent="0.25">
      <c r="A2355">
        <f t="shared" si="74"/>
        <v>10354</v>
      </c>
      <c r="B2355" t="str">
        <f t="shared" si="75"/>
        <v>10354  NUTRIEN AG SOLUTIONS, INC  DUNLAP, IA</v>
      </c>
      <c r="C2355">
        <v>10354</v>
      </c>
      <c r="D2355" s="82" t="s">
        <v>3875</v>
      </c>
      <c r="E2355" s="82" t="s">
        <v>344</v>
      </c>
      <c r="F2355" s="82" t="s">
        <v>47</v>
      </c>
    </row>
    <row r="2356" spans="1:6" x14ac:dyDescent="0.25">
      <c r="A2356">
        <f t="shared" si="74"/>
        <v>10367</v>
      </c>
      <c r="B2356" t="str">
        <f t="shared" si="75"/>
        <v>10367  NUTRIEN AG SOLUTIONS, INC  PRESTON, IA</v>
      </c>
      <c r="C2356">
        <v>10367</v>
      </c>
      <c r="D2356" s="82" t="s">
        <v>3875</v>
      </c>
      <c r="E2356" s="82" t="s">
        <v>345</v>
      </c>
      <c r="F2356" s="82" t="s">
        <v>47</v>
      </c>
    </row>
    <row r="2357" spans="1:6" x14ac:dyDescent="0.25">
      <c r="A2357">
        <f t="shared" si="74"/>
        <v>10118</v>
      </c>
      <c r="B2357" t="str">
        <f t="shared" si="75"/>
        <v>10118  NUTRIEN AG SOLUTIONS, INC  SOUTH SIOUX CITY, NE</v>
      </c>
      <c r="C2357">
        <v>10118</v>
      </c>
      <c r="D2357" s="82" t="s">
        <v>3875</v>
      </c>
      <c r="E2357" s="82" t="s">
        <v>2849</v>
      </c>
      <c r="F2357" s="82" t="s">
        <v>75</v>
      </c>
    </row>
    <row r="2358" spans="1:6" x14ac:dyDescent="0.25">
      <c r="A2358">
        <f t="shared" si="74"/>
        <v>10143</v>
      </c>
      <c r="B2358" t="str">
        <f t="shared" si="75"/>
        <v>10143  NUTRIEN AG SOLUTIONS, INC  BREDA, IA</v>
      </c>
      <c r="C2358">
        <v>10143</v>
      </c>
      <c r="D2358" s="82" t="s">
        <v>3875</v>
      </c>
      <c r="E2358" s="82" t="s">
        <v>340</v>
      </c>
      <c r="F2358" s="82" t="s">
        <v>47</v>
      </c>
    </row>
    <row r="2359" spans="1:6" x14ac:dyDescent="0.25">
      <c r="A2359">
        <f t="shared" si="74"/>
        <v>10212</v>
      </c>
      <c r="B2359" t="str">
        <f t="shared" si="75"/>
        <v>10212  NUTRIEN AG SOLUTIONS, INC  UNION, IA</v>
      </c>
      <c r="C2359">
        <v>10212</v>
      </c>
      <c r="D2359" s="82" t="s">
        <v>3875</v>
      </c>
      <c r="E2359" s="82" t="s">
        <v>341</v>
      </c>
      <c r="F2359" s="82" t="s">
        <v>47</v>
      </c>
    </row>
    <row r="2360" spans="1:6" x14ac:dyDescent="0.25">
      <c r="A2360">
        <f t="shared" si="74"/>
        <v>10213</v>
      </c>
      <c r="B2360" t="str">
        <f t="shared" si="75"/>
        <v>10213  NUTRIEN AG SOLUTIONS, INC  ALBION, IA</v>
      </c>
      <c r="C2360">
        <v>10213</v>
      </c>
      <c r="D2360" s="82" t="s">
        <v>3875</v>
      </c>
      <c r="E2360" s="82" t="s">
        <v>342</v>
      </c>
      <c r="F2360" s="82" t="s">
        <v>47</v>
      </c>
    </row>
    <row r="2361" spans="1:6" x14ac:dyDescent="0.25">
      <c r="A2361">
        <f t="shared" si="74"/>
        <v>10235</v>
      </c>
      <c r="B2361" t="str">
        <f t="shared" si="75"/>
        <v>10235  NUTRIEN AG SOLUTIONS, INC  CORNING, IA</v>
      </c>
      <c r="C2361">
        <v>10235</v>
      </c>
      <c r="D2361" s="82" t="s">
        <v>3875</v>
      </c>
      <c r="E2361" s="82" t="s">
        <v>149</v>
      </c>
      <c r="F2361" s="82" t="s">
        <v>47</v>
      </c>
    </row>
    <row r="2362" spans="1:6" x14ac:dyDescent="0.25">
      <c r="A2362">
        <f t="shared" si="74"/>
        <v>10905</v>
      </c>
      <c r="B2362" t="str">
        <f t="shared" si="75"/>
        <v>10905  NUTRIEN AG SOLUTIONS, INC  EARLVILLE, IA</v>
      </c>
      <c r="C2362">
        <v>10905</v>
      </c>
      <c r="D2362" s="82" t="s">
        <v>3875</v>
      </c>
      <c r="E2362" s="82" t="s">
        <v>354</v>
      </c>
      <c r="F2362" s="82" t="s">
        <v>47</v>
      </c>
    </row>
    <row r="2363" spans="1:6" x14ac:dyDescent="0.25">
      <c r="A2363">
        <f t="shared" si="74"/>
        <v>10828</v>
      </c>
      <c r="B2363" t="str">
        <f t="shared" si="75"/>
        <v>10828  NUTRIEN AG SOLUTIONS, INC  ELDON, IA</v>
      </c>
      <c r="C2363">
        <v>10828</v>
      </c>
      <c r="D2363" s="82" t="s">
        <v>3875</v>
      </c>
      <c r="E2363" s="82" t="s">
        <v>810</v>
      </c>
      <c r="F2363" s="82" t="s">
        <v>47</v>
      </c>
    </row>
    <row r="2364" spans="1:6" x14ac:dyDescent="0.25">
      <c r="A2364">
        <f t="shared" si="74"/>
        <v>10829</v>
      </c>
      <c r="B2364" t="str">
        <f t="shared" si="75"/>
        <v>10829  NUTRIEN AG SOLUTIONS, INC  HEDRICK, IA</v>
      </c>
      <c r="C2364">
        <v>10829</v>
      </c>
      <c r="D2364" s="82" t="s">
        <v>3875</v>
      </c>
      <c r="E2364" s="82" t="s">
        <v>811</v>
      </c>
      <c r="F2364" s="82" t="s">
        <v>47</v>
      </c>
    </row>
    <row r="2365" spans="1:6" x14ac:dyDescent="0.25">
      <c r="A2365">
        <f t="shared" si="74"/>
        <v>10831</v>
      </c>
      <c r="B2365" t="str">
        <f t="shared" si="75"/>
        <v>10831  NUTRIEN AG SOLUTIONS, INC  MT UNION, IA</v>
      </c>
      <c r="C2365">
        <v>10831</v>
      </c>
      <c r="D2365" s="82" t="s">
        <v>3875</v>
      </c>
      <c r="E2365" s="82" t="s">
        <v>812</v>
      </c>
      <c r="F2365" s="82" t="s">
        <v>47</v>
      </c>
    </row>
    <row r="2366" spans="1:6" x14ac:dyDescent="0.25">
      <c r="A2366">
        <f t="shared" si="74"/>
        <v>10823</v>
      </c>
      <c r="B2366" t="str">
        <f t="shared" si="75"/>
        <v>10823  NUTRIEN AG SOLUTIONS, INC  MINGO, IA</v>
      </c>
      <c r="C2366">
        <v>10823</v>
      </c>
      <c r="D2366" s="82" t="s">
        <v>3875</v>
      </c>
      <c r="E2366" s="82" t="s">
        <v>367</v>
      </c>
      <c r="F2366" s="82" t="s">
        <v>47</v>
      </c>
    </row>
    <row r="2367" spans="1:6" x14ac:dyDescent="0.25">
      <c r="A2367">
        <f t="shared" si="74"/>
        <v>10882</v>
      </c>
      <c r="B2367" t="str">
        <f t="shared" si="75"/>
        <v>10882  NUTRIEN AG SOLUTIONS, INC  GREELEY, CO</v>
      </c>
      <c r="C2367">
        <v>10882</v>
      </c>
      <c r="D2367" s="82" t="s">
        <v>3875</v>
      </c>
      <c r="E2367" s="82" t="s">
        <v>169</v>
      </c>
      <c r="F2367" s="82" t="s">
        <v>53</v>
      </c>
    </row>
    <row r="2368" spans="1:6" x14ac:dyDescent="0.25">
      <c r="A2368">
        <f t="shared" si="74"/>
        <v>10883</v>
      </c>
      <c r="B2368" t="str">
        <f t="shared" si="75"/>
        <v>10883  NUTRIEN AG SOLUTIONS, INC  GARNAVILLO, IA</v>
      </c>
      <c r="C2368">
        <v>10883</v>
      </c>
      <c r="D2368" s="82" t="s">
        <v>3875</v>
      </c>
      <c r="E2368" s="82" t="s">
        <v>350</v>
      </c>
      <c r="F2368" s="82" t="s">
        <v>47</v>
      </c>
    </row>
    <row r="2369" spans="1:6" x14ac:dyDescent="0.25">
      <c r="A2369">
        <f t="shared" si="74"/>
        <v>10886</v>
      </c>
      <c r="B2369" t="str">
        <f t="shared" si="75"/>
        <v>10886  NUTRIEN AG SOLUTIONS, INC  WALL LAKE, IA</v>
      </c>
      <c r="C2369">
        <v>10886</v>
      </c>
      <c r="D2369" s="82" t="s">
        <v>3875</v>
      </c>
      <c r="E2369" s="82" t="s">
        <v>346</v>
      </c>
      <c r="F2369" s="82" t="s">
        <v>47</v>
      </c>
    </row>
    <row r="2370" spans="1:6" x14ac:dyDescent="0.25">
      <c r="A2370">
        <f t="shared" si="74"/>
        <v>10889</v>
      </c>
      <c r="B2370" t="str">
        <f t="shared" si="75"/>
        <v>10889  NUTRIEN AG SOLUTIONS, INC  COIN, IA</v>
      </c>
      <c r="C2370">
        <v>10889</v>
      </c>
      <c r="D2370" s="82" t="s">
        <v>3875</v>
      </c>
      <c r="E2370" s="82" t="s">
        <v>351</v>
      </c>
      <c r="F2370" s="82" t="s">
        <v>47</v>
      </c>
    </row>
    <row r="2371" spans="1:6" x14ac:dyDescent="0.25">
      <c r="A2371">
        <f t="shared" si="74"/>
        <v>10890</v>
      </c>
      <c r="B2371" t="str">
        <f t="shared" si="75"/>
        <v>10890  NUTRIEN AG SOLUTIONS, INC  CRESTON, IA</v>
      </c>
      <c r="C2371">
        <v>10890</v>
      </c>
      <c r="D2371" s="82" t="s">
        <v>3875</v>
      </c>
      <c r="E2371" s="82" t="s">
        <v>244</v>
      </c>
      <c r="F2371" s="82" t="s">
        <v>47</v>
      </c>
    </row>
    <row r="2372" spans="1:6" x14ac:dyDescent="0.25">
      <c r="A2372">
        <f t="shared" si="74"/>
        <v>10891</v>
      </c>
      <c r="B2372" t="str">
        <f t="shared" si="75"/>
        <v>10891  NUTRIEN AG SOLUTIONS, INC  IDA GROVE, IA</v>
      </c>
      <c r="C2372">
        <v>10891</v>
      </c>
      <c r="D2372" s="82" t="s">
        <v>3875</v>
      </c>
      <c r="E2372" s="82" t="s">
        <v>352</v>
      </c>
      <c r="F2372" s="82" t="s">
        <v>47</v>
      </c>
    </row>
    <row r="2373" spans="1:6" x14ac:dyDescent="0.25">
      <c r="A2373">
        <f t="shared" si="74"/>
        <v>10892</v>
      </c>
      <c r="B2373" t="str">
        <f t="shared" si="75"/>
        <v>10892  NUTRIEN AG SOLUTIONS, INC  IRVINGTON, IA</v>
      </c>
      <c r="C2373">
        <v>10892</v>
      </c>
      <c r="D2373" s="82" t="s">
        <v>3875</v>
      </c>
      <c r="E2373" s="82" t="s">
        <v>353</v>
      </c>
      <c r="F2373" s="82" t="s">
        <v>47</v>
      </c>
    </row>
    <row r="2374" spans="1:6" x14ac:dyDescent="0.25">
      <c r="A2374">
        <f t="shared" si="74"/>
        <v>10893</v>
      </c>
      <c r="B2374" t="str">
        <f t="shared" si="75"/>
        <v>10893  NUTRIEN AG SOLUTIONS, INC  ODEBOLT, IA</v>
      </c>
      <c r="C2374">
        <v>10893</v>
      </c>
      <c r="D2374" s="82" t="s">
        <v>3875</v>
      </c>
      <c r="E2374" s="82" t="s">
        <v>140</v>
      </c>
      <c r="F2374" s="82" t="s">
        <v>47</v>
      </c>
    </row>
    <row r="2375" spans="1:6" x14ac:dyDescent="0.25">
      <c r="A2375">
        <f t="shared" si="74"/>
        <v>10547</v>
      </c>
      <c r="B2375" t="str">
        <f t="shared" si="75"/>
        <v>10547  NUTRIEN AG SOLUTIONS, INC  WALL LAKE, IA</v>
      </c>
      <c r="C2375">
        <v>10547</v>
      </c>
      <c r="D2375" s="82" t="s">
        <v>3875</v>
      </c>
      <c r="E2375" s="82" t="s">
        <v>346</v>
      </c>
      <c r="F2375" s="82" t="s">
        <v>47</v>
      </c>
    </row>
    <row r="2376" spans="1:6" x14ac:dyDescent="0.25">
      <c r="A2376">
        <f t="shared" si="74"/>
        <v>10548</v>
      </c>
      <c r="B2376" t="str">
        <f t="shared" si="75"/>
        <v>10548  NUTRIEN AG SOLUTIONS, INC  SAC CITY, IA</v>
      </c>
      <c r="C2376">
        <v>10548</v>
      </c>
      <c r="D2376" s="82" t="s">
        <v>3875</v>
      </c>
      <c r="E2376" s="82" t="s">
        <v>347</v>
      </c>
      <c r="F2376" s="82" t="s">
        <v>47</v>
      </c>
    </row>
    <row r="2377" spans="1:6" x14ac:dyDescent="0.25">
      <c r="A2377">
        <f t="shared" si="74"/>
        <v>16327</v>
      </c>
      <c r="B2377" t="str">
        <f t="shared" si="75"/>
        <v>16327  NUTRIEN AG SOLUTIONS, INC  AGENCY, IA</v>
      </c>
      <c r="C2377">
        <v>16327</v>
      </c>
      <c r="D2377" s="82" t="s">
        <v>3875</v>
      </c>
      <c r="E2377" s="82" t="s">
        <v>3876</v>
      </c>
      <c r="F2377" s="82" t="s">
        <v>47</v>
      </c>
    </row>
    <row r="2378" spans="1:6" x14ac:dyDescent="0.25">
      <c r="A2378">
        <f t="shared" si="74"/>
        <v>16455</v>
      </c>
      <c r="B2378" t="str">
        <f t="shared" si="75"/>
        <v>16455  NUTRIEN AG SOLUTIONS, INC  WILLIAMSBURG, IA</v>
      </c>
      <c r="C2378">
        <v>16455</v>
      </c>
      <c r="D2378" s="82" t="s">
        <v>3875</v>
      </c>
      <c r="E2378" s="82" t="s">
        <v>413</v>
      </c>
      <c r="F2378" s="82" t="s">
        <v>47</v>
      </c>
    </row>
    <row r="2379" spans="1:6" x14ac:dyDescent="0.25">
      <c r="A2379">
        <f t="shared" si="74"/>
        <v>16377</v>
      </c>
      <c r="B2379" t="str">
        <f t="shared" si="75"/>
        <v>16377  NUTRIEN AG SOLUTIONS, INC  OSKALOOSA, IA</v>
      </c>
      <c r="C2379">
        <v>16377</v>
      </c>
      <c r="D2379" s="82" t="s">
        <v>3875</v>
      </c>
      <c r="E2379" s="82" t="s">
        <v>368</v>
      </c>
      <c r="F2379" s="82" t="s">
        <v>47</v>
      </c>
    </row>
    <row r="2380" spans="1:6" x14ac:dyDescent="0.25">
      <c r="A2380">
        <f t="shared" si="74"/>
        <v>16181</v>
      </c>
      <c r="B2380" t="str">
        <f t="shared" si="75"/>
        <v>16181  NUTRIEN AG SOLUTIONS, INC  WEST UNION, IA</v>
      </c>
      <c r="C2380">
        <v>16181</v>
      </c>
      <c r="D2380" s="82" t="s">
        <v>3875</v>
      </c>
      <c r="E2380" s="82" t="s">
        <v>827</v>
      </c>
      <c r="F2380" s="82" t="s">
        <v>47</v>
      </c>
    </row>
    <row r="2381" spans="1:6" x14ac:dyDescent="0.25">
      <c r="A2381">
        <f t="shared" si="74"/>
        <v>16099</v>
      </c>
      <c r="B2381" t="str">
        <f t="shared" si="75"/>
        <v>16099  NUTRIEN AG SOLUTIONS, INC  DYERSVILLE, IA</v>
      </c>
      <c r="C2381">
        <v>16099</v>
      </c>
      <c r="D2381" s="82" t="s">
        <v>3875</v>
      </c>
      <c r="E2381" s="82" t="s">
        <v>248</v>
      </c>
      <c r="F2381" s="82" t="s">
        <v>47</v>
      </c>
    </row>
    <row r="2382" spans="1:6" x14ac:dyDescent="0.25">
      <c r="A2382">
        <f t="shared" si="74"/>
        <v>16104</v>
      </c>
      <c r="B2382" t="str">
        <f t="shared" si="75"/>
        <v>16104  NUTRIEN AG SOLUTIONS, INC  UNION, IA</v>
      </c>
      <c r="C2382">
        <v>16104</v>
      </c>
      <c r="D2382" s="82" t="s">
        <v>3875</v>
      </c>
      <c r="E2382" s="82" t="s">
        <v>341</v>
      </c>
      <c r="F2382" s="82" t="s">
        <v>47</v>
      </c>
    </row>
    <row r="2383" spans="1:6" x14ac:dyDescent="0.25">
      <c r="A2383">
        <f t="shared" si="74"/>
        <v>16120</v>
      </c>
      <c r="B2383" t="str">
        <f t="shared" si="75"/>
        <v>16120  NUTRIEN AG SOLUTIONS, INC  DYERSVILLE, IA</v>
      </c>
      <c r="C2383">
        <v>16120</v>
      </c>
      <c r="D2383" s="82" t="s">
        <v>3875</v>
      </c>
      <c r="E2383" s="82" t="s">
        <v>248</v>
      </c>
      <c r="F2383" s="82" t="s">
        <v>47</v>
      </c>
    </row>
    <row r="2384" spans="1:6" x14ac:dyDescent="0.25">
      <c r="A2384">
        <f t="shared" si="74"/>
        <v>15953</v>
      </c>
      <c r="B2384" t="str">
        <f t="shared" si="75"/>
        <v>15953  NUTRIEN AG SOLUTIONS, INC  GALESBURG, IL</v>
      </c>
      <c r="C2384">
        <v>15953</v>
      </c>
      <c r="D2384" s="82" t="s">
        <v>3875</v>
      </c>
      <c r="E2384" s="82" t="s">
        <v>3877</v>
      </c>
      <c r="F2384" s="82" t="s">
        <v>62</v>
      </c>
    </row>
    <row r="2385" spans="1:6" x14ac:dyDescent="0.25">
      <c r="A2385">
        <f t="shared" si="74"/>
        <v>16018</v>
      </c>
      <c r="B2385" t="str">
        <f t="shared" si="75"/>
        <v>16018  NUTRIEN AG SOLUTIONS, INC  NEW SHARON, IA</v>
      </c>
      <c r="C2385">
        <v>16018</v>
      </c>
      <c r="D2385" s="82" t="s">
        <v>3875</v>
      </c>
      <c r="E2385" s="82" t="s">
        <v>198</v>
      </c>
      <c r="F2385" s="82" t="s">
        <v>47</v>
      </c>
    </row>
    <row r="2386" spans="1:6" x14ac:dyDescent="0.25">
      <c r="A2386">
        <f t="shared" si="74"/>
        <v>16512</v>
      </c>
      <c r="B2386" t="str">
        <f t="shared" si="75"/>
        <v>16512  NUTRIEN AG SOLUTIONS, INC  CONRAD, IA</v>
      </c>
      <c r="C2386">
        <v>16512</v>
      </c>
      <c r="D2386" s="82" t="s">
        <v>3875</v>
      </c>
      <c r="E2386" s="82" t="s">
        <v>623</v>
      </c>
      <c r="F2386" s="82" t="s">
        <v>47</v>
      </c>
    </row>
    <row r="2387" spans="1:6" x14ac:dyDescent="0.25">
      <c r="A2387">
        <f t="shared" si="74"/>
        <v>16526</v>
      </c>
      <c r="B2387" t="str">
        <f t="shared" si="75"/>
        <v>16526  NUTRIEN AG SOLUTIONS, INC  CARROLL, IA</v>
      </c>
      <c r="C2387">
        <v>16526</v>
      </c>
      <c r="D2387" s="82" t="s">
        <v>3875</v>
      </c>
      <c r="E2387" s="82" t="s">
        <v>385</v>
      </c>
      <c r="F2387" s="82" t="s">
        <v>47</v>
      </c>
    </row>
    <row r="2388" spans="1:6" x14ac:dyDescent="0.25">
      <c r="A2388">
        <f t="shared" si="74"/>
        <v>16753</v>
      </c>
      <c r="B2388" t="str">
        <f t="shared" si="75"/>
        <v>16753  NUTRIEN AG SOLUTIONS, INC  CENTERVILLE, SD</v>
      </c>
      <c r="C2388">
        <v>16753</v>
      </c>
      <c r="D2388" s="82" t="s">
        <v>3875</v>
      </c>
      <c r="E2388" s="82" t="s">
        <v>1017</v>
      </c>
      <c r="F2388" s="82" t="s">
        <v>90</v>
      </c>
    </row>
    <row r="2389" spans="1:6" x14ac:dyDescent="0.25">
      <c r="A2389">
        <f t="shared" si="74"/>
        <v>17046</v>
      </c>
      <c r="B2389" t="str">
        <f t="shared" si="75"/>
        <v>17046  NUTRIEN AG SOLUTIONS, INC  BLUE EARTH, MN</v>
      </c>
      <c r="C2389">
        <v>17046</v>
      </c>
      <c r="D2389" s="82" t="s">
        <v>3875</v>
      </c>
      <c r="E2389" s="82" t="s">
        <v>1367</v>
      </c>
      <c r="F2389" s="82" t="s">
        <v>71</v>
      </c>
    </row>
    <row r="2390" spans="1:6" x14ac:dyDescent="0.25">
      <c r="A2390">
        <f t="shared" si="74"/>
        <v>17295</v>
      </c>
      <c r="B2390" t="str">
        <f t="shared" si="75"/>
        <v>17295  NUTRIEN AG SOLUTIONS, INC  DYERSVILLE, IA</v>
      </c>
      <c r="C2390">
        <v>17295</v>
      </c>
      <c r="D2390" s="82" t="s">
        <v>3875</v>
      </c>
      <c r="E2390" s="82" t="s">
        <v>248</v>
      </c>
      <c r="F2390" s="82" t="s">
        <v>47</v>
      </c>
    </row>
    <row r="2391" spans="1:6" x14ac:dyDescent="0.25">
      <c r="A2391">
        <f t="shared" si="74"/>
        <v>17267</v>
      </c>
      <c r="B2391" t="str">
        <f t="shared" si="75"/>
        <v>17267  NUTRIEN AG SOLUTIONS, INC  PIPESTONE, MN</v>
      </c>
      <c r="C2391">
        <v>17267</v>
      </c>
      <c r="D2391" s="82" t="s">
        <v>3875</v>
      </c>
      <c r="E2391" s="82" t="s">
        <v>208</v>
      </c>
      <c r="F2391" s="82" t="s">
        <v>71</v>
      </c>
    </row>
    <row r="2392" spans="1:6" x14ac:dyDescent="0.25">
      <c r="A2392">
        <f t="shared" si="74"/>
        <v>17268</v>
      </c>
      <c r="B2392" t="str">
        <f t="shared" si="75"/>
        <v>17268  NUTRIEN AG SOLUTIONS, INC  PIPESTONE, MN</v>
      </c>
      <c r="C2392">
        <v>17268</v>
      </c>
      <c r="D2392" s="82" t="s">
        <v>3875</v>
      </c>
      <c r="E2392" s="82" t="s">
        <v>208</v>
      </c>
      <c r="F2392" s="82" t="s">
        <v>71</v>
      </c>
    </row>
    <row r="2393" spans="1:6" x14ac:dyDescent="0.25">
      <c r="A2393">
        <f t="shared" ref="A2393:A2456" si="76">C2393</f>
        <v>17277</v>
      </c>
      <c r="B2393" t="str">
        <f t="shared" ref="B2393:B2456" si="77">C2393&amp;"  "&amp;D2393&amp;"  "&amp;E2393&amp;", "&amp;F2393</f>
        <v>17277  NUTRIEN AG SOLUTIONS, INC  WORTHINGTON, IA</v>
      </c>
      <c r="C2393">
        <v>17277</v>
      </c>
      <c r="D2393" s="82" t="s">
        <v>3875</v>
      </c>
      <c r="E2393" s="82" t="s">
        <v>343</v>
      </c>
      <c r="F2393" s="82" t="s">
        <v>47</v>
      </c>
    </row>
    <row r="2394" spans="1:6" x14ac:dyDescent="0.25">
      <c r="A2394">
        <f t="shared" si="76"/>
        <v>17411</v>
      </c>
      <c r="B2394" t="str">
        <f t="shared" si="77"/>
        <v>17411  NUTRIEN AG SOLUTIONS, INC.  LA PORTE CITY, IA</v>
      </c>
      <c r="C2394">
        <v>17411</v>
      </c>
      <c r="D2394" s="82" t="s">
        <v>3878</v>
      </c>
      <c r="E2394" s="82" t="s">
        <v>1029</v>
      </c>
      <c r="F2394" s="82" t="s">
        <v>47</v>
      </c>
    </row>
    <row r="2395" spans="1:6" x14ac:dyDescent="0.25">
      <c r="A2395">
        <f t="shared" si="76"/>
        <v>11205</v>
      </c>
      <c r="B2395" t="str">
        <f t="shared" si="77"/>
        <v>11205  NUTRIEN AG SOLUTIONS, INC.  GLIDDEN, IA</v>
      </c>
      <c r="C2395">
        <v>11205</v>
      </c>
      <c r="D2395" s="82" t="s">
        <v>3878</v>
      </c>
      <c r="E2395" s="82" t="s">
        <v>578</v>
      </c>
      <c r="F2395" s="82" t="s">
        <v>47</v>
      </c>
    </row>
    <row r="2396" spans="1:6" x14ac:dyDescent="0.25">
      <c r="A2396">
        <f t="shared" si="76"/>
        <v>10887</v>
      </c>
      <c r="B2396" t="str">
        <f t="shared" si="77"/>
        <v>10887  NUTRIEN INC  BRAYTON, IA</v>
      </c>
      <c r="C2396">
        <v>10887</v>
      </c>
      <c r="D2396" s="82" t="s">
        <v>3879</v>
      </c>
      <c r="E2396" s="82" t="s">
        <v>361</v>
      </c>
      <c r="F2396" s="82" t="s">
        <v>47</v>
      </c>
    </row>
    <row r="2397" spans="1:6" x14ac:dyDescent="0.25">
      <c r="A2397">
        <f t="shared" si="76"/>
        <v>14927</v>
      </c>
      <c r="B2397" t="str">
        <f t="shared" si="77"/>
        <v>14927  NUTRIENTS PLUS LLC  VIRGINIA BEACH, VA</v>
      </c>
      <c r="C2397">
        <v>14927</v>
      </c>
      <c r="D2397" s="82" t="s">
        <v>1180</v>
      </c>
      <c r="E2397" s="82" t="s">
        <v>1181</v>
      </c>
      <c r="F2397" s="82" t="s">
        <v>95</v>
      </c>
    </row>
    <row r="2398" spans="1:6" x14ac:dyDescent="0.25">
      <c r="A2398">
        <f t="shared" si="76"/>
        <v>16993</v>
      </c>
      <c r="B2398" t="str">
        <f t="shared" si="77"/>
        <v>16993  NUTRITIONAL AG  ALTON, IA</v>
      </c>
      <c r="C2398">
        <v>16993</v>
      </c>
      <c r="D2398" s="82" t="s">
        <v>3880</v>
      </c>
      <c r="E2398" s="82" t="s">
        <v>808</v>
      </c>
      <c r="F2398" s="82" t="s">
        <v>47</v>
      </c>
    </row>
    <row r="2399" spans="1:6" x14ac:dyDescent="0.25">
      <c r="A2399">
        <f t="shared" si="76"/>
        <v>17121</v>
      </c>
      <c r="B2399" t="str">
        <f t="shared" si="77"/>
        <v xml:space="preserve">17121  NUVIA TECHNOLOGIES, INC  AJAX, </v>
      </c>
      <c r="C2399">
        <v>17121</v>
      </c>
      <c r="D2399" s="82" t="s">
        <v>3881</v>
      </c>
      <c r="E2399" s="82" t="s">
        <v>3882</v>
      </c>
    </row>
    <row r="2400" spans="1:6" x14ac:dyDescent="0.25">
      <c r="A2400">
        <f t="shared" si="76"/>
        <v>17122</v>
      </c>
      <c r="B2400" t="str">
        <f t="shared" si="77"/>
        <v>17122  NUVIA TECHNOLOGIES, INC  MEDINA, OH</v>
      </c>
      <c r="C2400">
        <v>17122</v>
      </c>
      <c r="D2400" s="82" t="s">
        <v>3881</v>
      </c>
      <c r="E2400" s="82" t="s">
        <v>3883</v>
      </c>
      <c r="F2400" s="82" t="s">
        <v>83</v>
      </c>
    </row>
    <row r="2401" spans="1:6" x14ac:dyDescent="0.25">
      <c r="A2401">
        <f t="shared" si="76"/>
        <v>15855</v>
      </c>
      <c r="B2401" t="str">
        <f t="shared" si="77"/>
        <v>15855  NUWAY COOPERATIVE  ORMSBY, MN</v>
      </c>
      <c r="C2401">
        <v>15855</v>
      </c>
      <c r="D2401" s="82" t="s">
        <v>2445</v>
      </c>
      <c r="E2401" s="82" t="s">
        <v>2446</v>
      </c>
      <c r="F2401" s="82" t="s">
        <v>71</v>
      </c>
    </row>
    <row r="2402" spans="1:6" x14ac:dyDescent="0.25">
      <c r="A2402">
        <f t="shared" si="76"/>
        <v>15679</v>
      </c>
      <c r="B2402" t="str">
        <f t="shared" si="77"/>
        <v>15679  NUWAY COOPERATIVE  TRIMONT, MN</v>
      </c>
      <c r="C2402">
        <v>15679</v>
      </c>
      <c r="D2402" s="82" t="s">
        <v>2445</v>
      </c>
      <c r="E2402" s="82" t="s">
        <v>3884</v>
      </c>
      <c r="F2402" s="82" t="s">
        <v>71</v>
      </c>
    </row>
    <row r="2403" spans="1:6" x14ac:dyDescent="0.25">
      <c r="A2403">
        <f t="shared" si="76"/>
        <v>15680</v>
      </c>
      <c r="B2403" t="str">
        <f t="shared" si="77"/>
        <v>15680  NUWAY COOPERATIVE  WELCOME, MN</v>
      </c>
      <c r="C2403">
        <v>15680</v>
      </c>
      <c r="D2403" s="82" t="s">
        <v>2445</v>
      </c>
      <c r="E2403" s="82" t="s">
        <v>2447</v>
      </c>
      <c r="F2403" s="82" t="s">
        <v>71</v>
      </c>
    </row>
    <row r="2404" spans="1:6" x14ac:dyDescent="0.25">
      <c r="A2404">
        <f t="shared" si="76"/>
        <v>15681</v>
      </c>
      <c r="B2404" t="str">
        <f t="shared" si="77"/>
        <v>15681  NUWAY COOPERATIVE  DUNNELL, MN</v>
      </c>
      <c r="C2404">
        <v>15681</v>
      </c>
      <c r="D2404" s="82" t="s">
        <v>2445</v>
      </c>
      <c r="E2404" s="82" t="s">
        <v>2448</v>
      </c>
      <c r="F2404" s="82" t="s">
        <v>71</v>
      </c>
    </row>
    <row r="2405" spans="1:6" x14ac:dyDescent="0.25">
      <c r="A2405">
        <f t="shared" si="76"/>
        <v>13131</v>
      </c>
      <c r="B2405" t="str">
        <f t="shared" si="77"/>
        <v>13131  O GRADY CHEMICAL CORP  KEYSTONE, IA</v>
      </c>
      <c r="C2405">
        <v>13131</v>
      </c>
      <c r="D2405" s="82" t="s">
        <v>596</v>
      </c>
      <c r="E2405" s="82" t="s">
        <v>918</v>
      </c>
      <c r="F2405" s="82" t="s">
        <v>47</v>
      </c>
    </row>
    <row r="2406" spans="1:6" x14ac:dyDescent="0.25">
      <c r="A2406">
        <f t="shared" si="76"/>
        <v>10325</v>
      </c>
      <c r="B2406" t="str">
        <f t="shared" si="77"/>
        <v>10325  O'GRADY CHEMICAL CORP  VAN HORNE, IA</v>
      </c>
      <c r="C2406">
        <v>10325</v>
      </c>
      <c r="D2406" s="82" t="s">
        <v>3885</v>
      </c>
      <c r="E2406" s="82" t="s">
        <v>502</v>
      </c>
      <c r="F2406" s="82" t="s">
        <v>47</v>
      </c>
    </row>
    <row r="2407" spans="1:6" x14ac:dyDescent="0.25">
      <c r="A2407">
        <f t="shared" si="76"/>
        <v>12266</v>
      </c>
      <c r="B2407" t="str">
        <f t="shared" si="77"/>
        <v>12266  O'HARA HARDWARE INC  OTTUMWA, IA</v>
      </c>
      <c r="C2407">
        <v>12266</v>
      </c>
      <c r="D2407" s="82" t="s">
        <v>3886</v>
      </c>
      <c r="E2407" s="82" t="s">
        <v>3083</v>
      </c>
      <c r="F2407" s="82" t="s">
        <v>47</v>
      </c>
    </row>
    <row r="2408" spans="1:6" x14ac:dyDescent="0.25">
      <c r="A2408">
        <f t="shared" si="76"/>
        <v>10844</v>
      </c>
      <c r="B2408" t="str">
        <f t="shared" si="77"/>
        <v>10844  O'TOOLE INC.  LETTS, IA</v>
      </c>
      <c r="C2408">
        <v>10844</v>
      </c>
      <c r="D2408" s="82" t="s">
        <v>3887</v>
      </c>
      <c r="E2408" s="82" t="s">
        <v>816</v>
      </c>
      <c r="F2408" s="82" t="s">
        <v>47</v>
      </c>
    </row>
    <row r="2409" spans="1:6" x14ac:dyDescent="0.25">
      <c r="A2409">
        <f t="shared" si="76"/>
        <v>15446</v>
      </c>
      <c r="B2409" t="str">
        <f t="shared" si="77"/>
        <v>15446  OAKLEY FERTILIZER INC  CARUTHERSVILLE, MO</v>
      </c>
      <c r="C2409">
        <v>15446</v>
      </c>
      <c r="D2409" s="82" t="s">
        <v>1101</v>
      </c>
      <c r="E2409" s="82" t="s">
        <v>1102</v>
      </c>
      <c r="F2409" s="82" t="s">
        <v>73</v>
      </c>
    </row>
    <row r="2410" spans="1:6" x14ac:dyDescent="0.25">
      <c r="A2410">
        <f t="shared" si="76"/>
        <v>15447</v>
      </c>
      <c r="B2410" t="str">
        <f t="shared" si="77"/>
        <v>15447  OAKLEY FERTILIZER INC  NORTH LITTLE ROCK, AR</v>
      </c>
      <c r="C2410">
        <v>15447</v>
      </c>
      <c r="D2410" s="82" t="s">
        <v>1101</v>
      </c>
      <c r="E2410" s="82" t="s">
        <v>1512</v>
      </c>
      <c r="F2410" s="82" t="s">
        <v>51</v>
      </c>
    </row>
    <row r="2411" spans="1:6" x14ac:dyDescent="0.25">
      <c r="A2411">
        <f t="shared" si="76"/>
        <v>15449</v>
      </c>
      <c r="B2411" t="str">
        <f t="shared" si="77"/>
        <v>15449  OAKLEY FERTILIZER INC  NORTH LITTLE ROCK, AR</v>
      </c>
      <c r="C2411">
        <v>15449</v>
      </c>
      <c r="D2411" s="82" t="s">
        <v>1101</v>
      </c>
      <c r="E2411" s="82" t="s">
        <v>1512</v>
      </c>
      <c r="F2411" s="82" t="s">
        <v>51</v>
      </c>
    </row>
    <row r="2412" spans="1:6" x14ac:dyDescent="0.25">
      <c r="A2412">
        <f t="shared" si="76"/>
        <v>15448</v>
      </c>
      <c r="B2412" t="str">
        <f t="shared" si="77"/>
        <v>15448  OAKLEY FERTILZER INC  DUMAS, AR</v>
      </c>
      <c r="C2412">
        <v>15448</v>
      </c>
      <c r="D2412" s="82" t="s">
        <v>1119</v>
      </c>
      <c r="E2412" s="82" t="s">
        <v>1120</v>
      </c>
      <c r="F2412" s="82" t="s">
        <v>51</v>
      </c>
    </row>
    <row r="2413" spans="1:6" x14ac:dyDescent="0.25">
      <c r="A2413">
        <f t="shared" si="76"/>
        <v>14403</v>
      </c>
      <c r="B2413" t="str">
        <f t="shared" si="77"/>
        <v>14403  OAKS GARDEN SPOT  CLARION, IA</v>
      </c>
      <c r="C2413">
        <v>14403</v>
      </c>
      <c r="D2413" s="82" t="s">
        <v>3888</v>
      </c>
      <c r="E2413" s="82" t="s">
        <v>900</v>
      </c>
      <c r="F2413" s="82" t="s">
        <v>47</v>
      </c>
    </row>
    <row r="2414" spans="1:6" x14ac:dyDescent="0.25">
      <c r="A2414">
        <f t="shared" si="76"/>
        <v>10835</v>
      </c>
      <c r="B2414" t="str">
        <f t="shared" si="77"/>
        <v>10835  OAKS GARDEN SPOT  DAKOTA CITY, IA</v>
      </c>
      <c r="C2414">
        <v>10835</v>
      </c>
      <c r="D2414" s="82" t="s">
        <v>3888</v>
      </c>
      <c r="E2414" s="82" t="s">
        <v>3889</v>
      </c>
      <c r="F2414" s="82" t="s">
        <v>47</v>
      </c>
    </row>
    <row r="2415" spans="1:6" x14ac:dyDescent="0.25">
      <c r="A2415">
        <f t="shared" si="76"/>
        <v>10778</v>
      </c>
      <c r="B2415" t="str">
        <f t="shared" si="77"/>
        <v>10778  OAKWOOD NURSERY INC  FAIRFIELD, IA</v>
      </c>
      <c r="C2415">
        <v>10778</v>
      </c>
      <c r="D2415" s="82" t="s">
        <v>3890</v>
      </c>
      <c r="E2415" s="82" t="s">
        <v>857</v>
      </c>
      <c r="F2415" s="82" t="s">
        <v>47</v>
      </c>
    </row>
    <row r="2416" spans="1:6" x14ac:dyDescent="0.25">
      <c r="A2416">
        <f t="shared" si="76"/>
        <v>15791</v>
      </c>
      <c r="B2416" t="str">
        <f t="shared" si="77"/>
        <v>15791  OBERBROECKING FAMILY FARMS LTD  GARNAVILLO, IA</v>
      </c>
      <c r="C2416">
        <v>15791</v>
      </c>
      <c r="D2416" s="82" t="s">
        <v>2466</v>
      </c>
      <c r="E2416" s="82" t="s">
        <v>350</v>
      </c>
      <c r="F2416" s="82" t="s">
        <v>47</v>
      </c>
    </row>
    <row r="2417" spans="1:6" x14ac:dyDescent="0.25">
      <c r="A2417">
        <f t="shared" si="76"/>
        <v>15790</v>
      </c>
      <c r="B2417" t="str">
        <f t="shared" si="77"/>
        <v>15790  OBERBROECKLING FAMILY FARMS LTD  GARNAVILLO, IA</v>
      </c>
      <c r="C2417">
        <v>15790</v>
      </c>
      <c r="D2417" s="82" t="s">
        <v>2570</v>
      </c>
      <c r="E2417" s="82" t="s">
        <v>350</v>
      </c>
      <c r="F2417" s="82" t="s">
        <v>47</v>
      </c>
    </row>
    <row r="2418" spans="1:6" x14ac:dyDescent="0.25">
      <c r="A2418">
        <f t="shared" si="76"/>
        <v>14893</v>
      </c>
      <c r="B2418" t="str">
        <f t="shared" si="77"/>
        <v>14893  OCCIDENTAL CHEMICAL CORP ATTN HESS REGULATORY  DALLAS, TX</v>
      </c>
      <c r="C2418">
        <v>14893</v>
      </c>
      <c r="D2418" s="82" t="s">
        <v>3891</v>
      </c>
      <c r="E2418" s="82" t="s">
        <v>950</v>
      </c>
      <c r="F2418" s="82" t="s">
        <v>92</v>
      </c>
    </row>
    <row r="2419" spans="1:6" x14ac:dyDescent="0.25">
      <c r="A2419">
        <f t="shared" si="76"/>
        <v>12199</v>
      </c>
      <c r="B2419" t="str">
        <f t="shared" si="77"/>
        <v>12199  OCEAN CREST SEAFOODS INC  GLOUCESTER, MA</v>
      </c>
      <c r="C2419">
        <v>12199</v>
      </c>
      <c r="D2419" s="82" t="s">
        <v>1245</v>
      </c>
      <c r="E2419" s="82" t="s">
        <v>1246</v>
      </c>
      <c r="F2419" s="82" t="s">
        <v>69</v>
      </c>
    </row>
    <row r="2420" spans="1:6" x14ac:dyDescent="0.25">
      <c r="A2420">
        <f t="shared" si="76"/>
        <v>16204</v>
      </c>
      <c r="B2420" t="str">
        <f t="shared" si="77"/>
        <v>16204  OCEAN ORGANICS  ANN ARBOR, MI</v>
      </c>
      <c r="C2420">
        <v>16204</v>
      </c>
      <c r="D2420" s="82" t="s">
        <v>3892</v>
      </c>
      <c r="E2420" s="82" t="s">
        <v>3893</v>
      </c>
      <c r="F2420" s="82" t="s">
        <v>70</v>
      </c>
    </row>
    <row r="2421" spans="1:6" x14ac:dyDescent="0.25">
      <c r="A2421">
        <f t="shared" si="76"/>
        <v>16205</v>
      </c>
      <c r="B2421" t="str">
        <f t="shared" si="77"/>
        <v>16205  OCEAN ORGANICS  WALDOBORO, ME</v>
      </c>
      <c r="C2421">
        <v>16205</v>
      </c>
      <c r="D2421" s="82" t="s">
        <v>3892</v>
      </c>
      <c r="E2421" s="82" t="s">
        <v>3894</v>
      </c>
      <c r="F2421" s="82" t="s">
        <v>67</v>
      </c>
    </row>
    <row r="2422" spans="1:6" x14ac:dyDescent="0.25">
      <c r="A2422">
        <f t="shared" si="76"/>
        <v>17288</v>
      </c>
      <c r="B2422" t="str">
        <f t="shared" si="77"/>
        <v>17288  OCI FERTILIZERS USA LLC  SIOUX CITY, IA</v>
      </c>
      <c r="C2422">
        <v>17288</v>
      </c>
      <c r="D2422" s="82" t="s">
        <v>3895</v>
      </c>
      <c r="E2422" s="82" t="s">
        <v>220</v>
      </c>
      <c r="F2422" s="82" t="s">
        <v>47</v>
      </c>
    </row>
    <row r="2423" spans="1:6" x14ac:dyDescent="0.25">
      <c r="A2423">
        <f t="shared" si="76"/>
        <v>17289</v>
      </c>
      <c r="B2423" t="str">
        <f t="shared" si="77"/>
        <v>17289  OCI IOWA FERTILIZER  WEVER, IA</v>
      </c>
      <c r="C2423">
        <v>17289</v>
      </c>
      <c r="D2423" s="82" t="s">
        <v>3896</v>
      </c>
      <c r="E2423" s="82" t="s">
        <v>637</v>
      </c>
      <c r="F2423" s="82" t="s">
        <v>47</v>
      </c>
    </row>
    <row r="2424" spans="1:6" x14ac:dyDescent="0.25">
      <c r="A2424">
        <f t="shared" si="76"/>
        <v>16084</v>
      </c>
      <c r="B2424" t="str">
        <f t="shared" si="77"/>
        <v>16084  ODONNELL ACE HARDWARE  CEDAR RAPIDS, IA</v>
      </c>
      <c r="C2424">
        <v>16084</v>
      </c>
      <c r="D2424" s="82" t="s">
        <v>3897</v>
      </c>
      <c r="E2424" s="82" t="s">
        <v>286</v>
      </c>
      <c r="F2424" s="82" t="s">
        <v>47</v>
      </c>
    </row>
    <row r="2425" spans="1:6" x14ac:dyDescent="0.25">
      <c r="A2425">
        <f t="shared" si="76"/>
        <v>16085</v>
      </c>
      <c r="B2425" t="str">
        <f t="shared" si="77"/>
        <v>16085  ODONNELL ACE HARDWARE  CLINTON, IA</v>
      </c>
      <c r="C2425">
        <v>16085</v>
      </c>
      <c r="D2425" s="82" t="s">
        <v>3897</v>
      </c>
      <c r="E2425" s="82" t="s">
        <v>1126</v>
      </c>
      <c r="F2425" s="82" t="s">
        <v>47</v>
      </c>
    </row>
    <row r="2426" spans="1:6" x14ac:dyDescent="0.25">
      <c r="A2426">
        <f t="shared" si="76"/>
        <v>16086</v>
      </c>
      <c r="B2426" t="str">
        <f t="shared" si="77"/>
        <v>16086  ODONNELL ACE HARDWARE  DES MOINES, IA</v>
      </c>
      <c r="C2426">
        <v>16086</v>
      </c>
      <c r="D2426" s="82" t="s">
        <v>3897</v>
      </c>
      <c r="E2426" s="82" t="s">
        <v>930</v>
      </c>
      <c r="F2426" s="82" t="s">
        <v>47</v>
      </c>
    </row>
    <row r="2427" spans="1:6" x14ac:dyDescent="0.25">
      <c r="A2427">
        <f t="shared" si="76"/>
        <v>11349</v>
      </c>
      <c r="B2427" t="str">
        <f t="shared" si="77"/>
        <v>11349  ODONNELL ACE HARDWARE  DES MOINES, IA</v>
      </c>
      <c r="C2427">
        <v>11349</v>
      </c>
      <c r="D2427" s="82" t="s">
        <v>3897</v>
      </c>
      <c r="E2427" s="82" t="s">
        <v>930</v>
      </c>
      <c r="F2427" s="82" t="s">
        <v>47</v>
      </c>
    </row>
    <row r="2428" spans="1:6" x14ac:dyDescent="0.25">
      <c r="A2428">
        <f t="shared" si="76"/>
        <v>10807</v>
      </c>
      <c r="B2428" t="str">
        <f t="shared" si="77"/>
        <v>10807  ODONNELL ACE HARDWARE  CEDAR FALLS, IA</v>
      </c>
      <c r="C2428">
        <v>10807</v>
      </c>
      <c r="D2428" s="82" t="s">
        <v>3897</v>
      </c>
      <c r="E2428" s="82" t="s">
        <v>225</v>
      </c>
      <c r="F2428" s="82" t="s">
        <v>47</v>
      </c>
    </row>
    <row r="2429" spans="1:6" x14ac:dyDescent="0.25">
      <c r="A2429">
        <f t="shared" si="76"/>
        <v>13400</v>
      </c>
      <c r="B2429" t="str">
        <f t="shared" si="77"/>
        <v>13400  ODONNELL ACE HARDWARE  DES MOINES, IA</v>
      </c>
      <c r="C2429">
        <v>13400</v>
      </c>
      <c r="D2429" s="82" t="s">
        <v>3897</v>
      </c>
      <c r="E2429" s="82" t="s">
        <v>930</v>
      </c>
      <c r="F2429" s="82" t="s">
        <v>47</v>
      </c>
    </row>
    <row r="2430" spans="1:6" x14ac:dyDescent="0.25">
      <c r="A2430">
        <f t="shared" si="76"/>
        <v>13541</v>
      </c>
      <c r="B2430" t="str">
        <f t="shared" si="77"/>
        <v>13541  ODONNELL ACE HARDWARE  AMES, IA</v>
      </c>
      <c r="C2430">
        <v>13541</v>
      </c>
      <c r="D2430" s="82" t="s">
        <v>3897</v>
      </c>
      <c r="E2430" s="82" t="s">
        <v>153</v>
      </c>
      <c r="F2430" s="82" t="s">
        <v>47</v>
      </c>
    </row>
    <row r="2431" spans="1:6" x14ac:dyDescent="0.25">
      <c r="A2431">
        <f t="shared" si="76"/>
        <v>11933</v>
      </c>
      <c r="B2431" t="str">
        <f t="shared" si="77"/>
        <v>11933  OEHLERKING FERTILIZER INC  SERGEANT BLFF, IA</v>
      </c>
      <c r="C2431">
        <v>11933</v>
      </c>
      <c r="D2431" s="82" t="s">
        <v>1207</v>
      </c>
      <c r="E2431" s="82" t="s">
        <v>221</v>
      </c>
      <c r="F2431" s="82" t="s">
        <v>47</v>
      </c>
    </row>
    <row r="2432" spans="1:6" x14ac:dyDescent="0.25">
      <c r="A2432">
        <f t="shared" si="76"/>
        <v>16784</v>
      </c>
      <c r="B2432" t="str">
        <f t="shared" si="77"/>
        <v>16784  OEHLERKING FERTILIZER INC  SIOUX CITY, IA</v>
      </c>
      <c r="C2432">
        <v>16784</v>
      </c>
      <c r="D2432" s="82" t="s">
        <v>1207</v>
      </c>
      <c r="E2432" s="82" t="s">
        <v>220</v>
      </c>
      <c r="F2432" s="82" t="s">
        <v>47</v>
      </c>
    </row>
    <row r="2433" spans="1:6" x14ac:dyDescent="0.25">
      <c r="A2433">
        <f t="shared" si="76"/>
        <v>12904</v>
      </c>
      <c r="B2433" t="str">
        <f t="shared" si="77"/>
        <v>12904  OELWEIN ACE HARDWARE  OELWEIN, IA</v>
      </c>
      <c r="C2433">
        <v>12904</v>
      </c>
      <c r="D2433" s="82" t="s">
        <v>3898</v>
      </c>
      <c r="E2433" s="82" t="s">
        <v>675</v>
      </c>
      <c r="F2433" s="82" t="s">
        <v>47</v>
      </c>
    </row>
    <row r="2434" spans="1:6" x14ac:dyDescent="0.25">
      <c r="A2434">
        <f t="shared" si="76"/>
        <v>16828</v>
      </c>
      <c r="B2434" t="str">
        <f t="shared" si="77"/>
        <v>16828  OGM  CHICO, CA</v>
      </c>
      <c r="C2434">
        <v>16828</v>
      </c>
      <c r="D2434" s="82" t="s">
        <v>3899</v>
      </c>
      <c r="E2434" s="82" t="s">
        <v>3900</v>
      </c>
      <c r="F2434" s="82" t="s">
        <v>52</v>
      </c>
    </row>
    <row r="2435" spans="1:6" x14ac:dyDescent="0.25">
      <c r="A2435">
        <f t="shared" si="76"/>
        <v>16743</v>
      </c>
      <c r="B2435" t="str">
        <f t="shared" si="77"/>
        <v>16743  OKOBOJI ARBORIST APT  MILFORD, IA</v>
      </c>
      <c r="C2435">
        <v>16743</v>
      </c>
      <c r="D2435" s="82" t="s">
        <v>3901</v>
      </c>
      <c r="E2435" s="82" t="s">
        <v>508</v>
      </c>
      <c r="F2435" s="82" t="s">
        <v>47</v>
      </c>
    </row>
    <row r="2436" spans="1:6" x14ac:dyDescent="0.25">
      <c r="A2436">
        <f t="shared" si="76"/>
        <v>16750</v>
      </c>
      <c r="B2436" t="str">
        <f t="shared" si="77"/>
        <v>16750  OLD BRIDGE CHEMICALS INC, JENNIFER  OLD BRIDGE, NJ</v>
      </c>
      <c r="C2436">
        <v>16750</v>
      </c>
      <c r="D2436" s="82" t="s">
        <v>3902</v>
      </c>
      <c r="E2436" s="82" t="s">
        <v>3903</v>
      </c>
      <c r="F2436" s="82" t="s">
        <v>78</v>
      </c>
    </row>
    <row r="2437" spans="1:6" x14ac:dyDescent="0.25">
      <c r="A2437">
        <f t="shared" si="76"/>
        <v>15219</v>
      </c>
      <c r="B2437" t="str">
        <f t="shared" si="77"/>
        <v>15219  OLDCASTLE LAWN AND GARDEN INC  ATLANTA, GA</v>
      </c>
      <c r="C2437">
        <v>15219</v>
      </c>
      <c r="D2437" s="82" t="s">
        <v>1033</v>
      </c>
      <c r="E2437" s="82" t="s">
        <v>135</v>
      </c>
      <c r="F2437" s="82" t="s">
        <v>58</v>
      </c>
    </row>
    <row r="2438" spans="1:6" x14ac:dyDescent="0.25">
      <c r="A2438">
        <f t="shared" si="76"/>
        <v>13923</v>
      </c>
      <c r="B2438" t="str">
        <f t="shared" si="77"/>
        <v>13923  OMEGA PROTEIN INC  REEDVILLE, VA</v>
      </c>
      <c r="C2438">
        <v>13923</v>
      </c>
      <c r="D2438" s="82" t="s">
        <v>1215</v>
      </c>
      <c r="E2438" s="82" t="s">
        <v>3904</v>
      </c>
      <c r="F2438" s="82" t="s">
        <v>95</v>
      </c>
    </row>
    <row r="2439" spans="1:6" x14ac:dyDescent="0.25">
      <c r="A2439">
        <f t="shared" si="76"/>
        <v>17063</v>
      </c>
      <c r="B2439" t="str">
        <f t="shared" si="77"/>
        <v>17063  OMEX AGRIFLUIDS INC % R3 AG CONSULTING  CLOVIS, CA</v>
      </c>
      <c r="C2439">
        <v>17063</v>
      </c>
      <c r="D2439" s="82" t="s">
        <v>3905</v>
      </c>
      <c r="E2439" s="82" t="s">
        <v>995</v>
      </c>
      <c r="F2439" s="82" t="s">
        <v>52</v>
      </c>
    </row>
    <row r="2440" spans="1:6" x14ac:dyDescent="0.25">
      <c r="A2440">
        <f t="shared" si="76"/>
        <v>17062</v>
      </c>
      <c r="B2440" t="str">
        <f t="shared" si="77"/>
        <v>17062  OMEX AGRIFLUIDS, R3 AG CONSLT  CLOVIS, CA</v>
      </c>
      <c r="C2440">
        <v>17062</v>
      </c>
      <c r="D2440" s="82" t="s">
        <v>3906</v>
      </c>
      <c r="E2440" s="82" t="s">
        <v>995</v>
      </c>
      <c r="F2440" s="82" t="s">
        <v>52</v>
      </c>
    </row>
    <row r="2441" spans="1:6" x14ac:dyDescent="0.25">
      <c r="A2441">
        <f t="shared" si="76"/>
        <v>10671</v>
      </c>
      <c r="B2441" t="str">
        <f t="shared" si="77"/>
        <v>10671  OMNIUM  HAMPTON, IA</v>
      </c>
      <c r="C2441">
        <v>10671</v>
      </c>
      <c r="D2441" s="82" t="s">
        <v>2482</v>
      </c>
      <c r="E2441" s="82" t="s">
        <v>148</v>
      </c>
      <c r="F2441" s="82" t="s">
        <v>47</v>
      </c>
    </row>
    <row r="2442" spans="1:6" x14ac:dyDescent="0.25">
      <c r="A2442">
        <f t="shared" si="76"/>
        <v>17127</v>
      </c>
      <c r="B2442" t="str">
        <f t="shared" si="77"/>
        <v>17127  OREGON BIOCHAR SOLUTIONS, LLC  WHITE CITY, OR</v>
      </c>
      <c r="C2442">
        <v>17127</v>
      </c>
      <c r="D2442" s="82" t="s">
        <v>3907</v>
      </c>
      <c r="E2442" s="82" t="s">
        <v>3908</v>
      </c>
      <c r="F2442" s="82" t="s">
        <v>85</v>
      </c>
    </row>
    <row r="2443" spans="1:6" x14ac:dyDescent="0.25">
      <c r="A2443">
        <f t="shared" si="76"/>
        <v>17128</v>
      </c>
      <c r="B2443" t="str">
        <f t="shared" si="77"/>
        <v>17128  OREGON BIOCHAR SOLUTIONS, LLC  DAVIS, CA</v>
      </c>
      <c r="C2443">
        <v>17128</v>
      </c>
      <c r="D2443" s="82" t="s">
        <v>3907</v>
      </c>
      <c r="E2443" s="82" t="s">
        <v>1092</v>
      </c>
      <c r="F2443" s="82" t="s">
        <v>52</v>
      </c>
    </row>
    <row r="2444" spans="1:6" x14ac:dyDescent="0.25">
      <c r="A2444">
        <f t="shared" si="76"/>
        <v>14218</v>
      </c>
      <c r="B2444" t="str">
        <f t="shared" si="77"/>
        <v>14218  ORGANIC LABORATORIES INC  FT PIERCE, FL</v>
      </c>
      <c r="C2444">
        <v>14218</v>
      </c>
      <c r="D2444" s="82" t="s">
        <v>3909</v>
      </c>
      <c r="E2444" s="82" t="s">
        <v>1380</v>
      </c>
      <c r="F2444" s="82" t="s">
        <v>57</v>
      </c>
    </row>
    <row r="2445" spans="1:6" x14ac:dyDescent="0.25">
      <c r="A2445">
        <f t="shared" si="76"/>
        <v>17291</v>
      </c>
      <c r="B2445" t="str">
        <f t="shared" si="77"/>
        <v>17291  ORGANIC PLANT MAGIC/ BOWER &amp; BRANCH  MARSHFIELD, MA</v>
      </c>
      <c r="C2445">
        <v>17291</v>
      </c>
      <c r="D2445" s="82" t="s">
        <v>3910</v>
      </c>
      <c r="E2445" s="82" t="s">
        <v>3911</v>
      </c>
      <c r="F2445" s="82" t="s">
        <v>69</v>
      </c>
    </row>
    <row r="2446" spans="1:6" x14ac:dyDescent="0.25">
      <c r="A2446">
        <f t="shared" si="76"/>
        <v>17348</v>
      </c>
      <c r="B2446" t="str">
        <f t="shared" si="77"/>
        <v>17348  ORGANIKING, THE SOIL KING  CLOVERDALE, CA</v>
      </c>
      <c r="C2446">
        <v>17348</v>
      </c>
      <c r="D2446" s="82" t="s">
        <v>3912</v>
      </c>
      <c r="E2446" s="82" t="s">
        <v>3913</v>
      </c>
      <c r="F2446" s="82" t="s">
        <v>52</v>
      </c>
    </row>
    <row r="2447" spans="1:6" x14ac:dyDescent="0.25">
      <c r="A2447">
        <f t="shared" si="76"/>
        <v>16277</v>
      </c>
      <c r="B2447" t="str">
        <f t="shared" si="77"/>
        <v>16277  ORIGINATION  MAPLEWOOD, MN</v>
      </c>
      <c r="C2447">
        <v>16277</v>
      </c>
      <c r="D2447" s="82" t="s">
        <v>3914</v>
      </c>
      <c r="E2447" s="82" t="s">
        <v>3703</v>
      </c>
      <c r="F2447" s="82" t="s">
        <v>71</v>
      </c>
    </row>
    <row r="2448" spans="1:6" x14ac:dyDescent="0.25">
      <c r="A2448">
        <f t="shared" si="76"/>
        <v>15661</v>
      </c>
      <c r="B2448" t="str">
        <f t="shared" si="77"/>
        <v>15661  ORO AGRI INC  FRESNO, CA</v>
      </c>
      <c r="C2448">
        <v>15661</v>
      </c>
      <c r="D2448" s="82" t="s">
        <v>3915</v>
      </c>
      <c r="E2448" s="82" t="s">
        <v>1170</v>
      </c>
      <c r="F2448" s="82" t="s">
        <v>52</v>
      </c>
    </row>
    <row r="2449" spans="1:6" x14ac:dyDescent="0.25">
      <c r="A2449">
        <f t="shared" si="76"/>
        <v>14826</v>
      </c>
      <c r="B2449" t="str">
        <f t="shared" si="77"/>
        <v>14826  ORSCHELN FARM &amp; HOME LLC  MOBERLY, MO</v>
      </c>
      <c r="C2449">
        <v>14826</v>
      </c>
      <c r="D2449" s="82" t="s">
        <v>3916</v>
      </c>
      <c r="E2449" s="82" t="s">
        <v>3917</v>
      </c>
      <c r="F2449" s="82" t="s">
        <v>73</v>
      </c>
    </row>
    <row r="2450" spans="1:6" x14ac:dyDescent="0.25">
      <c r="A2450">
        <f t="shared" si="76"/>
        <v>12354</v>
      </c>
      <c r="B2450" t="str">
        <f t="shared" si="77"/>
        <v>12354  ORSCHELN FARM &amp; SUPPLY #76  ATLANTIC, IA</v>
      </c>
      <c r="C2450">
        <v>12354</v>
      </c>
      <c r="D2450" s="82" t="s">
        <v>3918</v>
      </c>
      <c r="E2450" s="82" t="s">
        <v>139</v>
      </c>
      <c r="F2450" s="82" t="s">
        <v>47</v>
      </c>
    </row>
    <row r="2451" spans="1:6" x14ac:dyDescent="0.25">
      <c r="A2451">
        <f t="shared" si="76"/>
        <v>14362</v>
      </c>
      <c r="B2451" t="str">
        <f t="shared" si="77"/>
        <v>14362  ORSCHELN FARM AND HOME LLC  WASHINGTON, IA</v>
      </c>
      <c r="C2451">
        <v>14362</v>
      </c>
      <c r="D2451" s="82" t="s">
        <v>3919</v>
      </c>
      <c r="E2451" s="82" t="s">
        <v>177</v>
      </c>
      <c r="F2451" s="82" t="s">
        <v>47</v>
      </c>
    </row>
    <row r="2452" spans="1:6" x14ac:dyDescent="0.25">
      <c r="A2452">
        <f t="shared" si="76"/>
        <v>14363</v>
      </c>
      <c r="B2452" t="str">
        <f t="shared" si="77"/>
        <v>14363  ORSCHELN FARM AND HOME LLC #68  CLARINDA, IA</v>
      </c>
      <c r="C2452">
        <v>14363</v>
      </c>
      <c r="D2452" s="82" t="s">
        <v>3920</v>
      </c>
      <c r="E2452" s="82" t="s">
        <v>712</v>
      </c>
      <c r="F2452" s="82" t="s">
        <v>47</v>
      </c>
    </row>
    <row r="2453" spans="1:6" x14ac:dyDescent="0.25">
      <c r="A2453">
        <f t="shared" si="76"/>
        <v>14364</v>
      </c>
      <c r="B2453" t="str">
        <f t="shared" si="77"/>
        <v>14364  ORSCHELN FARM AND HOME LLC #72  CENTERVILLE, IA</v>
      </c>
      <c r="C2453">
        <v>14364</v>
      </c>
      <c r="D2453" s="82" t="s">
        <v>3921</v>
      </c>
      <c r="E2453" s="82" t="s">
        <v>1017</v>
      </c>
      <c r="F2453" s="82" t="s">
        <v>47</v>
      </c>
    </row>
    <row r="2454" spans="1:6" x14ac:dyDescent="0.25">
      <c r="A2454">
        <f t="shared" si="76"/>
        <v>14365</v>
      </c>
      <c r="B2454" t="str">
        <f t="shared" si="77"/>
        <v>14365  ORSCHELN FARM AND HOME LLC #74  PERRY, IA</v>
      </c>
      <c r="C2454">
        <v>14365</v>
      </c>
      <c r="D2454" s="82" t="s">
        <v>3922</v>
      </c>
      <c r="E2454" s="82" t="s">
        <v>785</v>
      </c>
      <c r="F2454" s="82" t="s">
        <v>47</v>
      </c>
    </row>
    <row r="2455" spans="1:6" x14ac:dyDescent="0.25">
      <c r="A2455">
        <f t="shared" si="76"/>
        <v>14366</v>
      </c>
      <c r="B2455" t="str">
        <f t="shared" si="77"/>
        <v>14366  ORSCHELN FARM AND HOME LLC #90  IOWA CITY, IA</v>
      </c>
      <c r="C2455">
        <v>14366</v>
      </c>
      <c r="D2455" s="82" t="s">
        <v>3923</v>
      </c>
      <c r="E2455" s="82" t="s">
        <v>757</v>
      </c>
      <c r="F2455" s="82" t="s">
        <v>47</v>
      </c>
    </row>
    <row r="2456" spans="1:6" x14ac:dyDescent="0.25">
      <c r="A2456">
        <f t="shared" si="76"/>
        <v>14368</v>
      </c>
      <c r="B2456" t="str">
        <f t="shared" si="77"/>
        <v>14368  ORSCHELN FARM AND HOME LLC #99  OTTUMWA, IA</v>
      </c>
      <c r="C2456">
        <v>14368</v>
      </c>
      <c r="D2456" s="82" t="s">
        <v>3924</v>
      </c>
      <c r="E2456" s="82" t="s">
        <v>3083</v>
      </c>
      <c r="F2456" s="82" t="s">
        <v>47</v>
      </c>
    </row>
    <row r="2457" spans="1:6" x14ac:dyDescent="0.25">
      <c r="A2457">
        <f t="shared" ref="A2457:A2520" si="78">C2457</f>
        <v>12362</v>
      </c>
      <c r="B2457" t="str">
        <f t="shared" ref="B2457:B2520" si="79">C2457&amp;"  "&amp;D2457&amp;"  "&amp;E2457&amp;", "&amp;F2457</f>
        <v>12362  ORSCHELN FARM&amp;HOME SUPPLY #18  MT PLEASANT, IA</v>
      </c>
      <c r="C2457">
        <v>12362</v>
      </c>
      <c r="D2457" s="82" t="s">
        <v>3925</v>
      </c>
      <c r="E2457" s="82" t="s">
        <v>670</v>
      </c>
      <c r="F2457" s="82" t="s">
        <v>47</v>
      </c>
    </row>
    <row r="2458" spans="1:6" x14ac:dyDescent="0.25">
      <c r="A2458">
        <f t="shared" si="78"/>
        <v>12360</v>
      </c>
      <c r="B2458" t="str">
        <f t="shared" si="79"/>
        <v>12360  ORSCHELN FARM&amp;HOME SUPPLY #65  OSKALOOSA, IA</v>
      </c>
      <c r="C2458">
        <v>12360</v>
      </c>
      <c r="D2458" s="82" t="s">
        <v>3926</v>
      </c>
      <c r="E2458" s="82" t="s">
        <v>368</v>
      </c>
      <c r="F2458" s="82" t="s">
        <v>47</v>
      </c>
    </row>
    <row r="2459" spans="1:6" x14ac:dyDescent="0.25">
      <c r="A2459">
        <f t="shared" si="78"/>
        <v>12359</v>
      </c>
      <c r="B2459" t="str">
        <f t="shared" si="79"/>
        <v>12359  ORSCHELN FARM&amp;HOME SUPPLY #66  SHENANDOAH, IA</v>
      </c>
      <c r="C2459">
        <v>12359</v>
      </c>
      <c r="D2459" s="82" t="s">
        <v>3927</v>
      </c>
      <c r="E2459" s="82" t="s">
        <v>279</v>
      </c>
      <c r="F2459" s="82" t="s">
        <v>47</v>
      </c>
    </row>
    <row r="2460" spans="1:6" x14ac:dyDescent="0.25">
      <c r="A2460">
        <f t="shared" si="78"/>
        <v>12355</v>
      </c>
      <c r="B2460" t="str">
        <f t="shared" si="79"/>
        <v>12355  ORSCHELN FARM&amp;HOME SUPPLY #75  GUTHRIE CENTER, IA</v>
      </c>
      <c r="C2460">
        <v>12355</v>
      </c>
      <c r="D2460" s="82" t="s">
        <v>3928</v>
      </c>
      <c r="E2460" s="82" t="s">
        <v>515</v>
      </c>
      <c r="F2460" s="82" t="s">
        <v>47</v>
      </c>
    </row>
    <row r="2461" spans="1:6" x14ac:dyDescent="0.25">
      <c r="A2461">
        <f t="shared" si="78"/>
        <v>12353</v>
      </c>
      <c r="B2461" t="str">
        <f t="shared" si="79"/>
        <v>12353  ORSCHELN FARM&amp;HOME SUPPLY #77  RED OAK, IA</v>
      </c>
      <c r="C2461">
        <v>12353</v>
      </c>
      <c r="D2461" s="82" t="s">
        <v>3929</v>
      </c>
      <c r="E2461" s="82" t="s">
        <v>647</v>
      </c>
      <c r="F2461" s="82" t="s">
        <v>47</v>
      </c>
    </row>
    <row r="2462" spans="1:6" x14ac:dyDescent="0.25">
      <c r="A2462">
        <f t="shared" si="78"/>
        <v>12352</v>
      </c>
      <c r="B2462" t="str">
        <f t="shared" si="79"/>
        <v>12352  ORSCHELN FARM&amp;HOME SUPPLY #87  BOONE, IA</v>
      </c>
      <c r="C2462">
        <v>12352</v>
      </c>
      <c r="D2462" s="82" t="s">
        <v>3930</v>
      </c>
      <c r="E2462" s="82" t="s">
        <v>332</v>
      </c>
      <c r="F2462" s="82" t="s">
        <v>47</v>
      </c>
    </row>
    <row r="2463" spans="1:6" x14ac:dyDescent="0.25">
      <c r="A2463">
        <f t="shared" si="78"/>
        <v>12361</v>
      </c>
      <c r="B2463" t="str">
        <f t="shared" si="79"/>
        <v>12361  ORSCHELN FARM&amp;HOME SUPPLY#20  FAIRFIELD, IA</v>
      </c>
      <c r="C2463">
        <v>12361</v>
      </c>
      <c r="D2463" s="82" t="s">
        <v>3931</v>
      </c>
      <c r="E2463" s="82" t="s">
        <v>857</v>
      </c>
      <c r="F2463" s="82" t="s">
        <v>47</v>
      </c>
    </row>
    <row r="2464" spans="1:6" x14ac:dyDescent="0.25">
      <c r="A2464">
        <f t="shared" si="78"/>
        <v>10083</v>
      </c>
      <c r="B2464" t="str">
        <f t="shared" si="79"/>
        <v>10083  OSAGE COOP ELEVATOR  OSAGE, IA</v>
      </c>
      <c r="C2464">
        <v>10083</v>
      </c>
      <c r="D2464" s="82" t="s">
        <v>1546</v>
      </c>
      <c r="E2464" s="82" t="s">
        <v>754</v>
      </c>
      <c r="F2464" s="82" t="s">
        <v>47</v>
      </c>
    </row>
    <row r="2465" spans="1:6" x14ac:dyDescent="0.25">
      <c r="A2465">
        <f t="shared" si="78"/>
        <v>12121</v>
      </c>
      <c r="B2465" t="str">
        <f t="shared" si="79"/>
        <v>12121  OSCO DRUG STORE #3118  CLINTON, IA</v>
      </c>
      <c r="C2465">
        <v>12121</v>
      </c>
      <c r="D2465" s="82" t="s">
        <v>3932</v>
      </c>
      <c r="E2465" s="82" t="s">
        <v>1126</v>
      </c>
      <c r="F2465" s="82" t="s">
        <v>47</v>
      </c>
    </row>
    <row r="2466" spans="1:6" x14ac:dyDescent="0.25">
      <c r="A2466">
        <f t="shared" si="78"/>
        <v>10558</v>
      </c>
      <c r="B2466" t="str">
        <f t="shared" si="79"/>
        <v>10558  OSMUNDSONS INC  VOLGA, IA</v>
      </c>
      <c r="C2466">
        <v>10558</v>
      </c>
      <c r="D2466" s="82" t="s">
        <v>196</v>
      </c>
      <c r="E2466" s="82" t="s">
        <v>197</v>
      </c>
      <c r="F2466" s="82" t="s">
        <v>47</v>
      </c>
    </row>
    <row r="2467" spans="1:6" x14ac:dyDescent="0.25">
      <c r="A2467">
        <f t="shared" si="78"/>
        <v>17345</v>
      </c>
      <c r="B2467" t="str">
        <f t="shared" si="79"/>
        <v>17345  OSPREY BIOTECHNICS  SARASOTA, FL</v>
      </c>
      <c r="C2467">
        <v>17345</v>
      </c>
      <c r="D2467" s="82" t="s">
        <v>3933</v>
      </c>
      <c r="E2467" s="82" t="s">
        <v>1401</v>
      </c>
      <c r="F2467" s="82" t="s">
        <v>57</v>
      </c>
    </row>
    <row r="2468" spans="1:6" x14ac:dyDescent="0.25">
      <c r="A2468">
        <f t="shared" si="78"/>
        <v>16960</v>
      </c>
      <c r="B2468" t="str">
        <f t="shared" si="79"/>
        <v xml:space="preserve">16960  OSTARA USA LLC  VANCOUVER, </v>
      </c>
      <c r="C2468">
        <v>16960</v>
      </c>
      <c r="D2468" s="82" t="s">
        <v>3934</v>
      </c>
      <c r="E2468" s="82" t="s">
        <v>3935</v>
      </c>
    </row>
    <row r="2469" spans="1:6" x14ac:dyDescent="0.25">
      <c r="A2469">
        <f t="shared" si="78"/>
        <v>14455</v>
      </c>
      <c r="B2469" t="str">
        <f t="shared" si="79"/>
        <v>14455  OTTOS OASIS  CHARLES CITY, IA</v>
      </c>
      <c r="C2469">
        <v>14455</v>
      </c>
      <c r="D2469" s="82" t="s">
        <v>3936</v>
      </c>
      <c r="E2469" s="82" t="s">
        <v>769</v>
      </c>
      <c r="F2469" s="82" t="s">
        <v>47</v>
      </c>
    </row>
    <row r="2470" spans="1:6" x14ac:dyDescent="0.25">
      <c r="A2470">
        <f t="shared" si="78"/>
        <v>10583</v>
      </c>
      <c r="B2470" t="str">
        <f t="shared" si="79"/>
        <v>10583  OUTDOOR SERVICES  EMMETSBURG, IA</v>
      </c>
      <c r="C2470">
        <v>10583</v>
      </c>
      <c r="D2470" s="82" t="s">
        <v>3937</v>
      </c>
      <c r="E2470" s="82" t="s">
        <v>902</v>
      </c>
      <c r="F2470" s="82" t="s">
        <v>47</v>
      </c>
    </row>
    <row r="2471" spans="1:6" x14ac:dyDescent="0.25">
      <c r="A2471">
        <f t="shared" si="78"/>
        <v>15536</v>
      </c>
      <c r="B2471" t="str">
        <f t="shared" si="79"/>
        <v>15536  OUTSIDEPRIDE.COM INC  INDEPENDENCE, OR</v>
      </c>
      <c r="C2471">
        <v>15536</v>
      </c>
      <c r="D2471" s="82" t="s">
        <v>2548</v>
      </c>
      <c r="E2471" s="82" t="s">
        <v>339</v>
      </c>
      <c r="F2471" s="82" t="s">
        <v>85</v>
      </c>
    </row>
    <row r="2472" spans="1:6" x14ac:dyDescent="0.25">
      <c r="A2472">
        <f t="shared" si="78"/>
        <v>11065</v>
      </c>
      <c r="B2472" t="str">
        <f t="shared" si="79"/>
        <v>11065  P B I GORDON CORPORATION  KANSAS CITY, KS</v>
      </c>
      <c r="C2472">
        <v>11065</v>
      </c>
      <c r="D2472" s="82" t="s">
        <v>1386</v>
      </c>
      <c r="E2472" s="82" t="s">
        <v>1158</v>
      </c>
      <c r="F2472" s="82" t="s">
        <v>64</v>
      </c>
    </row>
    <row r="2473" spans="1:6" x14ac:dyDescent="0.25">
      <c r="A2473">
        <f t="shared" si="78"/>
        <v>11066</v>
      </c>
      <c r="B2473" t="str">
        <f t="shared" si="79"/>
        <v>11066  P B I GORDON CORPORATION  CRESTLINE, KS</v>
      </c>
      <c r="C2473">
        <v>11066</v>
      </c>
      <c r="D2473" s="82" t="s">
        <v>1386</v>
      </c>
      <c r="E2473" s="82" t="s">
        <v>1387</v>
      </c>
      <c r="F2473" s="82" t="s">
        <v>64</v>
      </c>
    </row>
    <row r="2474" spans="1:6" x14ac:dyDescent="0.25">
      <c r="A2474">
        <f t="shared" si="78"/>
        <v>13011</v>
      </c>
      <c r="B2474" t="str">
        <f t="shared" si="79"/>
        <v>13011  P C S NITROGEN FERTILIZER L P  AUGUSTA, GA</v>
      </c>
      <c r="C2474">
        <v>13011</v>
      </c>
      <c r="D2474" s="82" t="s">
        <v>885</v>
      </c>
      <c r="E2474" s="82" t="s">
        <v>886</v>
      </c>
      <c r="F2474" s="82" t="s">
        <v>58</v>
      </c>
    </row>
    <row r="2475" spans="1:6" x14ac:dyDescent="0.25">
      <c r="A2475">
        <f t="shared" si="78"/>
        <v>13012</v>
      </c>
      <c r="B2475" t="str">
        <f t="shared" si="79"/>
        <v>13012  P C S NITROGEN FERTILIZER L P  LIMA, OH</v>
      </c>
      <c r="C2475">
        <v>13012</v>
      </c>
      <c r="D2475" s="82" t="s">
        <v>885</v>
      </c>
      <c r="E2475" s="82" t="s">
        <v>887</v>
      </c>
      <c r="F2475" s="82" t="s">
        <v>83</v>
      </c>
    </row>
    <row r="2476" spans="1:6" x14ac:dyDescent="0.25">
      <c r="A2476">
        <f t="shared" si="78"/>
        <v>12249</v>
      </c>
      <c r="B2476" t="str">
        <f t="shared" si="79"/>
        <v>12249  P C S NITROGEN FERTILZER L P  GEISMAR, LA</v>
      </c>
      <c r="C2476">
        <v>12249</v>
      </c>
      <c r="D2476" s="82" t="s">
        <v>1255</v>
      </c>
      <c r="E2476" s="82" t="s">
        <v>1256</v>
      </c>
      <c r="F2476" s="82" t="s">
        <v>66</v>
      </c>
    </row>
    <row r="2477" spans="1:6" x14ac:dyDescent="0.25">
      <c r="A2477">
        <f t="shared" si="78"/>
        <v>13013</v>
      </c>
      <c r="B2477" t="str">
        <f t="shared" si="79"/>
        <v>13013  P C S PHOSPHATE  WHITE SPRINGS, FL</v>
      </c>
      <c r="C2477">
        <v>13013</v>
      </c>
      <c r="D2477" s="82" t="s">
        <v>888</v>
      </c>
      <c r="E2477" s="82" t="s">
        <v>889</v>
      </c>
      <c r="F2477" s="82" t="s">
        <v>57</v>
      </c>
    </row>
    <row r="2478" spans="1:6" x14ac:dyDescent="0.25">
      <c r="A2478">
        <f t="shared" si="78"/>
        <v>13014</v>
      </c>
      <c r="B2478" t="str">
        <f t="shared" si="79"/>
        <v>13014  P C S PHOSPHATE  AURORA, NC</v>
      </c>
      <c r="C2478">
        <v>13014</v>
      </c>
      <c r="D2478" s="82" t="s">
        <v>888</v>
      </c>
      <c r="E2478" s="82" t="s">
        <v>644</v>
      </c>
      <c r="F2478" s="82" t="s">
        <v>81</v>
      </c>
    </row>
    <row r="2479" spans="1:6" x14ac:dyDescent="0.25">
      <c r="A2479">
        <f t="shared" si="78"/>
        <v>13921</v>
      </c>
      <c r="B2479" t="str">
        <f t="shared" si="79"/>
        <v xml:space="preserve">13921  P C S POTASH CORY DIVISION  SASKATOON, </v>
      </c>
      <c r="C2479">
        <v>13921</v>
      </c>
      <c r="D2479" s="82" t="s">
        <v>1384</v>
      </c>
      <c r="E2479" s="82" t="s">
        <v>815</v>
      </c>
    </row>
    <row r="2480" spans="1:6" x14ac:dyDescent="0.25">
      <c r="A2480">
        <f t="shared" si="78"/>
        <v>15384</v>
      </c>
      <c r="B2480" t="str">
        <f t="shared" si="79"/>
        <v>15384  PACE SUPPLY LLC  FAIRFAX, IA</v>
      </c>
      <c r="C2480">
        <v>15384</v>
      </c>
      <c r="D2480" s="82" t="s">
        <v>3938</v>
      </c>
      <c r="E2480" s="82" t="s">
        <v>894</v>
      </c>
      <c r="F2480" s="82" t="s">
        <v>47</v>
      </c>
    </row>
    <row r="2481" spans="1:6" x14ac:dyDescent="0.25">
      <c r="A2481">
        <f t="shared" si="78"/>
        <v>15856</v>
      </c>
      <c r="B2481" t="str">
        <f t="shared" si="79"/>
        <v>15856  PADAVICH AG SUPPLY LLC  GALVA, IA</v>
      </c>
      <c r="C2481">
        <v>15856</v>
      </c>
      <c r="D2481" s="82" t="s">
        <v>3939</v>
      </c>
      <c r="E2481" s="82" t="s">
        <v>758</v>
      </c>
      <c r="F2481" s="82" t="s">
        <v>47</v>
      </c>
    </row>
    <row r="2482" spans="1:6" x14ac:dyDescent="0.25">
      <c r="A2482">
        <f t="shared" si="78"/>
        <v>15857</v>
      </c>
      <c r="B2482" t="str">
        <f t="shared" si="79"/>
        <v>15857  PADAVICH AG SUPPLY LLC  GALVA, IA</v>
      </c>
      <c r="C2482">
        <v>15857</v>
      </c>
      <c r="D2482" s="82" t="s">
        <v>3939</v>
      </c>
      <c r="E2482" s="82" t="s">
        <v>758</v>
      </c>
      <c r="F2482" s="82" t="s">
        <v>47</v>
      </c>
    </row>
    <row r="2483" spans="1:6" x14ac:dyDescent="0.25">
      <c r="A2483">
        <f t="shared" si="78"/>
        <v>10798</v>
      </c>
      <c r="B2483" t="str">
        <f t="shared" si="79"/>
        <v>10798  PALMER HARDWARE INC  MANCHESTER, IA</v>
      </c>
      <c r="C2483">
        <v>10798</v>
      </c>
      <c r="D2483" s="82" t="s">
        <v>3940</v>
      </c>
      <c r="E2483" s="82" t="s">
        <v>356</v>
      </c>
      <c r="F2483" s="82" t="s">
        <v>47</v>
      </c>
    </row>
    <row r="2484" spans="1:6" x14ac:dyDescent="0.25">
      <c r="A2484">
        <f t="shared" si="78"/>
        <v>10856</v>
      </c>
      <c r="B2484" t="str">
        <f t="shared" si="79"/>
        <v>10856  PANORAMA GARDENS  PANORA, IA</v>
      </c>
      <c r="C2484">
        <v>10856</v>
      </c>
      <c r="D2484" s="82" t="s">
        <v>3941</v>
      </c>
      <c r="E2484" s="82" t="s">
        <v>1136</v>
      </c>
      <c r="F2484" s="82" t="s">
        <v>47</v>
      </c>
    </row>
    <row r="2485" spans="1:6" x14ac:dyDescent="0.25">
      <c r="A2485">
        <f t="shared" si="78"/>
        <v>17278</v>
      </c>
      <c r="B2485" t="str">
        <f t="shared" si="79"/>
        <v>17278  PARKER AG INNOVATIONS  EMERSON, IA</v>
      </c>
      <c r="C2485">
        <v>17278</v>
      </c>
      <c r="D2485" s="82" t="s">
        <v>3942</v>
      </c>
      <c r="E2485" s="82" t="s">
        <v>801</v>
      </c>
      <c r="F2485" s="82" t="s">
        <v>47</v>
      </c>
    </row>
    <row r="2486" spans="1:6" x14ac:dyDescent="0.25">
      <c r="A2486">
        <f t="shared" si="78"/>
        <v>17279</v>
      </c>
      <c r="B2486" t="str">
        <f t="shared" si="79"/>
        <v>17279  PARKER AG INNOVATIONS  EMERSON, IA</v>
      </c>
      <c r="C2486">
        <v>17279</v>
      </c>
      <c r="D2486" s="82" t="s">
        <v>3942</v>
      </c>
      <c r="E2486" s="82" t="s">
        <v>801</v>
      </c>
      <c r="F2486" s="82" t="s">
        <v>47</v>
      </c>
    </row>
    <row r="2487" spans="1:6" x14ac:dyDescent="0.25">
      <c r="A2487">
        <f t="shared" si="78"/>
        <v>11331</v>
      </c>
      <c r="B2487" t="str">
        <f t="shared" si="79"/>
        <v>11331  PARKER CASSIDY SUPPLY CO  CLINTON, IA</v>
      </c>
      <c r="C2487">
        <v>11331</v>
      </c>
      <c r="D2487" s="82" t="s">
        <v>3943</v>
      </c>
      <c r="E2487" s="82" t="s">
        <v>1126</v>
      </c>
      <c r="F2487" s="82" t="s">
        <v>47</v>
      </c>
    </row>
    <row r="2488" spans="1:6" x14ac:dyDescent="0.25">
      <c r="A2488">
        <f t="shared" si="78"/>
        <v>16118</v>
      </c>
      <c r="B2488" t="str">
        <f t="shared" si="79"/>
        <v>16118  PATHWAY BIOLOGIC LLC  PLANT CITY, FL</v>
      </c>
      <c r="C2488">
        <v>16118</v>
      </c>
      <c r="D2488" s="82" t="s">
        <v>3944</v>
      </c>
      <c r="E2488" s="82" t="s">
        <v>1392</v>
      </c>
      <c r="F2488" s="82" t="s">
        <v>57</v>
      </c>
    </row>
    <row r="2489" spans="1:6" x14ac:dyDescent="0.25">
      <c r="A2489">
        <f t="shared" si="78"/>
        <v>16148</v>
      </c>
      <c r="B2489" t="str">
        <f t="shared" si="79"/>
        <v>16148  PATRICK L MCGOVERN  ANAMOSA, IA</v>
      </c>
      <c r="C2489">
        <v>16148</v>
      </c>
      <c r="D2489" s="82" t="s">
        <v>3945</v>
      </c>
      <c r="E2489" s="82" t="s">
        <v>1151</v>
      </c>
      <c r="F2489" s="82" t="s">
        <v>47</v>
      </c>
    </row>
    <row r="2490" spans="1:6" x14ac:dyDescent="0.25">
      <c r="A2490">
        <f t="shared" si="78"/>
        <v>11347</v>
      </c>
      <c r="B2490" t="str">
        <f t="shared" si="79"/>
        <v>11347  PAUL MEYER CHEMICALS INC  WALCOTT, IA</v>
      </c>
      <c r="C2490">
        <v>11347</v>
      </c>
      <c r="D2490" s="82" t="s">
        <v>1412</v>
      </c>
      <c r="E2490" s="82" t="s">
        <v>144</v>
      </c>
      <c r="F2490" s="82" t="s">
        <v>47</v>
      </c>
    </row>
    <row r="2491" spans="1:6" x14ac:dyDescent="0.25">
      <c r="A2491">
        <f t="shared" si="78"/>
        <v>14552</v>
      </c>
      <c r="B2491" t="str">
        <f t="shared" si="79"/>
        <v>14552  PAUL ROBINSON FARM FERTILIZER STORAGE  RUNNELLS, IA</v>
      </c>
      <c r="C2491">
        <v>14552</v>
      </c>
      <c r="D2491" s="82" t="s">
        <v>3946</v>
      </c>
      <c r="E2491" s="82" t="s">
        <v>3947</v>
      </c>
      <c r="F2491" s="82" t="s">
        <v>47</v>
      </c>
    </row>
    <row r="2492" spans="1:6" x14ac:dyDescent="0.25">
      <c r="A2492">
        <f t="shared" si="78"/>
        <v>17306</v>
      </c>
      <c r="B2492" t="str">
        <f t="shared" si="79"/>
        <v>17306  PAULLINA HARDWARE  PAULLINA, IA</v>
      </c>
      <c r="C2492">
        <v>17306</v>
      </c>
      <c r="D2492" s="82" t="s">
        <v>3948</v>
      </c>
      <c r="E2492" s="82" t="s">
        <v>565</v>
      </c>
      <c r="F2492" s="82" t="s">
        <v>47</v>
      </c>
    </row>
    <row r="2493" spans="1:6" x14ac:dyDescent="0.25">
      <c r="A2493">
        <f t="shared" si="78"/>
        <v>16457</v>
      </c>
      <c r="B2493" t="str">
        <f t="shared" si="79"/>
        <v>16457  PAULS ACE HARDWARE  GRINNELL, IA</v>
      </c>
      <c r="C2493">
        <v>16457</v>
      </c>
      <c r="D2493" s="82" t="s">
        <v>3949</v>
      </c>
      <c r="E2493" s="82" t="s">
        <v>780</v>
      </c>
      <c r="F2493" s="82" t="s">
        <v>47</v>
      </c>
    </row>
    <row r="2494" spans="1:6" x14ac:dyDescent="0.25">
      <c r="A2494">
        <f t="shared" si="78"/>
        <v>16765</v>
      </c>
      <c r="B2494" t="str">
        <f t="shared" si="79"/>
        <v>16765  PAULS ACE HARDWARE  GRINNELL, IA</v>
      </c>
      <c r="C2494">
        <v>16765</v>
      </c>
      <c r="D2494" s="82" t="s">
        <v>3949</v>
      </c>
      <c r="E2494" s="82" t="s">
        <v>780</v>
      </c>
      <c r="F2494" s="82" t="s">
        <v>47</v>
      </c>
    </row>
    <row r="2495" spans="1:6" x14ac:dyDescent="0.25">
      <c r="A2495">
        <f t="shared" si="78"/>
        <v>11328</v>
      </c>
      <c r="B2495" t="str">
        <f t="shared" si="79"/>
        <v>11328  PAULS DISCOUNT OF IOWA CITY  IOWA CITY, IA</v>
      </c>
      <c r="C2495">
        <v>11328</v>
      </c>
      <c r="D2495" s="82" t="s">
        <v>3950</v>
      </c>
      <c r="E2495" s="82" t="s">
        <v>757</v>
      </c>
      <c r="F2495" s="82" t="s">
        <v>47</v>
      </c>
    </row>
    <row r="2496" spans="1:6" x14ac:dyDescent="0.25">
      <c r="A2496">
        <f t="shared" si="78"/>
        <v>11064</v>
      </c>
      <c r="B2496" t="str">
        <f t="shared" si="79"/>
        <v>11064  PBI GORDON CORP  KANSAS CITY, MO</v>
      </c>
      <c r="C2496">
        <v>11064</v>
      </c>
      <c r="D2496" s="82" t="s">
        <v>3951</v>
      </c>
      <c r="E2496" s="82" t="s">
        <v>1158</v>
      </c>
      <c r="F2496" s="82" t="s">
        <v>73</v>
      </c>
    </row>
    <row r="2497" spans="1:6" x14ac:dyDescent="0.25">
      <c r="A2497">
        <f t="shared" si="78"/>
        <v>10535</v>
      </c>
      <c r="B2497" t="str">
        <f t="shared" si="79"/>
        <v>10535  PCS SALES USA INC  NORTHBROOK, IL</v>
      </c>
      <c r="C2497">
        <v>10535</v>
      </c>
      <c r="D2497" s="82" t="s">
        <v>3952</v>
      </c>
      <c r="E2497" s="82" t="s">
        <v>740</v>
      </c>
      <c r="F2497" s="82" t="s">
        <v>62</v>
      </c>
    </row>
    <row r="2498" spans="1:6" x14ac:dyDescent="0.25">
      <c r="A2498">
        <f t="shared" si="78"/>
        <v>13328</v>
      </c>
      <c r="B2498" t="str">
        <f t="shared" si="79"/>
        <v>13328  PEARL VALLEY ORGANIX INC  PEARL CITY, IL</v>
      </c>
      <c r="C2498">
        <v>13328</v>
      </c>
      <c r="D2498" s="82" t="s">
        <v>844</v>
      </c>
      <c r="E2498" s="82" t="s">
        <v>845</v>
      </c>
      <c r="F2498" s="82" t="s">
        <v>62</v>
      </c>
    </row>
    <row r="2499" spans="1:6" x14ac:dyDescent="0.25">
      <c r="A2499">
        <f t="shared" si="78"/>
        <v>10610</v>
      </c>
      <c r="B2499" t="str">
        <f t="shared" si="79"/>
        <v>10610  PELLA NURSERY CO  PELLA, IA</v>
      </c>
      <c r="C2499">
        <v>10610</v>
      </c>
      <c r="D2499" s="82" t="s">
        <v>3953</v>
      </c>
      <c r="E2499" s="82" t="s">
        <v>510</v>
      </c>
      <c r="F2499" s="82" t="s">
        <v>47</v>
      </c>
    </row>
    <row r="2500" spans="1:6" x14ac:dyDescent="0.25">
      <c r="A2500">
        <f t="shared" si="78"/>
        <v>12628</v>
      </c>
      <c r="B2500" t="str">
        <f t="shared" si="79"/>
        <v>12628  PENN DANIELS LLC ATTN LICENSING DEPARTMENT  BURLINGTON, IA</v>
      </c>
      <c r="C2500">
        <v>12628</v>
      </c>
      <c r="D2500" s="82" t="s">
        <v>3954</v>
      </c>
      <c r="E2500" s="82" t="s">
        <v>693</v>
      </c>
      <c r="F2500" s="82" t="s">
        <v>47</v>
      </c>
    </row>
    <row r="2501" spans="1:6" x14ac:dyDescent="0.25">
      <c r="A2501">
        <f t="shared" si="78"/>
        <v>12381</v>
      </c>
      <c r="B2501" t="str">
        <f t="shared" si="79"/>
        <v>12381  PENN DANIELS LLC ATTN LICENSING DEPT  FORT MADISON, IA</v>
      </c>
      <c r="C2501">
        <v>12381</v>
      </c>
      <c r="D2501" s="82" t="s">
        <v>3955</v>
      </c>
      <c r="E2501" s="82" t="s">
        <v>1368</v>
      </c>
      <c r="F2501" s="82" t="s">
        <v>47</v>
      </c>
    </row>
    <row r="2502" spans="1:6" x14ac:dyDescent="0.25">
      <c r="A2502">
        <f t="shared" si="78"/>
        <v>11698</v>
      </c>
      <c r="B2502" t="str">
        <f t="shared" si="79"/>
        <v>11698  PENNINGTON SEED INC  GREENFIELD, MO</v>
      </c>
      <c r="C2502">
        <v>11698</v>
      </c>
      <c r="D2502" s="82" t="s">
        <v>393</v>
      </c>
      <c r="E2502" s="82" t="s">
        <v>394</v>
      </c>
      <c r="F2502" s="82" t="s">
        <v>73</v>
      </c>
    </row>
    <row r="2503" spans="1:6" x14ac:dyDescent="0.25">
      <c r="A2503">
        <f t="shared" si="78"/>
        <v>15055</v>
      </c>
      <c r="B2503" t="str">
        <f t="shared" si="79"/>
        <v>15055  PENNINGTON SEED INC C/O KELLY REGISTRATION  COVINGTON, GA</v>
      </c>
      <c r="C2503">
        <v>15055</v>
      </c>
      <c r="D2503" s="82" t="s">
        <v>1498</v>
      </c>
      <c r="E2503" s="82" t="s">
        <v>1345</v>
      </c>
      <c r="F2503" s="82" t="s">
        <v>58</v>
      </c>
    </row>
    <row r="2504" spans="1:6" x14ac:dyDescent="0.25">
      <c r="A2504">
        <f t="shared" si="78"/>
        <v>15981</v>
      </c>
      <c r="B2504" t="str">
        <f t="shared" si="79"/>
        <v>15981  PERFECT BLEND LLC  BELLEVUE, WA</v>
      </c>
      <c r="C2504">
        <v>15981</v>
      </c>
      <c r="D2504" s="82" t="s">
        <v>3956</v>
      </c>
      <c r="E2504" s="82" t="s">
        <v>1177</v>
      </c>
      <c r="F2504" s="82" t="s">
        <v>97</v>
      </c>
    </row>
    <row r="2505" spans="1:6" x14ac:dyDescent="0.25">
      <c r="A2505">
        <f t="shared" si="78"/>
        <v>15982</v>
      </c>
      <c r="B2505" t="str">
        <f t="shared" si="79"/>
        <v>15982  PERFECT BLEND LLC  OTHELLO, WA</v>
      </c>
      <c r="C2505">
        <v>15982</v>
      </c>
      <c r="D2505" s="82" t="s">
        <v>3956</v>
      </c>
      <c r="E2505" s="82" t="s">
        <v>3957</v>
      </c>
      <c r="F2505" s="82" t="s">
        <v>97</v>
      </c>
    </row>
    <row r="2506" spans="1:6" x14ac:dyDescent="0.25">
      <c r="A2506">
        <f t="shared" si="78"/>
        <v>17019</v>
      </c>
      <c r="B2506" t="str">
        <f t="shared" si="79"/>
        <v>17019  PERFECT BLEND LLC  BELLEVUE, WA</v>
      </c>
      <c r="C2506">
        <v>17019</v>
      </c>
      <c r="D2506" s="82" t="s">
        <v>3956</v>
      </c>
      <c r="E2506" s="82" t="s">
        <v>1177</v>
      </c>
      <c r="F2506" s="82" t="s">
        <v>97</v>
      </c>
    </row>
    <row r="2507" spans="1:6" x14ac:dyDescent="0.25">
      <c r="A2507">
        <f t="shared" si="78"/>
        <v>17157</v>
      </c>
      <c r="B2507" t="str">
        <f t="shared" si="79"/>
        <v>17157  PERFORMANCE AG SERVICE  MISSOURI VALLEY, IA</v>
      </c>
      <c r="C2507">
        <v>17157</v>
      </c>
      <c r="D2507" s="82" t="s">
        <v>3958</v>
      </c>
      <c r="E2507" s="82" t="s">
        <v>268</v>
      </c>
      <c r="F2507" s="82" t="s">
        <v>47</v>
      </c>
    </row>
    <row r="2508" spans="1:6" x14ac:dyDescent="0.25">
      <c r="A2508">
        <f t="shared" si="78"/>
        <v>10447</v>
      </c>
      <c r="B2508" t="str">
        <f t="shared" si="79"/>
        <v>10447  PETERSBURG FEED MILL INC  DYERSVILLE, IA</v>
      </c>
      <c r="C2508">
        <v>10447</v>
      </c>
      <c r="D2508" s="82" t="s">
        <v>684</v>
      </c>
      <c r="E2508" s="82" t="s">
        <v>248</v>
      </c>
      <c r="F2508" s="82" t="s">
        <v>47</v>
      </c>
    </row>
    <row r="2509" spans="1:6" x14ac:dyDescent="0.25">
      <c r="A2509">
        <f t="shared" si="78"/>
        <v>13236</v>
      </c>
      <c r="B2509" t="str">
        <f t="shared" si="79"/>
        <v>13236  PEVE CROP SERVICE  BEDFORD, IA</v>
      </c>
      <c r="C2509">
        <v>13236</v>
      </c>
      <c r="D2509" s="82" t="s">
        <v>1337</v>
      </c>
      <c r="E2509" s="82" t="s">
        <v>843</v>
      </c>
      <c r="F2509" s="82" t="s">
        <v>47</v>
      </c>
    </row>
    <row r="2510" spans="1:6" x14ac:dyDescent="0.25">
      <c r="A2510">
        <f t="shared" si="78"/>
        <v>13437</v>
      </c>
      <c r="B2510" t="str">
        <f t="shared" si="79"/>
        <v>13437  PEVE CROP SERVICE INC  BEDFORD, IA</v>
      </c>
      <c r="C2510">
        <v>13437</v>
      </c>
      <c r="D2510" s="82" t="s">
        <v>770</v>
      </c>
      <c r="E2510" s="82" t="s">
        <v>843</v>
      </c>
      <c r="F2510" s="82" t="s">
        <v>47</v>
      </c>
    </row>
    <row r="2511" spans="1:6" x14ac:dyDescent="0.25">
      <c r="A2511">
        <f t="shared" si="78"/>
        <v>10971</v>
      </c>
      <c r="B2511" t="str">
        <f t="shared" si="79"/>
        <v>10971  PEVE CROP SERVICE INC  BEDFORD, IA</v>
      </c>
      <c r="C2511">
        <v>10971</v>
      </c>
      <c r="D2511" s="82" t="s">
        <v>770</v>
      </c>
      <c r="E2511" s="82" t="s">
        <v>843</v>
      </c>
      <c r="F2511" s="82" t="s">
        <v>47</v>
      </c>
    </row>
    <row r="2512" spans="1:6" x14ac:dyDescent="0.25">
      <c r="A2512">
        <f t="shared" si="78"/>
        <v>17363</v>
      </c>
      <c r="B2512" t="str">
        <f t="shared" si="79"/>
        <v>17363  PHASE II, INC  REMINGTON, IN</v>
      </c>
      <c r="C2512">
        <v>17363</v>
      </c>
      <c r="D2512" s="82" t="s">
        <v>3959</v>
      </c>
      <c r="E2512" s="82" t="s">
        <v>3960</v>
      </c>
      <c r="F2512" s="82" t="s">
        <v>63</v>
      </c>
    </row>
    <row r="2513" spans="1:6" x14ac:dyDescent="0.25">
      <c r="A2513">
        <f t="shared" si="78"/>
        <v>17364</v>
      </c>
      <c r="B2513" t="str">
        <f t="shared" si="79"/>
        <v>17364  PHASE II, INC  REMINGTON, IN</v>
      </c>
      <c r="C2513">
        <v>17364</v>
      </c>
      <c r="D2513" s="82" t="s">
        <v>3959</v>
      </c>
      <c r="E2513" s="82" t="s">
        <v>3960</v>
      </c>
      <c r="F2513" s="82" t="s">
        <v>63</v>
      </c>
    </row>
    <row r="2514" spans="1:6" x14ac:dyDescent="0.25">
      <c r="A2514">
        <f t="shared" si="78"/>
        <v>11384</v>
      </c>
      <c r="B2514" t="str">
        <f t="shared" si="79"/>
        <v>11384  PIN OAK TREE SPECIALIST  OMAHA, NE</v>
      </c>
      <c r="C2514">
        <v>11384</v>
      </c>
      <c r="D2514" s="82" t="s">
        <v>2489</v>
      </c>
      <c r="E2514" s="82" t="s">
        <v>907</v>
      </c>
      <c r="F2514" s="82" t="s">
        <v>75</v>
      </c>
    </row>
    <row r="2515" spans="1:6" x14ac:dyDescent="0.25">
      <c r="A2515">
        <f t="shared" si="78"/>
        <v>12503</v>
      </c>
      <c r="B2515" t="str">
        <f t="shared" si="79"/>
        <v>12503  PINEY RIDGE GREENHOUSE  JOHNSTON, IA</v>
      </c>
      <c r="C2515">
        <v>12503</v>
      </c>
      <c r="D2515" s="82" t="s">
        <v>3961</v>
      </c>
      <c r="E2515" s="82" t="s">
        <v>3316</v>
      </c>
      <c r="F2515" s="82" t="s">
        <v>47</v>
      </c>
    </row>
    <row r="2516" spans="1:6" x14ac:dyDescent="0.25">
      <c r="A2516">
        <f t="shared" si="78"/>
        <v>15841</v>
      </c>
      <c r="B2516" t="str">
        <f t="shared" si="79"/>
        <v>15841  PINICON FARM PARTNERSHIP  MCINTIRE, IA</v>
      </c>
      <c r="C2516">
        <v>15841</v>
      </c>
      <c r="D2516" s="82" t="s">
        <v>3962</v>
      </c>
      <c r="E2516" s="82" t="s">
        <v>412</v>
      </c>
      <c r="F2516" s="82" t="s">
        <v>47</v>
      </c>
    </row>
    <row r="2517" spans="1:6" x14ac:dyDescent="0.25">
      <c r="A2517">
        <f t="shared" si="78"/>
        <v>16407</v>
      </c>
      <c r="B2517" t="str">
        <f t="shared" si="79"/>
        <v>16407  PINNACLE AGRICULTURE DISTRIBUTION INC  LOVELAND, CO</v>
      </c>
      <c r="C2517">
        <v>16407</v>
      </c>
      <c r="D2517" s="82" t="s">
        <v>3963</v>
      </c>
      <c r="E2517" s="82" t="s">
        <v>1523</v>
      </c>
      <c r="F2517" s="82" t="s">
        <v>53</v>
      </c>
    </row>
    <row r="2518" spans="1:6" x14ac:dyDescent="0.25">
      <c r="A2518">
        <f t="shared" si="78"/>
        <v>16366</v>
      </c>
      <c r="B2518" t="str">
        <f t="shared" si="79"/>
        <v>16366  PINNACLE AGRICULTURE DISTRIBUTION INC  CLEVELAND, MS</v>
      </c>
      <c r="C2518">
        <v>16366</v>
      </c>
      <c r="D2518" s="82" t="s">
        <v>3963</v>
      </c>
      <c r="E2518" s="82" t="s">
        <v>418</v>
      </c>
      <c r="F2518" s="82" t="s">
        <v>72</v>
      </c>
    </row>
    <row r="2519" spans="1:6" x14ac:dyDescent="0.25">
      <c r="A2519">
        <f t="shared" si="78"/>
        <v>16920</v>
      </c>
      <c r="B2519" t="str">
        <f t="shared" si="79"/>
        <v>16920  PINNACLE AGRICULTURE DISTRIBUTION INC  AMES, IA</v>
      </c>
      <c r="C2519">
        <v>16920</v>
      </c>
      <c r="D2519" s="82" t="s">
        <v>3963</v>
      </c>
      <c r="E2519" s="82" t="s">
        <v>153</v>
      </c>
      <c r="F2519" s="82" t="s">
        <v>47</v>
      </c>
    </row>
    <row r="2520" spans="1:6" x14ac:dyDescent="0.25">
      <c r="A2520">
        <f t="shared" si="78"/>
        <v>16656</v>
      </c>
      <c r="B2520" t="str">
        <f t="shared" si="79"/>
        <v>16656  PINNACLE AGRICULTURE DISTRIBUTION INC  ABERDEEN, SD</v>
      </c>
      <c r="C2520">
        <v>16656</v>
      </c>
      <c r="D2520" s="82" t="s">
        <v>3963</v>
      </c>
      <c r="E2520" s="82" t="s">
        <v>3964</v>
      </c>
      <c r="F2520" s="82" t="s">
        <v>90</v>
      </c>
    </row>
    <row r="2521" spans="1:6" x14ac:dyDescent="0.25">
      <c r="A2521">
        <f t="shared" ref="A2521:A2584" si="80">C2521</f>
        <v>16657</v>
      </c>
      <c r="B2521" t="str">
        <f t="shared" ref="B2521:B2584" si="81">C2521&amp;"  "&amp;D2521&amp;"  "&amp;E2521&amp;", "&amp;F2521</f>
        <v>16657  PINNACLE AGRICULTURE DISTRIBUTION INC  ANKENY, IA</v>
      </c>
      <c r="C2521">
        <v>16657</v>
      </c>
      <c r="D2521" s="82" t="s">
        <v>3963</v>
      </c>
      <c r="E2521" s="82" t="s">
        <v>919</v>
      </c>
      <c r="F2521" s="82" t="s">
        <v>47</v>
      </c>
    </row>
    <row r="2522" spans="1:6" x14ac:dyDescent="0.25">
      <c r="A2522">
        <f t="shared" si="80"/>
        <v>16563</v>
      </c>
      <c r="B2522" t="str">
        <f t="shared" si="81"/>
        <v>16563  PINNACLE AGRICULTURE DISTRIBUTION INC DBA MERIDIAN  VOLGA, SD</v>
      </c>
      <c r="C2522">
        <v>16563</v>
      </c>
      <c r="D2522" s="82" t="s">
        <v>3965</v>
      </c>
      <c r="E2522" s="82" t="s">
        <v>197</v>
      </c>
      <c r="F2522" s="82" t="s">
        <v>90</v>
      </c>
    </row>
    <row r="2523" spans="1:6" x14ac:dyDescent="0.25">
      <c r="A2523">
        <f t="shared" si="80"/>
        <v>16405</v>
      </c>
      <c r="B2523" t="str">
        <f t="shared" si="81"/>
        <v>16405  PINNACLE AGRICULTURE DISTRIBUTION INC DBA MERIDIAN  INDIANOLA, IA</v>
      </c>
      <c r="C2523">
        <v>16405</v>
      </c>
      <c r="D2523" s="82" t="s">
        <v>3965</v>
      </c>
      <c r="E2523" s="82" t="s">
        <v>147</v>
      </c>
      <c r="F2523" s="82" t="s">
        <v>47</v>
      </c>
    </row>
    <row r="2524" spans="1:6" x14ac:dyDescent="0.25">
      <c r="A2524">
        <f t="shared" si="80"/>
        <v>16577</v>
      </c>
      <c r="B2524" t="str">
        <f t="shared" si="81"/>
        <v>16577  PINNACLE AGRICULTURE DISTRIBUTION INC MERIDIAN AGR  INDEPENDENCE, IA</v>
      </c>
      <c r="C2524">
        <v>16577</v>
      </c>
      <c r="D2524" s="82" t="s">
        <v>3966</v>
      </c>
      <c r="E2524" s="82" t="s">
        <v>339</v>
      </c>
      <c r="F2524" s="82" t="s">
        <v>47</v>
      </c>
    </row>
    <row r="2525" spans="1:6" x14ac:dyDescent="0.25">
      <c r="A2525">
        <f t="shared" si="80"/>
        <v>16921</v>
      </c>
      <c r="B2525" t="str">
        <f t="shared" si="81"/>
        <v>16921  PINNACLE AGRICULTURE DISTRIBUTION, INC  LOVELAND, CO</v>
      </c>
      <c r="C2525">
        <v>16921</v>
      </c>
      <c r="D2525" s="82" t="s">
        <v>3967</v>
      </c>
      <c r="E2525" s="82" t="s">
        <v>1523</v>
      </c>
      <c r="F2525" s="82" t="s">
        <v>53</v>
      </c>
    </row>
    <row r="2526" spans="1:6" x14ac:dyDescent="0.25">
      <c r="A2526">
        <f t="shared" si="80"/>
        <v>14311</v>
      </c>
      <c r="B2526" t="str">
        <f t="shared" si="81"/>
        <v>14311  PITZ LAWN CARE  DUBUQUE, IA</v>
      </c>
      <c r="C2526">
        <v>14311</v>
      </c>
      <c r="D2526" s="82" t="s">
        <v>3968</v>
      </c>
      <c r="E2526" s="82" t="s">
        <v>679</v>
      </c>
      <c r="F2526" s="82" t="s">
        <v>47</v>
      </c>
    </row>
    <row r="2527" spans="1:6" x14ac:dyDescent="0.25">
      <c r="A2527">
        <f t="shared" si="80"/>
        <v>17393</v>
      </c>
      <c r="B2527" t="str">
        <f t="shared" si="81"/>
        <v>17393  PIVOT BIO  BERKELEY, CA</v>
      </c>
      <c r="C2527">
        <v>17393</v>
      </c>
      <c r="D2527" s="82" t="s">
        <v>3969</v>
      </c>
      <c r="E2527" s="82" t="s">
        <v>3970</v>
      </c>
      <c r="F2527" s="82" t="s">
        <v>52</v>
      </c>
    </row>
    <row r="2528" spans="1:6" x14ac:dyDescent="0.25">
      <c r="A2528">
        <f t="shared" si="80"/>
        <v>15045</v>
      </c>
      <c r="B2528" t="str">
        <f t="shared" si="81"/>
        <v>15045  PLANT HEALTH CARE INC  RALEIGH, NC</v>
      </c>
      <c r="C2528">
        <v>15045</v>
      </c>
      <c r="D2528" s="82" t="s">
        <v>2535</v>
      </c>
      <c r="E2528" s="82" t="s">
        <v>3452</v>
      </c>
      <c r="F2528" s="82" t="s">
        <v>81</v>
      </c>
    </row>
    <row r="2529" spans="1:6" x14ac:dyDescent="0.25">
      <c r="A2529">
        <f t="shared" si="80"/>
        <v>16887</v>
      </c>
      <c r="B2529" t="str">
        <f t="shared" si="81"/>
        <v>16887  PLANT IMPACT INC C/O TSG  MORRISVILLE, NC</v>
      </c>
      <c r="C2529">
        <v>16887</v>
      </c>
      <c r="D2529" s="82" t="s">
        <v>3971</v>
      </c>
      <c r="E2529" s="82" t="s">
        <v>3972</v>
      </c>
      <c r="F2529" s="82" t="s">
        <v>81</v>
      </c>
    </row>
    <row r="2530" spans="1:6" x14ac:dyDescent="0.25">
      <c r="A2530">
        <f t="shared" si="80"/>
        <v>16888</v>
      </c>
      <c r="B2530" t="str">
        <f t="shared" si="81"/>
        <v>16888  PLANT IMPACT INC C/O TSG  DAVIS, CA</v>
      </c>
      <c r="C2530">
        <v>16888</v>
      </c>
      <c r="D2530" s="82" t="s">
        <v>3971</v>
      </c>
      <c r="E2530" s="82" t="s">
        <v>1092</v>
      </c>
      <c r="F2530" s="82" t="s">
        <v>52</v>
      </c>
    </row>
    <row r="2531" spans="1:6" x14ac:dyDescent="0.25">
      <c r="A2531">
        <f t="shared" si="80"/>
        <v>10327</v>
      </c>
      <c r="B2531" t="str">
        <f t="shared" si="81"/>
        <v>10327  PLANT MARVEL LABORATORIES INC  CHICAGO HGHTS, IL</v>
      </c>
      <c r="C2531">
        <v>10327</v>
      </c>
      <c r="D2531" s="82" t="s">
        <v>2477</v>
      </c>
      <c r="E2531" s="82" t="s">
        <v>2478</v>
      </c>
      <c r="F2531" s="82" t="s">
        <v>62</v>
      </c>
    </row>
    <row r="2532" spans="1:6" x14ac:dyDescent="0.25">
      <c r="A2532">
        <f t="shared" si="80"/>
        <v>11180</v>
      </c>
      <c r="B2532" t="str">
        <f t="shared" si="81"/>
        <v>11180  PLANT PEDDLER  CRESCO, IA</v>
      </c>
      <c r="C2532">
        <v>11180</v>
      </c>
      <c r="D2532" s="82" t="s">
        <v>3973</v>
      </c>
      <c r="E2532" s="82" t="s">
        <v>878</v>
      </c>
      <c r="F2532" s="82" t="s">
        <v>47</v>
      </c>
    </row>
    <row r="2533" spans="1:6" x14ac:dyDescent="0.25">
      <c r="A2533">
        <f t="shared" si="80"/>
        <v>17124</v>
      </c>
      <c r="B2533" t="str">
        <f t="shared" si="81"/>
        <v xml:space="preserve">17124  PLANT RESPONSE BIOTECH, S. L.  POZUELO DE ALARCON, </v>
      </c>
      <c r="C2533">
        <v>17124</v>
      </c>
      <c r="D2533" s="82" t="s">
        <v>3974</v>
      </c>
      <c r="E2533" s="82" t="s">
        <v>3975</v>
      </c>
    </row>
    <row r="2534" spans="1:6" x14ac:dyDescent="0.25">
      <c r="A2534">
        <f t="shared" si="80"/>
        <v>17125</v>
      </c>
      <c r="B2534" t="str">
        <f t="shared" si="81"/>
        <v>17125  PLANT RESPONSE c/o KNOELL USA  GARNET VALLEY, PA</v>
      </c>
      <c r="C2534">
        <v>17125</v>
      </c>
      <c r="D2534" s="82" t="s">
        <v>3976</v>
      </c>
      <c r="E2534" s="82" t="s">
        <v>3977</v>
      </c>
      <c r="F2534" s="82" t="s">
        <v>86</v>
      </c>
    </row>
    <row r="2535" spans="1:6" x14ac:dyDescent="0.25">
      <c r="A2535">
        <f t="shared" si="80"/>
        <v>16162</v>
      </c>
      <c r="B2535" t="str">
        <f t="shared" si="81"/>
        <v>16162  PLANT REVOLUTION INC  SANTA ANA, CA</v>
      </c>
      <c r="C2535">
        <v>16162</v>
      </c>
      <c r="D2535" s="82" t="s">
        <v>3978</v>
      </c>
      <c r="E2535" s="82" t="s">
        <v>3979</v>
      </c>
      <c r="F2535" s="82" t="s">
        <v>52</v>
      </c>
    </row>
    <row r="2536" spans="1:6" x14ac:dyDescent="0.25">
      <c r="A2536">
        <f t="shared" si="80"/>
        <v>17246</v>
      </c>
      <c r="B2536" t="str">
        <f t="shared" si="81"/>
        <v>17246  PLANT TUFF  DEARBORN, MI</v>
      </c>
      <c r="C2536">
        <v>17246</v>
      </c>
      <c r="D2536" s="82" t="s">
        <v>3980</v>
      </c>
      <c r="E2536" s="82" t="s">
        <v>3981</v>
      </c>
      <c r="F2536" s="82" t="s">
        <v>70</v>
      </c>
    </row>
    <row r="2537" spans="1:6" x14ac:dyDescent="0.25">
      <c r="A2537">
        <f t="shared" si="80"/>
        <v>15564</v>
      </c>
      <c r="B2537" t="str">
        <f t="shared" si="81"/>
        <v>15564  PLANTABBS PRODUCTS  HUNT VALLEY, MD</v>
      </c>
      <c r="C2537">
        <v>15564</v>
      </c>
      <c r="D2537" s="82" t="s">
        <v>2549</v>
      </c>
      <c r="E2537" s="82" t="s">
        <v>3982</v>
      </c>
      <c r="F2537" s="82" t="s">
        <v>68</v>
      </c>
    </row>
    <row r="2538" spans="1:6" x14ac:dyDescent="0.25">
      <c r="A2538">
        <f t="shared" si="80"/>
        <v>17188</v>
      </c>
      <c r="B2538" t="str">
        <f t="shared" si="81"/>
        <v>17188  PLANTATION PRODUCTS LLC  NORTON, MA</v>
      </c>
      <c r="C2538">
        <v>17188</v>
      </c>
      <c r="D2538" s="82" t="s">
        <v>2562</v>
      </c>
      <c r="E2538" s="82" t="s">
        <v>2563</v>
      </c>
      <c r="F2538" s="82" t="s">
        <v>69</v>
      </c>
    </row>
    <row r="2539" spans="1:6" x14ac:dyDescent="0.25">
      <c r="A2539">
        <f t="shared" si="80"/>
        <v>10688</v>
      </c>
      <c r="B2539" t="str">
        <f t="shared" si="81"/>
        <v>10688  PLEASANT VALLEY  IOWA CITY, IA</v>
      </c>
      <c r="C2539">
        <v>10688</v>
      </c>
      <c r="D2539" s="82" t="s">
        <v>3983</v>
      </c>
      <c r="E2539" s="82" t="s">
        <v>757</v>
      </c>
      <c r="F2539" s="82" t="s">
        <v>47</v>
      </c>
    </row>
    <row r="2540" spans="1:6" x14ac:dyDescent="0.25">
      <c r="A2540">
        <f t="shared" si="80"/>
        <v>16740</v>
      </c>
      <c r="B2540" t="str">
        <f t="shared" si="81"/>
        <v>16740  PLEASANT VALLEY ORGANIC SUPPLY  ELGIN, IA</v>
      </c>
      <c r="C2540">
        <v>16740</v>
      </c>
      <c r="D2540" s="82" t="s">
        <v>3984</v>
      </c>
      <c r="E2540" s="82" t="s">
        <v>649</v>
      </c>
      <c r="F2540" s="82" t="s">
        <v>47</v>
      </c>
    </row>
    <row r="2541" spans="1:6" x14ac:dyDescent="0.25">
      <c r="A2541">
        <f t="shared" si="80"/>
        <v>16739</v>
      </c>
      <c r="B2541" t="str">
        <f t="shared" si="81"/>
        <v>16739  PLEASANT VALLEY ORGANIC SUPPLY LLC  ELGIN, IA</v>
      </c>
      <c r="C2541">
        <v>16739</v>
      </c>
      <c r="D2541" s="82" t="s">
        <v>3985</v>
      </c>
      <c r="E2541" s="82" t="s">
        <v>649</v>
      </c>
      <c r="F2541" s="82" t="s">
        <v>47</v>
      </c>
    </row>
    <row r="2542" spans="1:6" x14ac:dyDescent="0.25">
      <c r="A2542">
        <f t="shared" si="80"/>
        <v>15889</v>
      </c>
      <c r="B2542" t="str">
        <f t="shared" si="81"/>
        <v>15889  PLENDL FEED SERVICE  KINGSLEY, IA</v>
      </c>
      <c r="C2542">
        <v>15889</v>
      </c>
      <c r="D2542" s="82" t="s">
        <v>3986</v>
      </c>
      <c r="E2542" s="82" t="s">
        <v>699</v>
      </c>
      <c r="F2542" s="82" t="s">
        <v>47</v>
      </c>
    </row>
    <row r="2543" spans="1:6" x14ac:dyDescent="0.25">
      <c r="A2543">
        <f t="shared" si="80"/>
        <v>12542</v>
      </c>
      <c r="B2543" t="str">
        <f t="shared" si="81"/>
        <v>12542  PLYMOUTH FEEDS COMPANY  MERRILL, IA</v>
      </c>
      <c r="C2543">
        <v>12542</v>
      </c>
      <c r="D2543" s="82" t="s">
        <v>3987</v>
      </c>
      <c r="E2543" s="82" t="s">
        <v>294</v>
      </c>
      <c r="F2543" s="82" t="s">
        <v>47</v>
      </c>
    </row>
    <row r="2544" spans="1:6" x14ac:dyDescent="0.25">
      <c r="A2544">
        <f t="shared" si="80"/>
        <v>11155</v>
      </c>
      <c r="B2544" t="str">
        <f t="shared" si="81"/>
        <v>11155  POCAHONTAS FARM &amp; HOME INC  POCAHONTAS, IA</v>
      </c>
      <c r="C2544">
        <v>11155</v>
      </c>
      <c r="D2544" s="82" t="s">
        <v>3988</v>
      </c>
      <c r="E2544" s="82" t="s">
        <v>302</v>
      </c>
      <c r="F2544" s="82" t="s">
        <v>47</v>
      </c>
    </row>
    <row r="2545" spans="1:6" x14ac:dyDescent="0.25">
      <c r="A2545">
        <f t="shared" si="80"/>
        <v>11990</v>
      </c>
      <c r="B2545" t="str">
        <f t="shared" si="81"/>
        <v>11990  PQ CORPORATION  JOLIET, IL</v>
      </c>
      <c r="C2545">
        <v>11990</v>
      </c>
      <c r="D2545" s="82" t="s">
        <v>3989</v>
      </c>
      <c r="E2545" s="82" t="s">
        <v>3990</v>
      </c>
      <c r="F2545" s="82" t="s">
        <v>62</v>
      </c>
    </row>
    <row r="2546" spans="1:6" x14ac:dyDescent="0.25">
      <c r="A2546">
        <f t="shared" si="80"/>
        <v>10418</v>
      </c>
      <c r="B2546" t="str">
        <f t="shared" si="81"/>
        <v>10418  PRAIRIE AGRI-ENTERPRISES INC  POSTVILLE, IA</v>
      </c>
      <c r="C2546">
        <v>10418</v>
      </c>
      <c r="D2546" s="82" t="s">
        <v>658</v>
      </c>
      <c r="E2546" s="82" t="s">
        <v>525</v>
      </c>
      <c r="F2546" s="82" t="s">
        <v>47</v>
      </c>
    </row>
    <row r="2547" spans="1:6" x14ac:dyDescent="0.25">
      <c r="A2547">
        <f t="shared" si="80"/>
        <v>11875</v>
      </c>
      <c r="B2547" t="str">
        <f t="shared" si="81"/>
        <v>11875  PRAIRIE FARM SERVICE  SALIX, IA</v>
      </c>
      <c r="C2547">
        <v>11875</v>
      </c>
      <c r="D2547" s="82" t="s">
        <v>1186</v>
      </c>
      <c r="E2547" s="82" t="s">
        <v>242</v>
      </c>
      <c r="F2547" s="82" t="s">
        <v>47</v>
      </c>
    </row>
    <row r="2548" spans="1:6" x14ac:dyDescent="0.25">
      <c r="A2548">
        <f t="shared" si="80"/>
        <v>13688</v>
      </c>
      <c r="B2548" t="str">
        <f t="shared" si="81"/>
        <v>13688  PRAIRIE FARM SERVICE  SERGEANT BLUFFS, IA</v>
      </c>
      <c r="C2548">
        <v>13688</v>
      </c>
      <c r="D2548" s="82" t="s">
        <v>1186</v>
      </c>
      <c r="E2548" s="82" t="s">
        <v>1484</v>
      </c>
      <c r="F2548" s="82" t="s">
        <v>47</v>
      </c>
    </row>
    <row r="2549" spans="1:6" x14ac:dyDescent="0.25">
      <c r="A2549">
        <f t="shared" si="80"/>
        <v>16481</v>
      </c>
      <c r="B2549" t="str">
        <f t="shared" si="81"/>
        <v>16481  PRAIRIELAND FS INC  JACKSONVILLE, IL</v>
      </c>
      <c r="C2549">
        <v>16481</v>
      </c>
      <c r="D2549" s="82" t="s">
        <v>3991</v>
      </c>
      <c r="E2549" s="82" t="s">
        <v>3491</v>
      </c>
      <c r="F2549" s="82" t="s">
        <v>62</v>
      </c>
    </row>
    <row r="2550" spans="1:6" x14ac:dyDescent="0.25">
      <c r="A2550">
        <f t="shared" si="80"/>
        <v>16482</v>
      </c>
      <c r="B2550" t="str">
        <f t="shared" si="81"/>
        <v>16482  PRAIRIELAND FS INC  KAHOKA, MO</v>
      </c>
      <c r="C2550">
        <v>16482</v>
      </c>
      <c r="D2550" s="82" t="s">
        <v>3991</v>
      </c>
      <c r="E2550" s="82" t="s">
        <v>3992</v>
      </c>
      <c r="F2550" s="82" t="s">
        <v>73</v>
      </c>
    </row>
    <row r="2551" spans="1:6" x14ac:dyDescent="0.25">
      <c r="A2551">
        <f t="shared" si="80"/>
        <v>17353</v>
      </c>
      <c r="B2551" t="str">
        <f t="shared" si="81"/>
        <v>17353  PRAIRIELAND FS INC  KAHOKA, MO</v>
      </c>
      <c r="C2551">
        <v>17353</v>
      </c>
      <c r="D2551" s="82" t="s">
        <v>3991</v>
      </c>
      <c r="E2551" s="82" t="s">
        <v>3992</v>
      </c>
      <c r="F2551" s="82" t="s">
        <v>73</v>
      </c>
    </row>
    <row r="2552" spans="1:6" x14ac:dyDescent="0.25">
      <c r="A2552">
        <f t="shared" si="80"/>
        <v>17113</v>
      </c>
      <c r="B2552" t="str">
        <f t="shared" si="81"/>
        <v>17113  PRAIRIELAND FS, INC  MEMPHIS, MO</v>
      </c>
      <c r="C2552">
        <v>17113</v>
      </c>
      <c r="D2552" s="82" t="s">
        <v>3993</v>
      </c>
      <c r="E2552" s="82" t="s">
        <v>961</v>
      </c>
      <c r="F2552" s="82" t="s">
        <v>73</v>
      </c>
    </row>
    <row r="2553" spans="1:6" x14ac:dyDescent="0.25">
      <c r="A2553">
        <f t="shared" si="80"/>
        <v>11654</v>
      </c>
      <c r="B2553" t="str">
        <f t="shared" si="81"/>
        <v>11654  PRAIRIEVIEW AG SERVICE  MONTICELLO, IA</v>
      </c>
      <c r="C2553">
        <v>11654</v>
      </c>
      <c r="D2553" s="82" t="s">
        <v>1481</v>
      </c>
      <c r="E2553" s="82" t="s">
        <v>150</v>
      </c>
      <c r="F2553" s="82" t="s">
        <v>47</v>
      </c>
    </row>
    <row r="2554" spans="1:6" x14ac:dyDescent="0.25">
      <c r="A2554">
        <f t="shared" si="80"/>
        <v>15967</v>
      </c>
      <c r="B2554" t="str">
        <f t="shared" si="81"/>
        <v>15967  PRECISION AG RESOURCES  SPIRIT LAKE, IA</v>
      </c>
      <c r="C2554">
        <v>15967</v>
      </c>
      <c r="D2554" s="82" t="s">
        <v>3994</v>
      </c>
      <c r="E2554" s="82" t="s">
        <v>2802</v>
      </c>
      <c r="F2554" s="82" t="s">
        <v>47</v>
      </c>
    </row>
    <row r="2555" spans="1:6" x14ac:dyDescent="0.25">
      <c r="A2555">
        <f t="shared" si="80"/>
        <v>15238</v>
      </c>
      <c r="B2555" t="str">
        <f t="shared" si="81"/>
        <v>15238  PRECISION LABORATORIES LLC  WAUKEGAN, IL</v>
      </c>
      <c r="C2555">
        <v>15238</v>
      </c>
      <c r="D2555" s="82" t="s">
        <v>3995</v>
      </c>
      <c r="E2555" s="82" t="s">
        <v>1070</v>
      </c>
      <c r="F2555" s="82" t="s">
        <v>62</v>
      </c>
    </row>
    <row r="2556" spans="1:6" x14ac:dyDescent="0.25">
      <c r="A2556">
        <f t="shared" si="80"/>
        <v>16641</v>
      </c>
      <c r="B2556" t="str">
        <f t="shared" si="81"/>
        <v>16641  PRECISION ORGANICS LLC  LONG LAKE, MN</v>
      </c>
      <c r="C2556">
        <v>16641</v>
      </c>
      <c r="D2556" s="82" t="s">
        <v>3996</v>
      </c>
      <c r="E2556" s="82" t="s">
        <v>3997</v>
      </c>
      <c r="F2556" s="82" t="s">
        <v>71</v>
      </c>
    </row>
    <row r="2557" spans="1:6" x14ac:dyDescent="0.25">
      <c r="A2557">
        <f t="shared" si="80"/>
        <v>16684</v>
      </c>
      <c r="B2557" t="str">
        <f t="shared" si="81"/>
        <v>16684  PREMIER COOPERATIVE  MT HOREB, WI</v>
      </c>
      <c r="C2557">
        <v>16684</v>
      </c>
      <c r="D2557" s="82" t="s">
        <v>3998</v>
      </c>
      <c r="E2557" s="82" t="s">
        <v>3999</v>
      </c>
      <c r="F2557" s="82" t="s">
        <v>99</v>
      </c>
    </row>
    <row r="2558" spans="1:6" x14ac:dyDescent="0.25">
      <c r="A2558">
        <f t="shared" si="80"/>
        <v>16685</v>
      </c>
      <c r="B2558" t="str">
        <f t="shared" si="81"/>
        <v>16685  PREMIER COOPERATIVE  PLATEVILLE, WI</v>
      </c>
      <c r="C2558">
        <v>16685</v>
      </c>
      <c r="D2558" s="82" t="s">
        <v>3998</v>
      </c>
      <c r="E2558" s="82" t="s">
        <v>4000</v>
      </c>
      <c r="F2558" s="82" t="s">
        <v>99</v>
      </c>
    </row>
    <row r="2559" spans="1:6" x14ac:dyDescent="0.25">
      <c r="A2559">
        <f t="shared" si="80"/>
        <v>16686</v>
      </c>
      <c r="B2559" t="str">
        <f t="shared" si="81"/>
        <v>16686  PREMIER COOPERATIVE  HAZEL GREEN, WI</v>
      </c>
      <c r="C2559">
        <v>16686</v>
      </c>
      <c r="D2559" s="82" t="s">
        <v>3998</v>
      </c>
      <c r="E2559" s="82" t="s">
        <v>1492</v>
      </c>
      <c r="F2559" s="82" t="s">
        <v>99</v>
      </c>
    </row>
    <row r="2560" spans="1:6" x14ac:dyDescent="0.25">
      <c r="A2560">
        <f t="shared" si="80"/>
        <v>16687</v>
      </c>
      <c r="B2560" t="str">
        <f t="shared" si="81"/>
        <v>16687  PREMIER COOPERATIVE  PRAIRIE DU CHIEN, WI</v>
      </c>
      <c r="C2560">
        <v>16687</v>
      </c>
      <c r="D2560" s="82" t="s">
        <v>3998</v>
      </c>
      <c r="E2560" s="82" t="s">
        <v>4001</v>
      </c>
      <c r="F2560" s="82" t="s">
        <v>99</v>
      </c>
    </row>
    <row r="2561" spans="1:6" x14ac:dyDescent="0.25">
      <c r="A2561">
        <f t="shared" si="80"/>
        <v>16659</v>
      </c>
      <c r="B2561" t="str">
        <f t="shared" si="81"/>
        <v>16659  PREMIER CROP NUTRITION LLC  LIME SPRINGS, IA</v>
      </c>
      <c r="C2561">
        <v>16659</v>
      </c>
      <c r="D2561" s="82" t="s">
        <v>4002</v>
      </c>
      <c r="E2561" s="82" t="s">
        <v>155</v>
      </c>
      <c r="F2561" s="82" t="s">
        <v>47</v>
      </c>
    </row>
    <row r="2562" spans="1:6" x14ac:dyDescent="0.25">
      <c r="A2562">
        <f t="shared" si="80"/>
        <v>15925</v>
      </c>
      <c r="B2562" t="str">
        <f t="shared" si="81"/>
        <v>15925  PREMIER HORTICULTURE INC  QUAKERTOWN, PA</v>
      </c>
      <c r="C2562">
        <v>15925</v>
      </c>
      <c r="D2562" s="82" t="s">
        <v>4003</v>
      </c>
      <c r="E2562" s="82" t="s">
        <v>4004</v>
      </c>
      <c r="F2562" s="82" t="s">
        <v>86</v>
      </c>
    </row>
    <row r="2563" spans="1:6" x14ac:dyDescent="0.25">
      <c r="A2563">
        <f t="shared" si="80"/>
        <v>13802</v>
      </c>
      <c r="B2563" t="str">
        <f t="shared" si="81"/>
        <v xml:space="preserve">13802  PREMIER TECH BIOTECHNOLOGIES  RIVIERE-DU-LOUP, </v>
      </c>
      <c r="C2563">
        <v>13802</v>
      </c>
      <c r="D2563" s="82" t="s">
        <v>4005</v>
      </c>
      <c r="E2563" s="82" t="s">
        <v>4006</v>
      </c>
    </row>
    <row r="2564" spans="1:6" x14ac:dyDescent="0.25">
      <c r="A2564">
        <f t="shared" si="80"/>
        <v>17398</v>
      </c>
      <c r="B2564" t="str">
        <f t="shared" si="81"/>
        <v>17398  PRIME SOURCE LLC  MIDDLESEX, NC</v>
      </c>
      <c r="C2564">
        <v>17398</v>
      </c>
      <c r="D2564" s="82" t="s">
        <v>4007</v>
      </c>
      <c r="E2564" s="82" t="s">
        <v>4008</v>
      </c>
      <c r="F2564" s="82" t="s">
        <v>81</v>
      </c>
    </row>
    <row r="2565" spans="1:6" x14ac:dyDescent="0.25">
      <c r="A2565">
        <f t="shared" si="80"/>
        <v>17017</v>
      </c>
      <c r="B2565" t="str">
        <f t="shared" si="81"/>
        <v>17017  PRIMERA TURF INC  MARIETTA, GA</v>
      </c>
      <c r="C2565">
        <v>17017</v>
      </c>
      <c r="D2565" s="82" t="s">
        <v>4009</v>
      </c>
      <c r="E2565" s="82" t="s">
        <v>4010</v>
      </c>
      <c r="F2565" s="82" t="s">
        <v>58</v>
      </c>
    </row>
    <row r="2566" spans="1:6" x14ac:dyDescent="0.25">
      <c r="A2566">
        <f t="shared" si="80"/>
        <v>14473</v>
      </c>
      <c r="B2566" t="str">
        <f t="shared" si="81"/>
        <v xml:space="preserve">14473  PRINCE ERACHEM MEXICO  TAMOS PANUCO, </v>
      </c>
      <c r="C2566">
        <v>14473</v>
      </c>
      <c r="D2566" s="82" t="s">
        <v>4011</v>
      </c>
      <c r="E2566" s="82" t="s">
        <v>4012</v>
      </c>
    </row>
    <row r="2567" spans="1:6" x14ac:dyDescent="0.25">
      <c r="A2567">
        <f t="shared" si="80"/>
        <v>14676</v>
      </c>
      <c r="B2567" t="str">
        <f t="shared" si="81"/>
        <v>14676  PRINCE MINERALS LLC  QUINCY, IL</v>
      </c>
      <c r="C2567">
        <v>14676</v>
      </c>
      <c r="D2567" s="82" t="s">
        <v>4013</v>
      </c>
      <c r="E2567" s="82" t="s">
        <v>355</v>
      </c>
      <c r="F2567" s="82" t="s">
        <v>62</v>
      </c>
    </row>
    <row r="2568" spans="1:6" x14ac:dyDescent="0.25">
      <c r="A2568">
        <f t="shared" si="80"/>
        <v>17280</v>
      </c>
      <c r="B2568" t="str">
        <f t="shared" si="81"/>
        <v>17280  PRO AG SOLUTIONS  BUFFALO CENTER, IA</v>
      </c>
      <c r="C2568">
        <v>17280</v>
      </c>
      <c r="D2568" s="82" t="s">
        <v>4014</v>
      </c>
      <c r="E2568" s="82" t="s">
        <v>1024</v>
      </c>
      <c r="F2568" s="82" t="s">
        <v>47</v>
      </c>
    </row>
    <row r="2569" spans="1:6" x14ac:dyDescent="0.25">
      <c r="A2569">
        <f t="shared" si="80"/>
        <v>16178</v>
      </c>
      <c r="B2569" t="str">
        <f t="shared" si="81"/>
        <v>16178  PRO AG SOLUTIONS LLC  VENTURA, IA</v>
      </c>
      <c r="C2569">
        <v>16178</v>
      </c>
      <c r="D2569" s="82" t="s">
        <v>4015</v>
      </c>
      <c r="E2569" s="82" t="s">
        <v>1152</v>
      </c>
      <c r="F2569" s="82" t="s">
        <v>47</v>
      </c>
    </row>
    <row r="2570" spans="1:6" x14ac:dyDescent="0.25">
      <c r="A2570">
        <f t="shared" si="80"/>
        <v>16783</v>
      </c>
      <c r="B2570" t="str">
        <f t="shared" si="81"/>
        <v>16783  PRO COOPERATIVE  POCAHONTAS, IA</v>
      </c>
      <c r="C2570">
        <v>16783</v>
      </c>
      <c r="D2570" s="82" t="s">
        <v>301</v>
      </c>
      <c r="E2570" s="82" t="s">
        <v>302</v>
      </c>
      <c r="F2570" s="82" t="s">
        <v>47</v>
      </c>
    </row>
    <row r="2571" spans="1:6" x14ac:dyDescent="0.25">
      <c r="A2571">
        <f t="shared" si="80"/>
        <v>12479</v>
      </c>
      <c r="B2571" t="str">
        <f t="shared" si="81"/>
        <v>12479  PRO COOPERATIVE  MANSON, IA</v>
      </c>
      <c r="C2571">
        <v>12479</v>
      </c>
      <c r="D2571" s="82" t="s">
        <v>301</v>
      </c>
      <c r="E2571" s="82" t="s">
        <v>306</v>
      </c>
      <c r="F2571" s="82" t="s">
        <v>47</v>
      </c>
    </row>
    <row r="2572" spans="1:6" x14ac:dyDescent="0.25">
      <c r="A2572">
        <f t="shared" si="80"/>
        <v>11596</v>
      </c>
      <c r="B2572" t="str">
        <f t="shared" si="81"/>
        <v>11596  PRO COOPERATIVE  TERRIL, IA</v>
      </c>
      <c r="C2572">
        <v>11596</v>
      </c>
      <c r="D2572" s="82" t="s">
        <v>301</v>
      </c>
      <c r="E2572" s="82" t="s">
        <v>1469</v>
      </c>
      <c r="F2572" s="82" t="s">
        <v>47</v>
      </c>
    </row>
    <row r="2573" spans="1:6" x14ac:dyDescent="0.25">
      <c r="A2573">
        <f t="shared" si="80"/>
        <v>11597</v>
      </c>
      <c r="B2573" t="str">
        <f t="shared" si="81"/>
        <v>11597  PRO COOPERATIVE  WALLINGFORD, IA</v>
      </c>
      <c r="C2573">
        <v>11597</v>
      </c>
      <c r="D2573" s="82" t="s">
        <v>301</v>
      </c>
      <c r="E2573" s="82" t="s">
        <v>1470</v>
      </c>
      <c r="F2573" s="82" t="s">
        <v>47</v>
      </c>
    </row>
    <row r="2574" spans="1:6" x14ac:dyDescent="0.25">
      <c r="A2574">
        <f t="shared" si="80"/>
        <v>11598</v>
      </c>
      <c r="B2574" t="str">
        <f t="shared" si="81"/>
        <v>11598  PRO COOPERATIVE  GRAETTINGER, IA</v>
      </c>
      <c r="C2574">
        <v>11598</v>
      </c>
      <c r="D2574" s="82" t="s">
        <v>301</v>
      </c>
      <c r="E2574" s="82" t="s">
        <v>1471</v>
      </c>
      <c r="F2574" s="82" t="s">
        <v>47</v>
      </c>
    </row>
    <row r="2575" spans="1:6" x14ac:dyDescent="0.25">
      <c r="A2575">
        <f t="shared" si="80"/>
        <v>11505</v>
      </c>
      <c r="B2575" t="str">
        <f t="shared" si="81"/>
        <v>11505  PRO COOPERATIVE  GILMORE CITY, IA</v>
      </c>
      <c r="C2575">
        <v>11505</v>
      </c>
      <c r="D2575" s="82" t="s">
        <v>301</v>
      </c>
      <c r="E2575" s="82" t="s">
        <v>313</v>
      </c>
      <c r="F2575" s="82" t="s">
        <v>47</v>
      </c>
    </row>
    <row r="2576" spans="1:6" x14ac:dyDescent="0.25">
      <c r="A2576">
        <f t="shared" si="80"/>
        <v>11506</v>
      </c>
      <c r="B2576" t="str">
        <f t="shared" si="81"/>
        <v>11506  PRO COOPERATIVE  RUTLAND, IA</v>
      </c>
      <c r="C2576">
        <v>11506</v>
      </c>
      <c r="D2576" s="82" t="s">
        <v>301</v>
      </c>
      <c r="E2576" s="82" t="s">
        <v>314</v>
      </c>
      <c r="F2576" s="82" t="s">
        <v>47</v>
      </c>
    </row>
    <row r="2577" spans="1:6" x14ac:dyDescent="0.25">
      <c r="A2577">
        <f t="shared" si="80"/>
        <v>11508</v>
      </c>
      <c r="B2577" t="str">
        <f t="shared" si="81"/>
        <v>11508  PRO COOPERATIVE  ROLFE, IA</v>
      </c>
      <c r="C2577">
        <v>11508</v>
      </c>
      <c r="D2577" s="82" t="s">
        <v>301</v>
      </c>
      <c r="E2577" s="82" t="s">
        <v>315</v>
      </c>
      <c r="F2577" s="82" t="s">
        <v>47</v>
      </c>
    </row>
    <row r="2578" spans="1:6" x14ac:dyDescent="0.25">
      <c r="A2578">
        <f t="shared" si="80"/>
        <v>11509</v>
      </c>
      <c r="B2578" t="str">
        <f t="shared" si="81"/>
        <v>11509  PRO COOPERATIVE  BRADGATE, IA</v>
      </c>
      <c r="C2578">
        <v>11509</v>
      </c>
      <c r="D2578" s="82" t="s">
        <v>301</v>
      </c>
      <c r="E2578" s="82" t="s">
        <v>316</v>
      </c>
      <c r="F2578" s="82" t="s">
        <v>47</v>
      </c>
    </row>
    <row r="2579" spans="1:6" x14ac:dyDescent="0.25">
      <c r="A2579">
        <f t="shared" si="80"/>
        <v>11879</v>
      </c>
      <c r="B2579" t="str">
        <f t="shared" si="81"/>
        <v>11879  PRO COOPERATIVE  POCAHONTAS, IA</v>
      </c>
      <c r="C2579">
        <v>11879</v>
      </c>
      <c r="D2579" s="82" t="s">
        <v>301</v>
      </c>
      <c r="E2579" s="82" t="s">
        <v>302</v>
      </c>
      <c r="F2579" s="82" t="s">
        <v>47</v>
      </c>
    </row>
    <row r="2580" spans="1:6" x14ac:dyDescent="0.25">
      <c r="A2580">
        <f t="shared" si="80"/>
        <v>11880</v>
      </c>
      <c r="B2580" t="str">
        <f t="shared" si="81"/>
        <v>11880  PRO COOPERATIVE  HAVELOCK, IA</v>
      </c>
      <c r="C2580">
        <v>11880</v>
      </c>
      <c r="D2580" s="82" t="s">
        <v>301</v>
      </c>
      <c r="E2580" s="82" t="s">
        <v>303</v>
      </c>
      <c r="F2580" s="82" t="s">
        <v>47</v>
      </c>
    </row>
    <row r="2581" spans="1:6" x14ac:dyDescent="0.25">
      <c r="A2581">
        <f t="shared" si="80"/>
        <v>10202</v>
      </c>
      <c r="B2581" t="str">
        <f t="shared" si="81"/>
        <v>10202  PRO COOPERATIVE  RUTHVEN, IA</v>
      </c>
      <c r="C2581">
        <v>10202</v>
      </c>
      <c r="D2581" s="82" t="s">
        <v>301</v>
      </c>
      <c r="E2581" s="82" t="s">
        <v>517</v>
      </c>
      <c r="F2581" s="82" t="s">
        <v>47</v>
      </c>
    </row>
    <row r="2582" spans="1:6" x14ac:dyDescent="0.25">
      <c r="A2582">
        <f t="shared" si="80"/>
        <v>17244</v>
      </c>
      <c r="B2582" t="str">
        <f t="shared" si="81"/>
        <v>17244  PRO FARM INC  KANSAS CITY, MO</v>
      </c>
      <c r="C2582">
        <v>17244</v>
      </c>
      <c r="D2582" s="82" t="s">
        <v>4016</v>
      </c>
      <c r="E2582" s="82" t="s">
        <v>1158</v>
      </c>
      <c r="F2582" s="82" t="s">
        <v>73</v>
      </c>
    </row>
    <row r="2583" spans="1:6" x14ac:dyDescent="0.25">
      <c r="A2583">
        <f t="shared" si="80"/>
        <v>17245</v>
      </c>
      <c r="B2583" t="str">
        <f t="shared" si="81"/>
        <v>17245  PRO FARM INC  DOVER, DE</v>
      </c>
      <c r="C2583">
        <v>17245</v>
      </c>
      <c r="D2583" s="82" t="s">
        <v>4016</v>
      </c>
      <c r="E2583" s="82" t="s">
        <v>4017</v>
      </c>
      <c r="F2583" s="82" t="s">
        <v>55</v>
      </c>
    </row>
    <row r="2584" spans="1:6" x14ac:dyDescent="0.25">
      <c r="A2584">
        <f t="shared" si="80"/>
        <v>16007</v>
      </c>
      <c r="B2584" t="str">
        <f t="shared" si="81"/>
        <v>16007  PRO PRODUCTS LLC  HOCKESSIN, DE</v>
      </c>
      <c r="C2584">
        <v>16007</v>
      </c>
      <c r="D2584" s="82" t="s">
        <v>4018</v>
      </c>
      <c r="E2584" s="82" t="s">
        <v>2464</v>
      </c>
      <c r="F2584" s="82" t="s">
        <v>55</v>
      </c>
    </row>
    <row r="2585" spans="1:6" x14ac:dyDescent="0.25">
      <c r="A2585">
        <f t="shared" ref="A2585:A2648" si="82">C2585</f>
        <v>16008</v>
      </c>
      <c r="B2585" t="str">
        <f t="shared" ref="B2585:B2648" si="83">C2585&amp;"  "&amp;D2585&amp;"  "&amp;E2585&amp;", "&amp;F2585</f>
        <v>16008  PRO PRODUCTS LLC  FORT WAYNE, IN</v>
      </c>
      <c r="C2585">
        <v>16008</v>
      </c>
      <c r="D2585" s="82" t="s">
        <v>4018</v>
      </c>
      <c r="E2585" s="82" t="s">
        <v>2547</v>
      </c>
      <c r="F2585" s="82" t="s">
        <v>63</v>
      </c>
    </row>
    <row r="2586" spans="1:6" x14ac:dyDescent="0.25">
      <c r="A2586">
        <f t="shared" si="82"/>
        <v>15972</v>
      </c>
      <c r="B2586" t="str">
        <f t="shared" si="83"/>
        <v>15972  PRO SOL  OZARK, AL</v>
      </c>
      <c r="C2586">
        <v>15972</v>
      </c>
      <c r="D2586" s="82" t="s">
        <v>4019</v>
      </c>
      <c r="E2586" s="82" t="s">
        <v>830</v>
      </c>
      <c r="F2586" s="82" t="s">
        <v>48</v>
      </c>
    </row>
    <row r="2587" spans="1:6" x14ac:dyDescent="0.25">
      <c r="A2587">
        <f t="shared" si="82"/>
        <v>11123</v>
      </c>
      <c r="B2587" t="str">
        <f t="shared" si="83"/>
        <v>11123  PRODUCERS COOP CO  GAZA, IA</v>
      </c>
      <c r="C2587">
        <v>11123</v>
      </c>
      <c r="D2587" s="82" t="s">
        <v>1394</v>
      </c>
      <c r="E2587" s="82" t="s">
        <v>1395</v>
      </c>
      <c r="F2587" s="82" t="s">
        <v>47</v>
      </c>
    </row>
    <row r="2588" spans="1:6" x14ac:dyDescent="0.25">
      <c r="A2588">
        <f t="shared" si="82"/>
        <v>10581</v>
      </c>
      <c r="B2588" t="str">
        <f t="shared" si="83"/>
        <v>10581  PROFESSIONAL AG SUPPLIES/C-IA  WALFORD, IA</v>
      </c>
      <c r="C2588">
        <v>10581</v>
      </c>
      <c r="D2588" s="82" t="s">
        <v>765</v>
      </c>
      <c r="E2588" s="82" t="s">
        <v>766</v>
      </c>
      <c r="F2588" s="82" t="s">
        <v>47</v>
      </c>
    </row>
    <row r="2589" spans="1:6" x14ac:dyDescent="0.25">
      <c r="A2589">
        <f t="shared" si="82"/>
        <v>13584</v>
      </c>
      <c r="B2589" t="str">
        <f t="shared" si="83"/>
        <v>13584  PROFITPRO L L C  ALBERT LEA, MN</v>
      </c>
      <c r="C2589">
        <v>13584</v>
      </c>
      <c r="D2589" s="82" t="s">
        <v>415</v>
      </c>
      <c r="E2589" s="82" t="s">
        <v>416</v>
      </c>
      <c r="F2589" s="82" t="s">
        <v>71</v>
      </c>
    </row>
    <row r="2590" spans="1:6" x14ac:dyDescent="0.25">
      <c r="A2590">
        <f t="shared" si="82"/>
        <v>13334</v>
      </c>
      <c r="B2590" t="str">
        <f t="shared" si="83"/>
        <v>13334  PROSOURCE ONE  SIOUX CITY, IA</v>
      </c>
      <c r="C2590">
        <v>13334</v>
      </c>
      <c r="D2590" s="82" t="s">
        <v>1408</v>
      </c>
      <c r="E2590" s="82" t="s">
        <v>220</v>
      </c>
      <c r="F2590" s="82" t="s">
        <v>47</v>
      </c>
    </row>
    <row r="2591" spans="1:6" x14ac:dyDescent="0.25">
      <c r="A2591">
        <f t="shared" si="82"/>
        <v>17129</v>
      </c>
      <c r="B2591" t="str">
        <f t="shared" si="83"/>
        <v>17129  PROVEN WINNERS NORTH AMERICA LLC  AGAWAM, MA</v>
      </c>
      <c r="C2591">
        <v>17129</v>
      </c>
      <c r="D2591" s="82" t="s">
        <v>2476</v>
      </c>
      <c r="E2591" s="82" t="s">
        <v>2504</v>
      </c>
      <c r="F2591" s="82" t="s">
        <v>69</v>
      </c>
    </row>
    <row r="2592" spans="1:6" x14ac:dyDescent="0.25">
      <c r="A2592">
        <f t="shared" si="82"/>
        <v>15411</v>
      </c>
      <c r="B2592" t="str">
        <f t="shared" si="83"/>
        <v>15411  PRYOR CHEMICAL COMPANY  ROCKWALL, TX</v>
      </c>
      <c r="C2592">
        <v>15411</v>
      </c>
      <c r="D2592" s="82" t="s">
        <v>1095</v>
      </c>
      <c r="E2592" s="82" t="s">
        <v>1096</v>
      </c>
      <c r="F2592" s="82" t="s">
        <v>92</v>
      </c>
    </row>
    <row r="2593" spans="1:6" x14ac:dyDescent="0.25">
      <c r="A2593">
        <f t="shared" si="82"/>
        <v>15412</v>
      </c>
      <c r="B2593" t="str">
        <f t="shared" si="83"/>
        <v>15412  PRYOR CHEMICAL COMPANY  PRYOR, OK</v>
      </c>
      <c r="C2593">
        <v>15412</v>
      </c>
      <c r="D2593" s="82" t="s">
        <v>1095</v>
      </c>
      <c r="E2593" s="82" t="s">
        <v>996</v>
      </c>
      <c r="F2593" s="82" t="s">
        <v>84</v>
      </c>
    </row>
    <row r="2594" spans="1:6" x14ac:dyDescent="0.25">
      <c r="A2594">
        <f t="shared" si="82"/>
        <v>16338</v>
      </c>
      <c r="B2594" t="str">
        <f t="shared" si="83"/>
        <v>16338  PURELY ORGANIC PRODUCTS LLC  MAGNOLIA, TX</v>
      </c>
      <c r="C2594">
        <v>16338</v>
      </c>
      <c r="D2594" s="82" t="s">
        <v>4020</v>
      </c>
      <c r="E2594" s="82" t="s">
        <v>1420</v>
      </c>
      <c r="F2594" s="82" t="s">
        <v>92</v>
      </c>
    </row>
    <row r="2595" spans="1:6" x14ac:dyDescent="0.25">
      <c r="A2595">
        <f t="shared" si="82"/>
        <v>16132</v>
      </c>
      <c r="B2595" t="str">
        <f t="shared" si="83"/>
        <v>16132  PURPLE COW ORGANICS LLC  MIDDLETON, WI</v>
      </c>
      <c r="C2595">
        <v>16132</v>
      </c>
      <c r="D2595" s="82" t="s">
        <v>4021</v>
      </c>
      <c r="E2595" s="82" t="s">
        <v>1447</v>
      </c>
      <c r="F2595" s="82" t="s">
        <v>99</v>
      </c>
    </row>
    <row r="2596" spans="1:6" x14ac:dyDescent="0.25">
      <c r="A2596">
        <f t="shared" si="82"/>
        <v>16133</v>
      </c>
      <c r="B2596" t="str">
        <f t="shared" si="83"/>
        <v>16133  PURPLE COW ORGANICS LLC  OCONOMOWOC, WI</v>
      </c>
      <c r="C2596">
        <v>16133</v>
      </c>
      <c r="D2596" s="82" t="s">
        <v>4021</v>
      </c>
      <c r="E2596" s="82" t="s">
        <v>4022</v>
      </c>
      <c r="F2596" s="82" t="s">
        <v>99</v>
      </c>
    </row>
    <row r="2597" spans="1:6" x14ac:dyDescent="0.25">
      <c r="A2597">
        <f t="shared" si="82"/>
        <v>16948</v>
      </c>
      <c r="B2597" t="str">
        <f t="shared" si="83"/>
        <v>16948  PYXIS REGULATORY CONSULTING INC  GIG HARBOR, WA</v>
      </c>
      <c r="C2597">
        <v>16948</v>
      </c>
      <c r="D2597" s="82" t="s">
        <v>4023</v>
      </c>
      <c r="E2597" s="82" t="s">
        <v>4024</v>
      </c>
      <c r="F2597" s="82" t="s">
        <v>97</v>
      </c>
    </row>
    <row r="2598" spans="1:6" x14ac:dyDescent="0.25">
      <c r="A2598">
        <f t="shared" si="82"/>
        <v>16356</v>
      </c>
      <c r="B2598" t="str">
        <f t="shared" si="83"/>
        <v>16356  QUALITY AG SERVICE OF IOWA INC DBA KAYSER SOIL SER  ALBIA, IA</v>
      </c>
      <c r="C2598">
        <v>16356</v>
      </c>
      <c r="D2598" s="82" t="s">
        <v>4025</v>
      </c>
      <c r="E2598" s="82" t="s">
        <v>861</v>
      </c>
      <c r="F2598" s="82" t="s">
        <v>47</v>
      </c>
    </row>
    <row r="2599" spans="1:6" x14ac:dyDescent="0.25">
      <c r="A2599">
        <f t="shared" si="82"/>
        <v>16357</v>
      </c>
      <c r="B2599" t="str">
        <f t="shared" si="83"/>
        <v>16357  QUALITY AG SERVICE OF IOWA INC DBA KAYSER SOIL SER  AGENCY, IA</v>
      </c>
      <c r="C2599">
        <v>16357</v>
      </c>
      <c r="D2599" s="82" t="s">
        <v>4025</v>
      </c>
      <c r="E2599" s="82" t="s">
        <v>3876</v>
      </c>
      <c r="F2599" s="82" t="s">
        <v>47</v>
      </c>
    </row>
    <row r="2600" spans="1:6" x14ac:dyDescent="0.25">
      <c r="A2600">
        <f t="shared" si="82"/>
        <v>13126</v>
      </c>
      <c r="B2600" t="str">
        <f t="shared" si="83"/>
        <v>13126  QUALITY AG SERVICES OF IOWA INC  MELROSE, IA</v>
      </c>
      <c r="C2600">
        <v>13126</v>
      </c>
      <c r="D2600" s="82" t="s">
        <v>912</v>
      </c>
      <c r="E2600" s="82" t="s">
        <v>913</v>
      </c>
      <c r="F2600" s="82" t="s">
        <v>47</v>
      </c>
    </row>
    <row r="2601" spans="1:6" x14ac:dyDescent="0.25">
      <c r="A2601">
        <f t="shared" si="82"/>
        <v>12002</v>
      </c>
      <c r="B2601" t="str">
        <f t="shared" si="83"/>
        <v>12002  QUALITY AG SERVICES OF IOWA INC  ALBIA, IA</v>
      </c>
      <c r="C2601">
        <v>12002</v>
      </c>
      <c r="D2601" s="82" t="s">
        <v>912</v>
      </c>
      <c r="E2601" s="82" t="s">
        <v>861</v>
      </c>
      <c r="F2601" s="82" t="s">
        <v>47</v>
      </c>
    </row>
    <row r="2602" spans="1:6" x14ac:dyDescent="0.25">
      <c r="A2602">
        <f t="shared" si="82"/>
        <v>15692</v>
      </c>
      <c r="B2602" t="str">
        <f t="shared" si="83"/>
        <v>15692  QUALITY BORATE COMPANY  CLEVELAND, OH</v>
      </c>
      <c r="C2602">
        <v>15692</v>
      </c>
      <c r="D2602" s="82" t="s">
        <v>2451</v>
      </c>
      <c r="E2602" s="82" t="s">
        <v>418</v>
      </c>
      <c r="F2602" s="82" t="s">
        <v>83</v>
      </c>
    </row>
    <row r="2603" spans="1:6" x14ac:dyDescent="0.25">
      <c r="A2603">
        <f t="shared" si="82"/>
        <v>10870</v>
      </c>
      <c r="B2603" t="str">
        <f t="shared" si="83"/>
        <v>10870  QUALITY DISTRIBUTORS INC  READLYN, IA</v>
      </c>
      <c r="C2603">
        <v>10870</v>
      </c>
      <c r="D2603" s="82" t="s">
        <v>299</v>
      </c>
      <c r="E2603" s="82" t="s">
        <v>300</v>
      </c>
      <c r="F2603" s="82" t="s">
        <v>47</v>
      </c>
    </row>
    <row r="2604" spans="1:6" x14ac:dyDescent="0.25">
      <c r="A2604">
        <f t="shared" si="82"/>
        <v>10871</v>
      </c>
      <c r="B2604" t="str">
        <f t="shared" si="83"/>
        <v>10871  QUALITY DISTRIBUTORS INC  READLYN, IA</v>
      </c>
      <c r="C2604">
        <v>10871</v>
      </c>
      <c r="D2604" s="82" t="s">
        <v>299</v>
      </c>
      <c r="E2604" s="82" t="s">
        <v>300</v>
      </c>
      <c r="F2604" s="82" t="s">
        <v>47</v>
      </c>
    </row>
    <row r="2605" spans="1:6" x14ac:dyDescent="0.25">
      <c r="A2605">
        <f t="shared" si="82"/>
        <v>16343</v>
      </c>
      <c r="B2605" t="str">
        <f t="shared" si="83"/>
        <v>16343  QUALITY LIQUID FEEDS INC  DODGEVILLE, WI</v>
      </c>
      <c r="C2605">
        <v>16343</v>
      </c>
      <c r="D2605" s="82" t="s">
        <v>4026</v>
      </c>
      <c r="E2605" s="82" t="s">
        <v>4027</v>
      </c>
      <c r="F2605" s="82" t="s">
        <v>99</v>
      </c>
    </row>
    <row r="2606" spans="1:6" x14ac:dyDescent="0.25">
      <c r="A2606">
        <f t="shared" si="82"/>
        <v>16344</v>
      </c>
      <c r="B2606" t="str">
        <f t="shared" si="83"/>
        <v>16344  QUALITY LIQUID FEEDS INC  DUNLAP, IA</v>
      </c>
      <c r="C2606">
        <v>16344</v>
      </c>
      <c r="D2606" s="82" t="s">
        <v>4026</v>
      </c>
      <c r="E2606" s="82" t="s">
        <v>344</v>
      </c>
      <c r="F2606" s="82" t="s">
        <v>47</v>
      </c>
    </row>
    <row r="2607" spans="1:6" x14ac:dyDescent="0.25">
      <c r="A2607">
        <f t="shared" si="82"/>
        <v>15329</v>
      </c>
      <c r="B2607" t="str">
        <f t="shared" si="83"/>
        <v>15329  QUEST PRODUCTS CORPORATION  LINWOOD, KS</v>
      </c>
      <c r="C2607">
        <v>15329</v>
      </c>
      <c r="D2607" s="82" t="s">
        <v>1054</v>
      </c>
      <c r="E2607" s="82" t="s">
        <v>1055</v>
      </c>
      <c r="F2607" s="82" t="s">
        <v>64</v>
      </c>
    </row>
    <row r="2608" spans="1:6" x14ac:dyDescent="0.25">
      <c r="A2608">
        <f t="shared" si="82"/>
        <v>16720</v>
      </c>
      <c r="B2608" t="str">
        <f t="shared" si="83"/>
        <v>16720  QUICK SUPPLY COMPANY  DES MOINES, IA</v>
      </c>
      <c r="C2608">
        <v>16720</v>
      </c>
      <c r="D2608" s="82" t="s">
        <v>4028</v>
      </c>
      <c r="E2608" s="82" t="s">
        <v>930</v>
      </c>
      <c r="F2608" s="82" t="s">
        <v>47</v>
      </c>
    </row>
    <row r="2609" spans="1:6" x14ac:dyDescent="0.25">
      <c r="A2609">
        <f t="shared" si="82"/>
        <v>16316</v>
      </c>
      <c r="B2609" t="str">
        <f t="shared" si="83"/>
        <v>16316  QUIMBY AG  QUIMBY, IA</v>
      </c>
      <c r="C2609">
        <v>16316</v>
      </c>
      <c r="D2609" s="82" t="s">
        <v>4029</v>
      </c>
      <c r="E2609" s="82" t="s">
        <v>4030</v>
      </c>
      <c r="F2609" s="82" t="s">
        <v>47</v>
      </c>
    </row>
    <row r="2610" spans="1:6" x14ac:dyDescent="0.25">
      <c r="A2610">
        <f t="shared" si="82"/>
        <v>16497</v>
      </c>
      <c r="B2610" t="str">
        <f t="shared" si="83"/>
        <v>16497  R &amp; D APPLICATIONS LLC  NORTHWOOD, IA</v>
      </c>
      <c r="C2610">
        <v>16497</v>
      </c>
      <c r="D2610" s="82" t="s">
        <v>4031</v>
      </c>
      <c r="E2610" s="82" t="s">
        <v>567</v>
      </c>
      <c r="F2610" s="82" t="s">
        <v>47</v>
      </c>
    </row>
    <row r="2611" spans="1:6" x14ac:dyDescent="0.25">
      <c r="A2611">
        <f t="shared" si="82"/>
        <v>12094</v>
      </c>
      <c r="B2611" t="str">
        <f t="shared" si="83"/>
        <v>12094  R &amp; R AG SERVICES INC  SPRINGVILLE, IA</v>
      </c>
      <c r="C2611">
        <v>12094</v>
      </c>
      <c r="D2611" s="82" t="s">
        <v>1232</v>
      </c>
      <c r="E2611" s="82" t="s">
        <v>162</v>
      </c>
      <c r="F2611" s="82" t="s">
        <v>47</v>
      </c>
    </row>
    <row r="2612" spans="1:6" x14ac:dyDescent="0.25">
      <c r="A2612">
        <f t="shared" si="82"/>
        <v>10298</v>
      </c>
      <c r="B2612" t="str">
        <f t="shared" si="83"/>
        <v>10298  R SEEDORFF FERTILIZER LLC  ARLINGTON, IA</v>
      </c>
      <c r="C2612">
        <v>10298</v>
      </c>
      <c r="D2612" s="82" t="s">
        <v>4032</v>
      </c>
      <c r="E2612" s="82" t="s">
        <v>582</v>
      </c>
      <c r="F2612" s="82" t="s">
        <v>47</v>
      </c>
    </row>
    <row r="2613" spans="1:6" x14ac:dyDescent="0.25">
      <c r="A2613">
        <f t="shared" si="82"/>
        <v>13558</v>
      </c>
      <c r="B2613" t="str">
        <f t="shared" si="83"/>
        <v>13558  R W H FARMS D B A   R W MILLING COMPANY  WAMEGO, KS</v>
      </c>
      <c r="C2613">
        <v>13558</v>
      </c>
      <c r="D2613" s="82" t="s">
        <v>1354</v>
      </c>
      <c r="E2613" s="82" t="s">
        <v>1062</v>
      </c>
      <c r="F2613" s="82" t="s">
        <v>64</v>
      </c>
    </row>
    <row r="2614" spans="1:6" x14ac:dyDescent="0.25">
      <c r="A2614">
        <f t="shared" si="82"/>
        <v>10875</v>
      </c>
      <c r="B2614" t="str">
        <f t="shared" si="83"/>
        <v>10875  R-M DISTRIBUTORS  VAIL, IA</v>
      </c>
      <c r="C2614">
        <v>10875</v>
      </c>
      <c r="D2614" s="82" t="s">
        <v>823</v>
      </c>
      <c r="E2614" s="82" t="s">
        <v>824</v>
      </c>
      <c r="F2614" s="82" t="s">
        <v>47</v>
      </c>
    </row>
    <row r="2615" spans="1:6" x14ac:dyDescent="0.25">
      <c r="A2615">
        <f t="shared" si="82"/>
        <v>14174</v>
      </c>
      <c r="B2615" t="str">
        <f t="shared" si="83"/>
        <v>14174  RAINBOW TREECARE SCIENTIFIC  ADVANCEMENTS  MINNETONKA, MN</v>
      </c>
      <c r="C2615">
        <v>14174</v>
      </c>
      <c r="D2615" s="82" t="s">
        <v>2520</v>
      </c>
      <c r="E2615" s="82" t="s">
        <v>2521</v>
      </c>
      <c r="F2615" s="82" t="s">
        <v>71</v>
      </c>
    </row>
    <row r="2616" spans="1:6" x14ac:dyDescent="0.25">
      <c r="A2616">
        <f t="shared" si="82"/>
        <v>17021</v>
      </c>
      <c r="B2616" t="str">
        <f t="shared" si="83"/>
        <v>17021  RANDOLPH AG SERVICES  HEYWORTH, IL</v>
      </c>
      <c r="C2616">
        <v>17021</v>
      </c>
      <c r="D2616" s="82" t="s">
        <v>4033</v>
      </c>
      <c r="E2616" s="82" t="s">
        <v>4034</v>
      </c>
      <c r="F2616" s="82" t="s">
        <v>62</v>
      </c>
    </row>
    <row r="2617" spans="1:6" x14ac:dyDescent="0.25">
      <c r="A2617">
        <f t="shared" si="82"/>
        <v>14425</v>
      </c>
      <c r="B2617" t="str">
        <f t="shared" si="83"/>
        <v>14425  RAPID GROW LAWN CARE  ROCK RAPIDS, IA</v>
      </c>
      <c r="C2617">
        <v>14425</v>
      </c>
      <c r="D2617" s="82" t="s">
        <v>410</v>
      </c>
      <c r="E2617" s="82" t="s">
        <v>411</v>
      </c>
      <c r="F2617" s="82" t="s">
        <v>47</v>
      </c>
    </row>
    <row r="2618" spans="1:6" x14ac:dyDescent="0.25">
      <c r="A2618">
        <f t="shared" si="82"/>
        <v>15593</v>
      </c>
      <c r="B2618" t="str">
        <f t="shared" si="83"/>
        <v xml:space="preserve">15593  RAPIDGROW INDUSTRIES INC  WINDSOR, </v>
      </c>
      <c r="C2618">
        <v>15593</v>
      </c>
      <c r="D2618" s="82" t="s">
        <v>2554</v>
      </c>
      <c r="E2618" s="82" t="s">
        <v>4035</v>
      </c>
    </row>
    <row r="2619" spans="1:6" x14ac:dyDescent="0.25">
      <c r="A2619">
        <f t="shared" si="82"/>
        <v>15594</v>
      </c>
      <c r="B2619" t="str">
        <f t="shared" si="83"/>
        <v xml:space="preserve">15594  RAPIDGROW INDUSTRIES INC  MAPLE RIDGE, </v>
      </c>
      <c r="C2619">
        <v>15594</v>
      </c>
      <c r="D2619" s="82" t="s">
        <v>2554</v>
      </c>
      <c r="E2619" s="82" t="s">
        <v>2555</v>
      </c>
    </row>
    <row r="2620" spans="1:6" x14ac:dyDescent="0.25">
      <c r="A2620">
        <f t="shared" si="82"/>
        <v>11551</v>
      </c>
      <c r="B2620" t="str">
        <f t="shared" si="83"/>
        <v>11551  RAWHIDE CHEMOIL INC  FREMONT, NE</v>
      </c>
      <c r="C2620">
        <v>11551</v>
      </c>
      <c r="D2620" s="82" t="s">
        <v>1455</v>
      </c>
      <c r="E2620" s="82" t="s">
        <v>284</v>
      </c>
      <c r="F2620" s="82" t="s">
        <v>75</v>
      </c>
    </row>
    <row r="2621" spans="1:6" x14ac:dyDescent="0.25">
      <c r="A2621">
        <f t="shared" si="82"/>
        <v>16649</v>
      </c>
      <c r="B2621" t="str">
        <f t="shared" si="83"/>
        <v>16649  RAY CARROLL COUNTY GRAIN GROWERS INC  HARDIN, MO</v>
      </c>
      <c r="C2621">
        <v>16649</v>
      </c>
      <c r="D2621" s="82" t="s">
        <v>4036</v>
      </c>
      <c r="E2621" s="82" t="s">
        <v>3704</v>
      </c>
      <c r="F2621" s="82" t="s">
        <v>73</v>
      </c>
    </row>
    <row r="2622" spans="1:6" x14ac:dyDescent="0.25">
      <c r="A2622">
        <f t="shared" si="82"/>
        <v>16650</v>
      </c>
      <c r="B2622" t="str">
        <f t="shared" si="83"/>
        <v>16650  RAY CARROLL COUNTY GRAIN GROWERS INC  RICHMOND, MO</v>
      </c>
      <c r="C2622">
        <v>16650</v>
      </c>
      <c r="D2622" s="82" t="s">
        <v>4036</v>
      </c>
      <c r="E2622" s="82" t="s">
        <v>3214</v>
      </c>
      <c r="F2622" s="82" t="s">
        <v>73</v>
      </c>
    </row>
    <row r="2623" spans="1:6" x14ac:dyDescent="0.25">
      <c r="A2623">
        <f t="shared" si="82"/>
        <v>16668</v>
      </c>
      <c r="B2623" t="str">
        <f t="shared" si="83"/>
        <v>16668  RCD FARMS INC  CASEY, IA</v>
      </c>
      <c r="C2623">
        <v>16668</v>
      </c>
      <c r="D2623" s="82" t="s">
        <v>4037</v>
      </c>
      <c r="E2623" s="82" t="s">
        <v>254</v>
      </c>
      <c r="F2623" s="82" t="s">
        <v>47</v>
      </c>
    </row>
    <row r="2624" spans="1:6" x14ac:dyDescent="0.25">
      <c r="A2624">
        <f t="shared" si="82"/>
        <v>11547</v>
      </c>
      <c r="B2624" t="str">
        <f t="shared" si="83"/>
        <v>11547  RED OAK DO IT CENTER  RED OAK, IA</v>
      </c>
      <c r="C2624">
        <v>11547</v>
      </c>
      <c r="D2624" s="82" t="s">
        <v>4038</v>
      </c>
      <c r="E2624" s="82" t="s">
        <v>647</v>
      </c>
      <c r="F2624" s="82" t="s">
        <v>47</v>
      </c>
    </row>
    <row r="2625" spans="1:6" x14ac:dyDescent="0.25">
      <c r="A2625">
        <f t="shared" si="82"/>
        <v>10840</v>
      </c>
      <c r="B2625" t="str">
        <f t="shared" si="83"/>
        <v>10840  RED OAK HARDWARE HANK  RED OAK, IA</v>
      </c>
      <c r="C2625">
        <v>10840</v>
      </c>
      <c r="D2625" s="82" t="s">
        <v>4039</v>
      </c>
      <c r="E2625" s="82" t="s">
        <v>647</v>
      </c>
      <c r="F2625" s="82" t="s">
        <v>47</v>
      </c>
    </row>
    <row r="2626" spans="1:6" x14ac:dyDescent="0.25">
      <c r="A2626">
        <f t="shared" si="82"/>
        <v>16798</v>
      </c>
      <c r="B2626" t="str">
        <f t="shared" si="83"/>
        <v>16798  REDOX CHEMICALS LLC  BURLEY, ID</v>
      </c>
      <c r="C2626">
        <v>16798</v>
      </c>
      <c r="D2626" s="82" t="s">
        <v>4040</v>
      </c>
      <c r="E2626" s="82" t="s">
        <v>4041</v>
      </c>
      <c r="F2626" s="82" t="s">
        <v>61</v>
      </c>
    </row>
    <row r="2627" spans="1:6" x14ac:dyDescent="0.25">
      <c r="A2627">
        <f t="shared" si="82"/>
        <v>15241</v>
      </c>
      <c r="B2627" t="str">
        <f t="shared" si="83"/>
        <v>15241  REFORESTATION TECHNOLOGIES INTERNATIONAL  GILROY, CA</v>
      </c>
      <c r="C2627">
        <v>15241</v>
      </c>
      <c r="D2627" s="82" t="s">
        <v>1037</v>
      </c>
      <c r="E2627" s="82" t="s">
        <v>4042</v>
      </c>
      <c r="F2627" s="82" t="s">
        <v>52</v>
      </c>
    </row>
    <row r="2628" spans="1:6" x14ac:dyDescent="0.25">
      <c r="A2628">
        <f t="shared" si="82"/>
        <v>10595</v>
      </c>
      <c r="B2628" t="str">
        <f t="shared" si="83"/>
        <v>10595  REHA GREENHOUSES  WELLMAN, IA</v>
      </c>
      <c r="C2628">
        <v>10595</v>
      </c>
      <c r="D2628" s="82" t="s">
        <v>4043</v>
      </c>
      <c r="E2628" s="82" t="s">
        <v>650</v>
      </c>
      <c r="F2628" s="82" t="s">
        <v>47</v>
      </c>
    </row>
    <row r="2629" spans="1:6" x14ac:dyDescent="0.25">
      <c r="A2629">
        <f t="shared" si="82"/>
        <v>16867</v>
      </c>
      <c r="B2629" t="str">
        <f t="shared" si="83"/>
        <v>16867  REICHMAN SALES &amp; SERVICE  TOLUCA, IL</v>
      </c>
      <c r="C2629">
        <v>16867</v>
      </c>
      <c r="D2629" s="82" t="s">
        <v>4044</v>
      </c>
      <c r="E2629" s="82" t="s">
        <v>4045</v>
      </c>
      <c r="F2629" s="82" t="s">
        <v>62</v>
      </c>
    </row>
    <row r="2630" spans="1:6" x14ac:dyDescent="0.25">
      <c r="A2630">
        <f t="shared" si="82"/>
        <v>15289</v>
      </c>
      <c r="B2630" t="str">
        <f t="shared" si="83"/>
        <v>15289  REIFF GRAIN &amp; FEED INC  FAIRFIELD, IA</v>
      </c>
      <c r="C2630">
        <v>15289</v>
      </c>
      <c r="D2630" s="82" t="s">
        <v>4046</v>
      </c>
      <c r="E2630" s="82" t="s">
        <v>857</v>
      </c>
      <c r="F2630" s="82" t="s">
        <v>47</v>
      </c>
    </row>
    <row r="2631" spans="1:6" x14ac:dyDescent="0.25">
      <c r="A2631">
        <f t="shared" si="82"/>
        <v>11309</v>
      </c>
      <c r="B2631" t="str">
        <f t="shared" si="83"/>
        <v>11309  REINBECK HARDWARE  REINBECK, IA</v>
      </c>
      <c r="C2631">
        <v>11309</v>
      </c>
      <c r="D2631" s="82" t="s">
        <v>4047</v>
      </c>
      <c r="E2631" s="82" t="s">
        <v>363</v>
      </c>
      <c r="F2631" s="82" t="s">
        <v>47</v>
      </c>
    </row>
    <row r="2632" spans="1:6" x14ac:dyDescent="0.25">
      <c r="A2632">
        <f t="shared" si="82"/>
        <v>16579</v>
      </c>
      <c r="B2632" t="str">
        <f t="shared" si="83"/>
        <v xml:space="preserve">16579  REIZIGER PTY LTD  SUBIACO, </v>
      </c>
      <c r="C2632">
        <v>16579</v>
      </c>
      <c r="D2632" s="82" t="s">
        <v>4048</v>
      </c>
      <c r="E2632" s="82" t="s">
        <v>4049</v>
      </c>
    </row>
    <row r="2633" spans="1:6" x14ac:dyDescent="0.25">
      <c r="A2633">
        <f t="shared" si="82"/>
        <v>16578</v>
      </c>
      <c r="B2633" t="str">
        <f t="shared" si="83"/>
        <v>16578  REIZIGER PTY LTD C/O CHAMBERLAIN CONSULTING  WADSWORTH, OH</v>
      </c>
      <c r="C2633">
        <v>16578</v>
      </c>
      <c r="D2633" s="82" t="s">
        <v>4050</v>
      </c>
      <c r="E2633" s="82" t="s">
        <v>2866</v>
      </c>
      <c r="F2633" s="82" t="s">
        <v>83</v>
      </c>
    </row>
    <row r="2634" spans="1:6" x14ac:dyDescent="0.25">
      <c r="A2634">
        <f t="shared" si="82"/>
        <v>14324</v>
      </c>
      <c r="B2634" t="str">
        <f t="shared" si="83"/>
        <v>14324  REMBRANDT ENTERPRISES INC  REMBRANDT, IA</v>
      </c>
      <c r="C2634">
        <v>14324</v>
      </c>
      <c r="D2634" s="82" t="s">
        <v>958</v>
      </c>
      <c r="E2634" s="82" t="s">
        <v>959</v>
      </c>
      <c r="F2634" s="82" t="s">
        <v>47</v>
      </c>
    </row>
    <row r="2635" spans="1:6" x14ac:dyDescent="0.25">
      <c r="A2635">
        <f t="shared" si="82"/>
        <v>10378</v>
      </c>
      <c r="B2635" t="str">
        <f t="shared" si="83"/>
        <v>10378  RENSHAW FARMS INC  BOUTON, IA</v>
      </c>
      <c r="C2635">
        <v>10378</v>
      </c>
      <c r="D2635" s="82" t="s">
        <v>631</v>
      </c>
      <c r="E2635" s="82" t="s">
        <v>632</v>
      </c>
      <c r="F2635" s="82" t="s">
        <v>47</v>
      </c>
    </row>
    <row r="2636" spans="1:6" x14ac:dyDescent="0.25">
      <c r="A2636">
        <f t="shared" si="82"/>
        <v>17237</v>
      </c>
      <c r="B2636" t="str">
        <f t="shared" si="83"/>
        <v>17237  RESIDEX LLC  SANTA FE SPRINGS, CA</v>
      </c>
      <c r="C2636">
        <v>17237</v>
      </c>
      <c r="D2636" s="82" t="s">
        <v>4051</v>
      </c>
      <c r="E2636" s="82" t="s">
        <v>4052</v>
      </c>
      <c r="F2636" s="82" t="s">
        <v>52</v>
      </c>
    </row>
    <row r="2637" spans="1:6" x14ac:dyDescent="0.25">
      <c r="A2637">
        <f t="shared" si="82"/>
        <v>13780</v>
      </c>
      <c r="B2637" t="str">
        <f t="shared" si="83"/>
        <v>13780  REVIVE INC  WESTMINSTER, CO</v>
      </c>
      <c r="C2637">
        <v>13780</v>
      </c>
      <c r="D2637" s="82" t="s">
        <v>2515</v>
      </c>
      <c r="E2637" s="82" t="s">
        <v>2516</v>
      </c>
      <c r="F2637" s="82" t="s">
        <v>53</v>
      </c>
    </row>
    <row r="2638" spans="1:6" x14ac:dyDescent="0.25">
      <c r="A2638">
        <f t="shared" si="82"/>
        <v>15416</v>
      </c>
      <c r="B2638" t="str">
        <f t="shared" si="83"/>
        <v>15416  RHINO SEED AND TURF SUPPLY  WAYLAND, MI</v>
      </c>
      <c r="C2638">
        <v>15416</v>
      </c>
      <c r="D2638" s="82" t="s">
        <v>405</v>
      </c>
      <c r="E2638" s="82" t="s">
        <v>877</v>
      </c>
      <c r="F2638" s="82" t="s">
        <v>70</v>
      </c>
    </row>
    <row r="2639" spans="1:6" x14ac:dyDescent="0.25">
      <c r="A2639">
        <f t="shared" si="82"/>
        <v>17135</v>
      </c>
      <c r="B2639" t="str">
        <f t="shared" si="83"/>
        <v>17135  RHIZOFLORA, INC.  SANTA ROSA, CA</v>
      </c>
      <c r="C2639">
        <v>17135</v>
      </c>
      <c r="D2639" s="82" t="s">
        <v>4053</v>
      </c>
      <c r="E2639" s="82" t="s">
        <v>158</v>
      </c>
      <c r="F2639" s="82" t="s">
        <v>52</v>
      </c>
    </row>
    <row r="2640" spans="1:6" x14ac:dyDescent="0.25">
      <c r="A2640">
        <f t="shared" si="82"/>
        <v>17136</v>
      </c>
      <c r="B2640" t="str">
        <f t="shared" si="83"/>
        <v>17136  RHIZOFLORA, INC.  SEBASTOPOL, CA</v>
      </c>
      <c r="C2640">
        <v>17136</v>
      </c>
      <c r="D2640" s="82" t="s">
        <v>4053</v>
      </c>
      <c r="E2640" s="82" t="s">
        <v>4054</v>
      </c>
      <c r="F2640" s="82" t="s">
        <v>52</v>
      </c>
    </row>
    <row r="2641" spans="1:6" x14ac:dyDescent="0.25">
      <c r="A2641">
        <f t="shared" si="82"/>
        <v>11171</v>
      </c>
      <c r="B2641" t="str">
        <f t="shared" si="83"/>
        <v>11171  RHOADSIDE BLOOMING HOUSE  CHEROKEE, IA</v>
      </c>
      <c r="C2641">
        <v>11171</v>
      </c>
      <c r="D2641" s="82" t="s">
        <v>4055</v>
      </c>
      <c r="E2641" s="82" t="s">
        <v>138</v>
      </c>
      <c r="F2641" s="82" t="s">
        <v>47</v>
      </c>
    </row>
    <row r="2642" spans="1:6" x14ac:dyDescent="0.25">
      <c r="A2642">
        <f t="shared" si="82"/>
        <v>14282</v>
      </c>
      <c r="B2642" t="str">
        <f t="shared" si="83"/>
        <v>14282  RICHARDS &amp; SON AGRI SUPPLY  EMERSON, IA</v>
      </c>
      <c r="C2642">
        <v>14282</v>
      </c>
      <c r="D2642" s="82" t="s">
        <v>800</v>
      </c>
      <c r="E2642" s="82" t="s">
        <v>801</v>
      </c>
      <c r="F2642" s="82" t="s">
        <v>47</v>
      </c>
    </row>
    <row r="2643" spans="1:6" x14ac:dyDescent="0.25">
      <c r="A2643">
        <f t="shared" si="82"/>
        <v>15205</v>
      </c>
      <c r="B2643" t="str">
        <f t="shared" si="83"/>
        <v>15205  RICHLAND CROP SERVICES  GLIDDEN, IA</v>
      </c>
      <c r="C2643">
        <v>15205</v>
      </c>
      <c r="D2643" s="82" t="s">
        <v>1028</v>
      </c>
      <c r="E2643" s="82" t="s">
        <v>578</v>
      </c>
      <c r="F2643" s="82" t="s">
        <v>47</v>
      </c>
    </row>
    <row r="2644" spans="1:6" x14ac:dyDescent="0.25">
      <c r="A2644">
        <f t="shared" si="82"/>
        <v>13779</v>
      </c>
      <c r="B2644" t="str">
        <f t="shared" si="83"/>
        <v>13779  RICHLAWN TURF FOOD LLC  PLATTEVILLE, CO</v>
      </c>
      <c r="C2644">
        <v>13779</v>
      </c>
      <c r="D2644" s="82" t="s">
        <v>4056</v>
      </c>
      <c r="E2644" s="82" t="s">
        <v>1545</v>
      </c>
      <c r="F2644" s="82" t="s">
        <v>53</v>
      </c>
    </row>
    <row r="2645" spans="1:6" x14ac:dyDescent="0.25">
      <c r="A2645">
        <f t="shared" si="82"/>
        <v>10617</v>
      </c>
      <c r="B2645" t="str">
        <f t="shared" si="83"/>
        <v>10617  RITTERS INC  W BURLINGTON, IA</v>
      </c>
      <c r="C2645">
        <v>10617</v>
      </c>
      <c r="D2645" s="82" t="s">
        <v>4057</v>
      </c>
      <c r="E2645" s="82" t="s">
        <v>3400</v>
      </c>
      <c r="F2645" s="82" t="s">
        <v>47</v>
      </c>
    </row>
    <row r="2646" spans="1:6" x14ac:dyDescent="0.25">
      <c r="A2646">
        <f t="shared" si="82"/>
        <v>14299</v>
      </c>
      <c r="B2646" t="str">
        <f t="shared" si="83"/>
        <v>14299  RIVER CITY TURF &amp; ORNAMENTAL  SILVIS, IL</v>
      </c>
      <c r="C2646">
        <v>14299</v>
      </c>
      <c r="D2646" s="82" t="s">
        <v>882</v>
      </c>
      <c r="E2646" s="82" t="s">
        <v>883</v>
      </c>
      <c r="F2646" s="82" t="s">
        <v>62</v>
      </c>
    </row>
    <row r="2647" spans="1:6" x14ac:dyDescent="0.25">
      <c r="A2647">
        <f t="shared" si="82"/>
        <v>12909</v>
      </c>
      <c r="B2647" t="str">
        <f t="shared" si="83"/>
        <v>12909  RIVER VALLEY AG  HOPKINS, MO</v>
      </c>
      <c r="C2647">
        <v>12909</v>
      </c>
      <c r="D2647" s="82" t="s">
        <v>871</v>
      </c>
      <c r="E2647" s="82" t="s">
        <v>771</v>
      </c>
      <c r="F2647" s="82" t="s">
        <v>73</v>
      </c>
    </row>
    <row r="2648" spans="1:6" x14ac:dyDescent="0.25">
      <c r="A2648">
        <f t="shared" si="82"/>
        <v>10436</v>
      </c>
      <c r="B2648" t="str">
        <f t="shared" si="83"/>
        <v>10436  RIVER VALLEY COOP  RYAN, IA</v>
      </c>
      <c r="C2648">
        <v>10436</v>
      </c>
      <c r="D2648" s="82" t="s">
        <v>673</v>
      </c>
      <c r="E2648" s="82" t="s">
        <v>674</v>
      </c>
      <c r="F2648" s="82" t="s">
        <v>47</v>
      </c>
    </row>
    <row r="2649" spans="1:6" x14ac:dyDescent="0.25">
      <c r="A2649">
        <f t="shared" ref="A2649:A2712" si="84">C2649</f>
        <v>10096</v>
      </c>
      <c r="B2649" t="str">
        <f t="shared" ref="B2649:B2712" si="85">C2649&amp;"  "&amp;D2649&amp;"  "&amp;E2649&amp;", "&amp;F2649</f>
        <v>10096  RIVER VALLEY COOPERATIVE  CLARENCE, IA</v>
      </c>
      <c r="C2649">
        <v>10096</v>
      </c>
      <c r="D2649" s="82" t="s">
        <v>136</v>
      </c>
      <c r="E2649" s="82" t="s">
        <v>427</v>
      </c>
      <c r="F2649" s="82" t="s">
        <v>47</v>
      </c>
    </row>
    <row r="2650" spans="1:6" x14ac:dyDescent="0.25">
      <c r="A2650">
        <f t="shared" si="84"/>
        <v>10097</v>
      </c>
      <c r="B2650" t="str">
        <f t="shared" si="85"/>
        <v>10097  RIVER VALLEY COOPERATIVE  STANWOOD, IA</v>
      </c>
      <c r="C2650">
        <v>10097</v>
      </c>
      <c r="D2650" s="82" t="s">
        <v>136</v>
      </c>
      <c r="E2650" s="82" t="s">
        <v>428</v>
      </c>
      <c r="F2650" s="82" t="s">
        <v>47</v>
      </c>
    </row>
    <row r="2651" spans="1:6" x14ac:dyDescent="0.25">
      <c r="A2651">
        <f t="shared" si="84"/>
        <v>10099</v>
      </c>
      <c r="B2651" t="str">
        <f t="shared" si="85"/>
        <v>10099  RIVER VALLEY COOPERATIVE  MARTELLE, IA</v>
      </c>
      <c r="C2651">
        <v>10099</v>
      </c>
      <c r="D2651" s="82" t="s">
        <v>136</v>
      </c>
      <c r="E2651" s="82" t="s">
        <v>429</v>
      </c>
      <c r="F2651" s="82" t="s">
        <v>47</v>
      </c>
    </row>
    <row r="2652" spans="1:6" x14ac:dyDescent="0.25">
      <c r="A2652">
        <f t="shared" si="84"/>
        <v>11614</v>
      </c>
      <c r="B2652" t="str">
        <f t="shared" si="85"/>
        <v>11614  RIVER VALLEY COOPERATIVE  DIXON, IA</v>
      </c>
      <c r="C2652">
        <v>11614</v>
      </c>
      <c r="D2652" s="82" t="s">
        <v>136</v>
      </c>
      <c r="E2652" s="82" t="s">
        <v>1476</v>
      </c>
      <c r="F2652" s="82" t="s">
        <v>47</v>
      </c>
    </row>
    <row r="2653" spans="1:6" x14ac:dyDescent="0.25">
      <c r="A2653">
        <f t="shared" si="84"/>
        <v>11735</v>
      </c>
      <c r="B2653" t="str">
        <f t="shared" si="85"/>
        <v>11735  RIVER VALLEY COOPERATIVE  LOST NATION, IA</v>
      </c>
      <c r="C2653">
        <v>11735</v>
      </c>
      <c r="D2653" s="82" t="s">
        <v>136</v>
      </c>
      <c r="E2653" s="82" t="s">
        <v>1137</v>
      </c>
      <c r="F2653" s="82" t="s">
        <v>47</v>
      </c>
    </row>
    <row r="2654" spans="1:6" x14ac:dyDescent="0.25">
      <c r="A2654">
        <f t="shared" si="84"/>
        <v>11809</v>
      </c>
      <c r="B2654" t="str">
        <f t="shared" si="85"/>
        <v>11809  RIVER VALLEY COOPERATIVE  WALCOTT, IA</v>
      </c>
      <c r="C2654">
        <v>11809</v>
      </c>
      <c r="D2654" s="82" t="s">
        <v>136</v>
      </c>
      <c r="E2654" s="82" t="s">
        <v>144</v>
      </c>
      <c r="F2654" s="82" t="s">
        <v>47</v>
      </c>
    </row>
    <row r="2655" spans="1:6" x14ac:dyDescent="0.25">
      <c r="A2655">
        <f t="shared" si="84"/>
        <v>11811</v>
      </c>
      <c r="B2655" t="str">
        <f t="shared" si="85"/>
        <v>11811  RIVER VALLEY COOPERATIVE  DURANT, IA</v>
      </c>
      <c r="C2655">
        <v>11811</v>
      </c>
      <c r="D2655" s="82" t="s">
        <v>136</v>
      </c>
      <c r="E2655" s="82" t="s">
        <v>701</v>
      </c>
      <c r="F2655" s="82" t="s">
        <v>47</v>
      </c>
    </row>
    <row r="2656" spans="1:6" x14ac:dyDescent="0.25">
      <c r="A2656">
        <f t="shared" si="84"/>
        <v>11813</v>
      </c>
      <c r="B2656" t="str">
        <f t="shared" si="85"/>
        <v>11813  RIVER VALLEY COOPERATIVE  WILTON, IA</v>
      </c>
      <c r="C2656">
        <v>11813</v>
      </c>
      <c r="D2656" s="82" t="s">
        <v>136</v>
      </c>
      <c r="E2656" s="82" t="s">
        <v>792</v>
      </c>
      <c r="F2656" s="82" t="s">
        <v>47</v>
      </c>
    </row>
    <row r="2657" spans="1:6" x14ac:dyDescent="0.25">
      <c r="A2657">
        <f t="shared" si="84"/>
        <v>11814</v>
      </c>
      <c r="B2657" t="str">
        <f t="shared" si="85"/>
        <v>11814  RIVER VALLEY COOPERATIVE  CALAMUS, IA</v>
      </c>
      <c r="C2657">
        <v>11814</v>
      </c>
      <c r="D2657" s="82" t="s">
        <v>136</v>
      </c>
      <c r="E2657" s="82" t="s">
        <v>1313</v>
      </c>
      <c r="F2657" s="82" t="s">
        <v>47</v>
      </c>
    </row>
    <row r="2658" spans="1:6" x14ac:dyDescent="0.25">
      <c r="A2658">
        <f t="shared" si="84"/>
        <v>12526</v>
      </c>
      <c r="B2658" t="str">
        <f t="shared" si="85"/>
        <v>12526  RIVER VALLEY COOPERATIVE  SPERRY, IA</v>
      </c>
      <c r="C2658">
        <v>12526</v>
      </c>
      <c r="D2658" s="82" t="s">
        <v>136</v>
      </c>
      <c r="E2658" s="82" t="s">
        <v>282</v>
      </c>
      <c r="F2658" s="82" t="s">
        <v>47</v>
      </c>
    </row>
    <row r="2659" spans="1:6" x14ac:dyDescent="0.25">
      <c r="A2659">
        <f t="shared" si="84"/>
        <v>12719</v>
      </c>
      <c r="B2659" t="str">
        <f t="shared" si="85"/>
        <v>12719  RIVER VALLEY COOPERATIVE  ELDRIDGE, IA</v>
      </c>
      <c r="C2659">
        <v>12719</v>
      </c>
      <c r="D2659" s="82" t="s">
        <v>136</v>
      </c>
      <c r="E2659" s="82" t="s">
        <v>850</v>
      </c>
      <c r="F2659" s="82" t="s">
        <v>47</v>
      </c>
    </row>
    <row r="2660" spans="1:6" x14ac:dyDescent="0.25">
      <c r="A2660">
        <f t="shared" si="84"/>
        <v>12720</v>
      </c>
      <c r="B2660" t="str">
        <f t="shared" si="85"/>
        <v>12720  RIVER VALLEY COOPERATIVE  ELDRIDGE, IA</v>
      </c>
      <c r="C2660">
        <v>12720</v>
      </c>
      <c r="D2660" s="82" t="s">
        <v>136</v>
      </c>
      <c r="E2660" s="82" t="s">
        <v>850</v>
      </c>
      <c r="F2660" s="82" t="s">
        <v>47</v>
      </c>
    </row>
    <row r="2661" spans="1:6" x14ac:dyDescent="0.25">
      <c r="A2661">
        <f t="shared" si="84"/>
        <v>13582</v>
      </c>
      <c r="B2661" t="str">
        <f t="shared" si="85"/>
        <v>13582  RIVER VALLEY COOPERATIVE  ELDRIDGE, IA</v>
      </c>
      <c r="C2661">
        <v>13582</v>
      </c>
      <c r="D2661" s="82" t="s">
        <v>136</v>
      </c>
      <c r="E2661" s="82" t="s">
        <v>850</v>
      </c>
      <c r="F2661" s="82" t="s">
        <v>47</v>
      </c>
    </row>
    <row r="2662" spans="1:6" x14ac:dyDescent="0.25">
      <c r="A2662">
        <f t="shared" si="84"/>
        <v>15887</v>
      </c>
      <c r="B2662" t="str">
        <f t="shared" si="85"/>
        <v>15887  RIVER VALLEY COOPERATIVE  DAVENPORT, IA</v>
      </c>
      <c r="C2662">
        <v>15887</v>
      </c>
      <c r="D2662" s="82" t="s">
        <v>136</v>
      </c>
      <c r="E2662" s="82" t="s">
        <v>1097</v>
      </c>
      <c r="F2662" s="82" t="s">
        <v>47</v>
      </c>
    </row>
    <row r="2663" spans="1:6" x14ac:dyDescent="0.25">
      <c r="A2663">
        <f t="shared" si="84"/>
        <v>17408</v>
      </c>
      <c r="B2663" t="str">
        <f t="shared" si="85"/>
        <v>17408  RIZOBACTER ARGENTINA SA  EAU CLAIRE, WI</v>
      </c>
      <c r="C2663">
        <v>17408</v>
      </c>
      <c r="D2663" s="82" t="s">
        <v>4058</v>
      </c>
      <c r="E2663" s="82" t="s">
        <v>762</v>
      </c>
      <c r="F2663" s="82" t="s">
        <v>99</v>
      </c>
    </row>
    <row r="2664" spans="1:6" x14ac:dyDescent="0.25">
      <c r="A2664">
        <f t="shared" si="84"/>
        <v>15105</v>
      </c>
      <c r="B2664" t="str">
        <f t="shared" si="85"/>
        <v>15105  ROBERT WELSH  WILLIAMSBURG, IA</v>
      </c>
      <c r="C2664">
        <v>15105</v>
      </c>
      <c r="D2664" s="82" t="s">
        <v>1111</v>
      </c>
      <c r="E2664" s="82" t="s">
        <v>413</v>
      </c>
      <c r="F2664" s="82" t="s">
        <v>47</v>
      </c>
    </row>
    <row r="2665" spans="1:6" x14ac:dyDescent="0.25">
      <c r="A2665">
        <f t="shared" si="84"/>
        <v>10770</v>
      </c>
      <c r="B2665" t="str">
        <f t="shared" si="85"/>
        <v>10770  ROBERTS BROS TRUE VALUE HDWE  PRAIRIE CITY, IA</v>
      </c>
      <c r="C2665">
        <v>10770</v>
      </c>
      <c r="D2665" s="82" t="s">
        <v>4059</v>
      </c>
      <c r="E2665" s="82" t="s">
        <v>511</v>
      </c>
      <c r="F2665" s="82" t="s">
        <v>47</v>
      </c>
    </row>
    <row r="2666" spans="1:6" x14ac:dyDescent="0.25">
      <c r="A2666">
        <f t="shared" si="84"/>
        <v>14979</v>
      </c>
      <c r="B2666" t="str">
        <f t="shared" si="85"/>
        <v>14979  ROBINSON AG LLC  MELBOURNE, IA</v>
      </c>
      <c r="C2666">
        <v>14979</v>
      </c>
      <c r="D2666" s="82" t="s">
        <v>988</v>
      </c>
      <c r="E2666" s="82" t="s">
        <v>989</v>
      </c>
      <c r="F2666" s="82" t="s">
        <v>47</v>
      </c>
    </row>
    <row r="2667" spans="1:6" x14ac:dyDescent="0.25">
      <c r="A2667">
        <f t="shared" si="84"/>
        <v>15859</v>
      </c>
      <c r="B2667" t="str">
        <f t="shared" si="85"/>
        <v>15859  ROCK HOLDINGS SA PTY LTD C/O CHAMBERLAIN CONSULTIN  WADSWORTH, OH</v>
      </c>
      <c r="C2667">
        <v>15859</v>
      </c>
      <c r="D2667" s="82" t="s">
        <v>4060</v>
      </c>
      <c r="E2667" s="82" t="s">
        <v>2866</v>
      </c>
      <c r="F2667" s="82" t="s">
        <v>83</v>
      </c>
    </row>
    <row r="2668" spans="1:6" x14ac:dyDescent="0.25">
      <c r="A2668">
        <f t="shared" si="84"/>
        <v>15860</v>
      </c>
      <c r="B2668" t="str">
        <f t="shared" si="85"/>
        <v xml:space="preserve">15860  ROCK HOLDINGS SA PTY LTD C/O CHAMBERLAIN CONSULTIN  LONSDALE, </v>
      </c>
      <c r="C2668">
        <v>15860</v>
      </c>
      <c r="D2668" s="82" t="s">
        <v>4060</v>
      </c>
      <c r="E2668" s="82" t="s">
        <v>4061</v>
      </c>
    </row>
    <row r="2669" spans="1:6" x14ac:dyDescent="0.25">
      <c r="A2669">
        <f t="shared" si="84"/>
        <v>15666</v>
      </c>
      <c r="B2669" t="str">
        <f t="shared" si="85"/>
        <v>15666  ROCKWELL SEED CO  ROCKWELL, IA</v>
      </c>
      <c r="C2669">
        <v>15666</v>
      </c>
      <c r="D2669" s="82" t="s">
        <v>4062</v>
      </c>
      <c r="E2669" s="82" t="s">
        <v>627</v>
      </c>
      <c r="F2669" s="82" t="s">
        <v>47</v>
      </c>
    </row>
    <row r="2670" spans="1:6" x14ac:dyDescent="0.25">
      <c r="A2670">
        <f t="shared" si="84"/>
        <v>13954</v>
      </c>
      <c r="B2670" t="str">
        <f t="shared" si="85"/>
        <v>13954  ROD MCLELLAN  INDEPENDENCE, OR</v>
      </c>
      <c r="C2670">
        <v>13954</v>
      </c>
      <c r="D2670" s="82" t="s">
        <v>338</v>
      </c>
      <c r="E2670" s="82" t="s">
        <v>339</v>
      </c>
      <c r="F2670" s="82" t="s">
        <v>85</v>
      </c>
    </row>
    <row r="2671" spans="1:6" x14ac:dyDescent="0.25">
      <c r="A2671">
        <f t="shared" si="84"/>
        <v>10572</v>
      </c>
      <c r="B2671" t="str">
        <f t="shared" si="85"/>
        <v>10572  ROD'S FERTILIZER &amp; SALES, INC.  GALVA, IA</v>
      </c>
      <c r="C2671">
        <v>10572</v>
      </c>
      <c r="D2671" s="82" t="s">
        <v>4063</v>
      </c>
      <c r="E2671" s="82" t="s">
        <v>758</v>
      </c>
      <c r="F2671" s="82" t="s">
        <v>47</v>
      </c>
    </row>
    <row r="2672" spans="1:6" x14ac:dyDescent="0.25">
      <c r="A2672">
        <f t="shared" si="84"/>
        <v>10507</v>
      </c>
      <c r="B2672" t="str">
        <f t="shared" si="85"/>
        <v>10507  ROHRER BROS INC  BROOKLYN, IA</v>
      </c>
      <c r="C2672">
        <v>10507</v>
      </c>
      <c r="D2672" s="82" t="s">
        <v>665</v>
      </c>
      <c r="E2672" s="82" t="s">
        <v>724</v>
      </c>
      <c r="F2672" s="82" t="s">
        <v>47</v>
      </c>
    </row>
    <row r="2673" spans="1:6" x14ac:dyDescent="0.25">
      <c r="A2673">
        <f t="shared" si="84"/>
        <v>10429</v>
      </c>
      <c r="B2673" t="str">
        <f t="shared" si="85"/>
        <v>10429  ROHRER BROS INC  VICTOR, IA</v>
      </c>
      <c r="C2673">
        <v>10429</v>
      </c>
      <c r="D2673" s="82" t="s">
        <v>665</v>
      </c>
      <c r="E2673" s="82" t="s">
        <v>666</v>
      </c>
      <c r="F2673" s="82" t="s">
        <v>47</v>
      </c>
    </row>
    <row r="2674" spans="1:6" x14ac:dyDescent="0.25">
      <c r="A2674">
        <f t="shared" si="84"/>
        <v>15702</v>
      </c>
      <c r="B2674" t="str">
        <f t="shared" si="85"/>
        <v>15702  ROHRER BROS INC  MARENGO, IA</v>
      </c>
      <c r="C2674">
        <v>15702</v>
      </c>
      <c r="D2674" s="82" t="s">
        <v>665</v>
      </c>
      <c r="E2674" s="82" t="s">
        <v>917</v>
      </c>
      <c r="F2674" s="82" t="s">
        <v>47</v>
      </c>
    </row>
    <row r="2675" spans="1:6" x14ac:dyDescent="0.25">
      <c r="A2675">
        <f t="shared" si="84"/>
        <v>14978</v>
      </c>
      <c r="B2675" t="str">
        <f t="shared" si="85"/>
        <v>14978  RON HEINS FARMS  VINTON, IA</v>
      </c>
      <c r="C2675">
        <v>14978</v>
      </c>
      <c r="D2675" s="82" t="s">
        <v>1060</v>
      </c>
      <c r="E2675" s="82" t="s">
        <v>501</v>
      </c>
      <c r="F2675" s="82" t="s">
        <v>47</v>
      </c>
    </row>
    <row r="2676" spans="1:6" x14ac:dyDescent="0.25">
      <c r="A2676">
        <f t="shared" si="84"/>
        <v>15185</v>
      </c>
      <c r="B2676" t="str">
        <f t="shared" si="85"/>
        <v>15185  RONNY ENNEN  BUFFALO CENTER, IA</v>
      </c>
      <c r="C2676">
        <v>15185</v>
      </c>
      <c r="D2676" s="82" t="s">
        <v>1023</v>
      </c>
      <c r="E2676" s="82" t="s">
        <v>1024</v>
      </c>
      <c r="F2676" s="82" t="s">
        <v>47</v>
      </c>
    </row>
    <row r="2677" spans="1:6" x14ac:dyDescent="0.25">
      <c r="A2677">
        <f t="shared" si="84"/>
        <v>12050</v>
      </c>
      <c r="B2677" t="str">
        <f t="shared" si="85"/>
        <v>12050  ROOTBLAST INTERNATIONAL INC  CANTON, OH</v>
      </c>
      <c r="C2677">
        <v>12050</v>
      </c>
      <c r="D2677" s="82" t="s">
        <v>1041</v>
      </c>
      <c r="E2677" s="82" t="s">
        <v>1042</v>
      </c>
      <c r="F2677" s="82" t="s">
        <v>83</v>
      </c>
    </row>
    <row r="2678" spans="1:6" x14ac:dyDescent="0.25">
      <c r="A2678">
        <f t="shared" si="84"/>
        <v>11526</v>
      </c>
      <c r="B2678" t="str">
        <f t="shared" si="85"/>
        <v>11526  ROSE ACRE FARMS INC  SEYMOUR, IN</v>
      </c>
      <c r="C2678">
        <v>11526</v>
      </c>
      <c r="D2678" s="82" t="s">
        <v>287</v>
      </c>
      <c r="E2678" s="82" t="s">
        <v>288</v>
      </c>
      <c r="F2678" s="82" t="s">
        <v>63</v>
      </c>
    </row>
    <row r="2679" spans="1:6" x14ac:dyDescent="0.25">
      <c r="A2679">
        <f t="shared" si="84"/>
        <v>14739</v>
      </c>
      <c r="B2679" t="str">
        <f t="shared" si="85"/>
        <v>14739  ROSENS  INC  MARSHALLTOWN, IA</v>
      </c>
      <c r="C2679">
        <v>14739</v>
      </c>
      <c r="D2679" s="82" t="s">
        <v>781</v>
      </c>
      <c r="E2679" s="82" t="s">
        <v>782</v>
      </c>
      <c r="F2679" s="82" t="s">
        <v>47</v>
      </c>
    </row>
    <row r="2680" spans="1:6" x14ac:dyDescent="0.25">
      <c r="A2680">
        <f t="shared" si="84"/>
        <v>14741</v>
      </c>
      <c r="B2680" t="str">
        <f t="shared" si="85"/>
        <v>14741  ROSENS INC  FAIRMONT, MN</v>
      </c>
      <c r="C2680">
        <v>14741</v>
      </c>
      <c r="D2680" s="82" t="s">
        <v>330</v>
      </c>
      <c r="E2680" s="82" t="s">
        <v>181</v>
      </c>
      <c r="F2680" s="82" t="s">
        <v>71</v>
      </c>
    </row>
    <row r="2681" spans="1:6" x14ac:dyDescent="0.25">
      <c r="A2681">
        <f t="shared" si="84"/>
        <v>14738</v>
      </c>
      <c r="B2681" t="str">
        <f t="shared" si="85"/>
        <v>14738  ROSENS INC  ROCA, NE</v>
      </c>
      <c r="C2681">
        <v>14738</v>
      </c>
      <c r="D2681" s="82" t="s">
        <v>330</v>
      </c>
      <c r="E2681" s="82" t="s">
        <v>331</v>
      </c>
      <c r="F2681" s="82" t="s">
        <v>75</v>
      </c>
    </row>
    <row r="2682" spans="1:6" x14ac:dyDescent="0.25">
      <c r="A2682">
        <f t="shared" si="84"/>
        <v>16381</v>
      </c>
      <c r="B2682" t="str">
        <f t="shared" si="85"/>
        <v>16381  ROSENS INC ATT TODD SHAFER  LIBERTY, MO</v>
      </c>
      <c r="C2682">
        <v>16381</v>
      </c>
      <c r="D2682" s="82" t="s">
        <v>4064</v>
      </c>
      <c r="E2682" s="82" t="s">
        <v>4065</v>
      </c>
      <c r="F2682" s="82" t="s">
        <v>73</v>
      </c>
    </row>
    <row r="2683" spans="1:6" x14ac:dyDescent="0.25">
      <c r="A2683">
        <f t="shared" si="84"/>
        <v>11208</v>
      </c>
      <c r="B2683" t="str">
        <f t="shared" si="85"/>
        <v>11208  ROSSIE FEED &amp; GRAIN CO  ROSSIE, IA</v>
      </c>
      <c r="C2683">
        <v>11208</v>
      </c>
      <c r="D2683" s="82" t="s">
        <v>4066</v>
      </c>
      <c r="E2683" s="82" t="s">
        <v>4067</v>
      </c>
      <c r="F2683" s="82" t="s">
        <v>47</v>
      </c>
    </row>
    <row r="2684" spans="1:6" x14ac:dyDescent="0.25">
      <c r="A2684">
        <f t="shared" si="84"/>
        <v>15810</v>
      </c>
      <c r="B2684" t="str">
        <f t="shared" si="85"/>
        <v xml:space="preserve">15810  ROTEM AMFERT NEGEV LTD  BEER SHEVA, </v>
      </c>
      <c r="C2684">
        <v>15810</v>
      </c>
      <c r="D2684" s="82" t="s">
        <v>4068</v>
      </c>
      <c r="E2684" s="82" t="s">
        <v>966</v>
      </c>
    </row>
    <row r="2685" spans="1:6" x14ac:dyDescent="0.25">
      <c r="A2685">
        <f t="shared" si="84"/>
        <v>15811</v>
      </c>
      <c r="B2685" t="str">
        <f t="shared" si="85"/>
        <v>15811  ROTEM AMFERT NEGEV LTD  DUBLIN, OH</v>
      </c>
      <c r="C2685">
        <v>15811</v>
      </c>
      <c r="D2685" s="82" t="s">
        <v>4068</v>
      </c>
      <c r="E2685" s="82" t="s">
        <v>1525</v>
      </c>
      <c r="F2685" s="82" t="s">
        <v>83</v>
      </c>
    </row>
    <row r="2686" spans="1:6" x14ac:dyDescent="0.25">
      <c r="A2686">
        <f t="shared" si="84"/>
        <v>13554</v>
      </c>
      <c r="B2686" t="str">
        <f t="shared" si="85"/>
        <v>13554  ROTTINGHAUS FERTILIZER  WATERLOO, IA</v>
      </c>
      <c r="C2686">
        <v>13554</v>
      </c>
      <c r="D2686" s="82" t="s">
        <v>1262</v>
      </c>
      <c r="E2686" s="82" t="s">
        <v>916</v>
      </c>
      <c r="F2686" s="82" t="s">
        <v>47</v>
      </c>
    </row>
    <row r="2687" spans="1:6" x14ac:dyDescent="0.25">
      <c r="A2687">
        <f t="shared" si="84"/>
        <v>16215</v>
      </c>
      <c r="B2687" t="str">
        <f t="shared" si="85"/>
        <v>16215  ROYAL GROW PRODUCTS  TULSA, OK</v>
      </c>
      <c r="C2687">
        <v>16215</v>
      </c>
      <c r="D2687" s="82" t="s">
        <v>4069</v>
      </c>
      <c r="E2687" s="82" t="s">
        <v>641</v>
      </c>
      <c r="F2687" s="82" t="s">
        <v>84</v>
      </c>
    </row>
    <row r="2688" spans="1:6" x14ac:dyDescent="0.25">
      <c r="A2688">
        <f t="shared" si="84"/>
        <v>16214</v>
      </c>
      <c r="B2688" t="str">
        <f t="shared" si="85"/>
        <v>16214  ROYAL GROW PRODUCTS LLC  KANSAS, OK</v>
      </c>
      <c r="C2688">
        <v>16214</v>
      </c>
      <c r="D2688" s="82" t="s">
        <v>4070</v>
      </c>
      <c r="E2688" s="82" t="s">
        <v>4071</v>
      </c>
      <c r="F2688" s="82" t="s">
        <v>84</v>
      </c>
    </row>
    <row r="2689" spans="1:6" x14ac:dyDescent="0.25">
      <c r="A2689">
        <f t="shared" si="84"/>
        <v>13247</v>
      </c>
      <c r="B2689" t="str">
        <f t="shared" si="85"/>
        <v>13247  RUBACKS FOOD CENTER  OAKLAND, IA</v>
      </c>
      <c r="C2689">
        <v>13247</v>
      </c>
      <c r="D2689" s="82" t="s">
        <v>4072</v>
      </c>
      <c r="E2689" s="82" t="s">
        <v>335</v>
      </c>
      <c r="F2689" s="82" t="s">
        <v>47</v>
      </c>
    </row>
    <row r="2690" spans="1:6" x14ac:dyDescent="0.25">
      <c r="A2690">
        <f t="shared" si="84"/>
        <v>12458</v>
      </c>
      <c r="B2690" t="str">
        <f t="shared" si="85"/>
        <v>12458  RUPPERT ACE HARDWARE  CRESCO, IA</v>
      </c>
      <c r="C2690">
        <v>12458</v>
      </c>
      <c r="D2690" s="82" t="s">
        <v>4073</v>
      </c>
      <c r="E2690" s="82" t="s">
        <v>878</v>
      </c>
      <c r="F2690" s="82" t="s">
        <v>47</v>
      </c>
    </row>
    <row r="2691" spans="1:6" x14ac:dyDescent="0.25">
      <c r="A2691">
        <f t="shared" si="84"/>
        <v>12587</v>
      </c>
      <c r="B2691" t="str">
        <f t="shared" si="85"/>
        <v>12587  SAMS CLUB #6344  DES MOINES, IA</v>
      </c>
      <c r="C2691">
        <v>12587</v>
      </c>
      <c r="D2691" s="82" t="s">
        <v>4074</v>
      </c>
      <c r="E2691" s="82" t="s">
        <v>930</v>
      </c>
      <c r="F2691" s="82" t="s">
        <v>47</v>
      </c>
    </row>
    <row r="2692" spans="1:6" x14ac:dyDescent="0.25">
      <c r="A2692">
        <f t="shared" si="84"/>
        <v>12588</v>
      </c>
      <c r="B2692" t="str">
        <f t="shared" si="85"/>
        <v>12588  SAMS CLUB #6432  SIOUX CITY, IA</v>
      </c>
      <c r="C2692">
        <v>12588</v>
      </c>
      <c r="D2692" s="82" t="s">
        <v>4075</v>
      </c>
      <c r="E2692" s="82" t="s">
        <v>220</v>
      </c>
      <c r="F2692" s="82" t="s">
        <v>47</v>
      </c>
    </row>
    <row r="2693" spans="1:6" x14ac:dyDescent="0.25">
      <c r="A2693">
        <f t="shared" si="84"/>
        <v>12586</v>
      </c>
      <c r="B2693" t="str">
        <f t="shared" si="85"/>
        <v>12586  SAMS CLUB #6472  COUNCIL BLF, IA</v>
      </c>
      <c r="C2693">
        <v>12586</v>
      </c>
      <c r="D2693" s="82" t="s">
        <v>4076</v>
      </c>
      <c r="E2693" s="82" t="s">
        <v>3552</v>
      </c>
      <c r="F2693" s="82" t="s">
        <v>47</v>
      </c>
    </row>
    <row r="2694" spans="1:6" x14ac:dyDescent="0.25">
      <c r="A2694">
        <f t="shared" si="84"/>
        <v>12585</v>
      </c>
      <c r="B2694" t="str">
        <f t="shared" si="85"/>
        <v>12585  SAMS CLUB #6514  WATERLOO, IA</v>
      </c>
      <c r="C2694">
        <v>12585</v>
      </c>
      <c r="D2694" s="82" t="s">
        <v>4077</v>
      </c>
      <c r="E2694" s="82" t="s">
        <v>916</v>
      </c>
      <c r="F2694" s="82" t="s">
        <v>47</v>
      </c>
    </row>
    <row r="2695" spans="1:6" x14ac:dyDescent="0.25">
      <c r="A2695">
        <f t="shared" si="84"/>
        <v>12589</v>
      </c>
      <c r="B2695" t="str">
        <f t="shared" si="85"/>
        <v>12589  SAMS CLUB #6568  AMES, IA</v>
      </c>
      <c r="C2695">
        <v>12589</v>
      </c>
      <c r="D2695" s="82" t="s">
        <v>4078</v>
      </c>
      <c r="E2695" s="82" t="s">
        <v>153</v>
      </c>
      <c r="F2695" s="82" t="s">
        <v>47</v>
      </c>
    </row>
    <row r="2696" spans="1:6" x14ac:dyDescent="0.25">
      <c r="A2696">
        <f t="shared" si="84"/>
        <v>12584</v>
      </c>
      <c r="B2696" t="str">
        <f t="shared" si="85"/>
        <v>12584  SAMS CLUB #8162  CEDAR RAPIDS, IA</v>
      </c>
      <c r="C2696">
        <v>12584</v>
      </c>
      <c r="D2696" s="82" t="s">
        <v>4079</v>
      </c>
      <c r="E2696" s="82" t="s">
        <v>286</v>
      </c>
      <c r="F2696" s="82" t="s">
        <v>47</v>
      </c>
    </row>
    <row r="2697" spans="1:6" x14ac:dyDescent="0.25">
      <c r="A2697">
        <f t="shared" si="84"/>
        <v>12583</v>
      </c>
      <c r="B2697" t="str">
        <f t="shared" si="85"/>
        <v>12583  SAMS CLUB #8238  DAVENPORT, IA</v>
      </c>
      <c r="C2697">
        <v>12583</v>
      </c>
      <c r="D2697" s="82" t="s">
        <v>4080</v>
      </c>
      <c r="E2697" s="82" t="s">
        <v>1097</v>
      </c>
      <c r="F2697" s="82" t="s">
        <v>47</v>
      </c>
    </row>
    <row r="2698" spans="1:6" x14ac:dyDescent="0.25">
      <c r="A2698">
        <f t="shared" si="84"/>
        <v>12582</v>
      </c>
      <c r="B2698" t="str">
        <f t="shared" si="85"/>
        <v>12582  SAMS WEST INC #8916 S  BENTONVILLE, AR</v>
      </c>
      <c r="C2698">
        <v>12582</v>
      </c>
      <c r="D2698" s="82" t="s">
        <v>4081</v>
      </c>
      <c r="E2698" s="82" t="s">
        <v>4082</v>
      </c>
      <c r="F2698" s="82" t="s">
        <v>51</v>
      </c>
    </row>
    <row r="2699" spans="1:6" x14ac:dyDescent="0.25">
      <c r="A2699">
        <f t="shared" si="84"/>
        <v>14412</v>
      </c>
      <c r="B2699" t="str">
        <f t="shared" si="85"/>
        <v>14412  SAMS WEST INC DBA SAMS CLUB #4973  DUBUQUE, IA</v>
      </c>
      <c r="C2699">
        <v>14412</v>
      </c>
      <c r="D2699" s="82" t="s">
        <v>4083</v>
      </c>
      <c r="E2699" s="82" t="s">
        <v>679</v>
      </c>
      <c r="F2699" s="82" t="s">
        <v>47</v>
      </c>
    </row>
    <row r="2700" spans="1:6" x14ac:dyDescent="0.25">
      <c r="A2700">
        <f t="shared" si="84"/>
        <v>11176</v>
      </c>
      <c r="B2700" t="str">
        <f t="shared" si="85"/>
        <v>11176  SANBORN HARDWARE  SANBORN, IA</v>
      </c>
      <c r="C2700">
        <v>11176</v>
      </c>
      <c r="D2700" s="82" t="s">
        <v>4084</v>
      </c>
      <c r="E2700" s="82" t="s">
        <v>1235</v>
      </c>
      <c r="F2700" s="82" t="s">
        <v>47</v>
      </c>
    </row>
    <row r="2701" spans="1:6" x14ac:dyDescent="0.25">
      <c r="A2701">
        <f t="shared" si="84"/>
        <v>17102</v>
      </c>
      <c r="B2701" t="str">
        <f t="shared" si="85"/>
        <v>17102  SBM LIFESCIENCE CORP.  CARY, NC</v>
      </c>
      <c r="C2701">
        <v>17102</v>
      </c>
      <c r="D2701" s="82" t="s">
        <v>4085</v>
      </c>
      <c r="E2701" s="82" t="s">
        <v>2460</v>
      </c>
      <c r="F2701" s="82" t="s">
        <v>81</v>
      </c>
    </row>
    <row r="2702" spans="1:6" x14ac:dyDescent="0.25">
      <c r="A2702">
        <f t="shared" si="84"/>
        <v>16827</v>
      </c>
      <c r="B2702" t="str">
        <f t="shared" si="85"/>
        <v>16827  SCD PROBIOTICS  KANSAS CITY, MO</v>
      </c>
      <c r="C2702">
        <v>16827</v>
      </c>
      <c r="D2702" s="82" t="s">
        <v>4086</v>
      </c>
      <c r="E2702" s="82" t="s">
        <v>1158</v>
      </c>
      <c r="F2702" s="82" t="s">
        <v>73</v>
      </c>
    </row>
    <row r="2703" spans="1:6" x14ac:dyDescent="0.25">
      <c r="A2703">
        <f t="shared" si="84"/>
        <v>16707</v>
      </c>
      <c r="B2703" t="str">
        <f t="shared" si="85"/>
        <v>16707  SCHAEFFER MANUFACTURING CO C/O TSG  DAVIS, CA</v>
      </c>
      <c r="C2703">
        <v>16707</v>
      </c>
      <c r="D2703" s="82" t="s">
        <v>4087</v>
      </c>
      <c r="E2703" s="82" t="s">
        <v>1092</v>
      </c>
      <c r="F2703" s="82" t="s">
        <v>52</v>
      </c>
    </row>
    <row r="2704" spans="1:6" x14ac:dyDescent="0.25">
      <c r="A2704">
        <f t="shared" si="84"/>
        <v>16708</v>
      </c>
      <c r="B2704" t="str">
        <f t="shared" si="85"/>
        <v>16708  SCHAEFFER MANUFACTURING CO C/O TSG  ST LOUIS, MO</v>
      </c>
      <c r="C2704">
        <v>16708</v>
      </c>
      <c r="D2704" s="82" t="s">
        <v>4087</v>
      </c>
      <c r="E2704" s="82" t="s">
        <v>151</v>
      </c>
      <c r="F2704" s="82" t="s">
        <v>73</v>
      </c>
    </row>
    <row r="2705" spans="1:6" x14ac:dyDescent="0.25">
      <c r="A2705">
        <f t="shared" si="84"/>
        <v>14065</v>
      </c>
      <c r="B2705" t="str">
        <f t="shared" si="85"/>
        <v>14065  SCHAFERS FISHERIES INC  THOMSON, IL</v>
      </c>
      <c r="C2705">
        <v>14065</v>
      </c>
      <c r="D2705" s="82" t="s">
        <v>246</v>
      </c>
      <c r="E2705" s="82" t="s">
        <v>247</v>
      </c>
      <c r="F2705" s="82" t="s">
        <v>62</v>
      </c>
    </row>
    <row r="2706" spans="1:6" x14ac:dyDescent="0.25">
      <c r="A2706">
        <f t="shared" si="84"/>
        <v>15984</v>
      </c>
      <c r="B2706" t="str">
        <f t="shared" si="85"/>
        <v>15984  SCHERTZ AERIAL SERVICE INC  HUDSON, IL</v>
      </c>
      <c r="C2706">
        <v>15984</v>
      </c>
      <c r="D2706" s="82" t="s">
        <v>4088</v>
      </c>
      <c r="E2706" s="82" t="s">
        <v>1166</v>
      </c>
      <c r="F2706" s="82" t="s">
        <v>62</v>
      </c>
    </row>
    <row r="2707" spans="1:6" x14ac:dyDescent="0.25">
      <c r="A2707">
        <f t="shared" si="84"/>
        <v>15985</v>
      </c>
      <c r="B2707" t="str">
        <f t="shared" si="85"/>
        <v>15985  SCHERTZ AERIAL SERVICE INC  HUDSON, IL</v>
      </c>
      <c r="C2707">
        <v>15985</v>
      </c>
      <c r="D2707" s="82" t="s">
        <v>4088</v>
      </c>
      <c r="E2707" s="82" t="s">
        <v>1166</v>
      </c>
      <c r="F2707" s="82" t="s">
        <v>62</v>
      </c>
    </row>
    <row r="2708" spans="1:6" x14ac:dyDescent="0.25">
      <c r="A2708">
        <f t="shared" si="84"/>
        <v>13711</v>
      </c>
      <c r="B2708" t="str">
        <f t="shared" si="85"/>
        <v>13711  SCHMIDT AGRICULTURAL SERVICES INC  DEWITT, IA</v>
      </c>
      <c r="C2708">
        <v>13711</v>
      </c>
      <c r="D2708" s="82" t="s">
        <v>1497</v>
      </c>
      <c r="E2708" s="82" t="s">
        <v>175</v>
      </c>
      <c r="F2708" s="82" t="s">
        <v>47</v>
      </c>
    </row>
    <row r="2709" spans="1:6" x14ac:dyDescent="0.25">
      <c r="A2709">
        <f t="shared" si="84"/>
        <v>15438</v>
      </c>
      <c r="B2709" t="str">
        <f t="shared" si="85"/>
        <v>15438  SCHMITZ GRAIN INC  SLAYTON, MN</v>
      </c>
      <c r="C2709">
        <v>15438</v>
      </c>
      <c r="D2709" s="82" t="s">
        <v>1117</v>
      </c>
      <c r="E2709" s="82" t="s">
        <v>1118</v>
      </c>
      <c r="F2709" s="82" t="s">
        <v>71</v>
      </c>
    </row>
    <row r="2710" spans="1:6" x14ac:dyDescent="0.25">
      <c r="A2710">
        <f t="shared" si="84"/>
        <v>15237</v>
      </c>
      <c r="B2710" t="str">
        <f t="shared" si="85"/>
        <v>15237  SCHNEIDERS MILLING INC  TRIPOLI, IA</v>
      </c>
      <c r="C2710">
        <v>15237</v>
      </c>
      <c r="D2710" s="82" t="s">
        <v>663</v>
      </c>
      <c r="E2710" s="82" t="s">
        <v>1505</v>
      </c>
      <c r="F2710" s="82" t="s">
        <v>47</v>
      </c>
    </row>
    <row r="2711" spans="1:6" x14ac:dyDescent="0.25">
      <c r="A2711">
        <f t="shared" si="84"/>
        <v>10428</v>
      </c>
      <c r="B2711" t="str">
        <f t="shared" si="85"/>
        <v>10428  SCHNEIDERS MILLING INC  WAVERLY, IA</v>
      </c>
      <c r="C2711">
        <v>10428</v>
      </c>
      <c r="D2711" s="82" t="s">
        <v>663</v>
      </c>
      <c r="E2711" s="82" t="s">
        <v>664</v>
      </c>
      <c r="F2711" s="82" t="s">
        <v>47</v>
      </c>
    </row>
    <row r="2712" spans="1:6" x14ac:dyDescent="0.25">
      <c r="A2712">
        <f t="shared" si="84"/>
        <v>15066</v>
      </c>
      <c r="B2712" t="str">
        <f t="shared" si="85"/>
        <v>15066  SCHORG AG SUPPLY LLC  REMSEN, IA</v>
      </c>
      <c r="C2712">
        <v>15066</v>
      </c>
      <c r="D2712" s="82" t="s">
        <v>400</v>
      </c>
      <c r="E2712" s="82" t="s">
        <v>401</v>
      </c>
      <c r="F2712" s="82" t="s">
        <v>47</v>
      </c>
    </row>
    <row r="2713" spans="1:6" x14ac:dyDescent="0.25">
      <c r="A2713">
        <f t="shared" ref="A2713:A2776" si="86">C2713</f>
        <v>16673</v>
      </c>
      <c r="B2713" t="str">
        <f t="shared" ref="B2713:B2776" si="87">C2713&amp;"  "&amp;D2713&amp;"  "&amp;E2713&amp;", "&amp;F2713</f>
        <v>16673  SCHROEDER AG  ARCADIA, IA</v>
      </c>
      <c r="C2713">
        <v>16673</v>
      </c>
      <c r="D2713" s="82" t="s">
        <v>4089</v>
      </c>
      <c r="E2713" s="82" t="s">
        <v>796</v>
      </c>
      <c r="F2713" s="82" t="s">
        <v>47</v>
      </c>
    </row>
    <row r="2714" spans="1:6" x14ac:dyDescent="0.25">
      <c r="A2714">
        <f t="shared" si="86"/>
        <v>11158</v>
      </c>
      <c r="B2714" t="str">
        <f t="shared" si="87"/>
        <v>11158  SCHUETH ACE HARDWARE  NEW HAMPTON, IA</v>
      </c>
      <c r="C2714">
        <v>11158</v>
      </c>
      <c r="D2714" s="82" t="s">
        <v>4090</v>
      </c>
      <c r="E2714" s="82" t="s">
        <v>483</v>
      </c>
      <c r="F2714" s="82" t="s">
        <v>47</v>
      </c>
    </row>
    <row r="2715" spans="1:6" x14ac:dyDescent="0.25">
      <c r="A2715">
        <f t="shared" si="86"/>
        <v>16403</v>
      </c>
      <c r="B2715" t="str">
        <f t="shared" si="87"/>
        <v>16403  SCHURMAN SOIL SYSTEMS  STEAMBOAT ROCK, IA</v>
      </c>
      <c r="C2715">
        <v>16403</v>
      </c>
      <c r="D2715" s="82" t="s">
        <v>4091</v>
      </c>
      <c r="E2715" s="82" t="s">
        <v>1413</v>
      </c>
      <c r="F2715" s="82" t="s">
        <v>47</v>
      </c>
    </row>
    <row r="2716" spans="1:6" x14ac:dyDescent="0.25">
      <c r="A2716">
        <f t="shared" si="86"/>
        <v>16078</v>
      </c>
      <c r="B2716" t="str">
        <f t="shared" si="87"/>
        <v>16078  SCHUTJER AG  WESLEY, IA</v>
      </c>
      <c r="C2716">
        <v>16078</v>
      </c>
      <c r="D2716" s="82" t="s">
        <v>4092</v>
      </c>
      <c r="E2716" s="82" t="s">
        <v>523</v>
      </c>
      <c r="F2716" s="82" t="s">
        <v>47</v>
      </c>
    </row>
    <row r="2717" spans="1:6" x14ac:dyDescent="0.25">
      <c r="A2717">
        <f t="shared" si="86"/>
        <v>16781</v>
      </c>
      <c r="B2717" t="str">
        <f t="shared" si="87"/>
        <v>16781  SCIENTIFIC &amp; REGULATORY CONSULTANTS INC  COLUMBIA CITY, IN</v>
      </c>
      <c r="C2717">
        <v>16781</v>
      </c>
      <c r="D2717" s="82" t="s">
        <v>4093</v>
      </c>
      <c r="E2717" s="82" t="s">
        <v>4094</v>
      </c>
      <c r="F2717" s="82" t="s">
        <v>63</v>
      </c>
    </row>
    <row r="2718" spans="1:6" x14ac:dyDescent="0.25">
      <c r="A2718">
        <f t="shared" si="86"/>
        <v>14303</v>
      </c>
      <c r="B2718" t="str">
        <f t="shared" si="87"/>
        <v>14303  SCOTT COUNTY LAWNS LLC  DONAHUE, IA</v>
      </c>
      <c r="C2718">
        <v>14303</v>
      </c>
      <c r="D2718" s="82" t="s">
        <v>4095</v>
      </c>
      <c r="E2718" s="82" t="s">
        <v>4096</v>
      </c>
      <c r="F2718" s="82" t="s">
        <v>47</v>
      </c>
    </row>
    <row r="2719" spans="1:6" x14ac:dyDescent="0.25">
      <c r="A2719">
        <f t="shared" si="86"/>
        <v>15123</v>
      </c>
      <c r="B2719" t="str">
        <f t="shared" si="87"/>
        <v>15123  SCOTTS MIRACLE GRO PRODUCTS INC  MARYSVILLE, OH</v>
      </c>
      <c r="C2719">
        <v>15123</v>
      </c>
      <c r="D2719" s="82" t="s">
        <v>1496</v>
      </c>
      <c r="E2719" s="82" t="s">
        <v>444</v>
      </c>
      <c r="F2719" s="82" t="s">
        <v>83</v>
      </c>
    </row>
    <row r="2720" spans="1:6" x14ac:dyDescent="0.25">
      <c r="A2720">
        <f t="shared" si="86"/>
        <v>15959</v>
      </c>
      <c r="B2720" t="str">
        <f t="shared" si="87"/>
        <v>15959  SEA AGRI INC  DUNWOODY, GA</v>
      </c>
      <c r="C2720">
        <v>15959</v>
      </c>
      <c r="D2720" s="82" t="s">
        <v>4097</v>
      </c>
      <c r="E2720" s="82" t="s">
        <v>4098</v>
      </c>
      <c r="F2720" s="82" t="s">
        <v>58</v>
      </c>
    </row>
    <row r="2721" spans="1:6" x14ac:dyDescent="0.25">
      <c r="A2721">
        <f t="shared" si="86"/>
        <v>15898</v>
      </c>
      <c r="B2721" t="str">
        <f t="shared" si="87"/>
        <v>15898  SEA AGRI INC  DUNWOODY, GA</v>
      </c>
      <c r="C2721">
        <v>15898</v>
      </c>
      <c r="D2721" s="82" t="s">
        <v>4097</v>
      </c>
      <c r="E2721" s="82" t="s">
        <v>4098</v>
      </c>
      <c r="F2721" s="82" t="s">
        <v>58</v>
      </c>
    </row>
    <row r="2722" spans="1:6" x14ac:dyDescent="0.25">
      <c r="A2722">
        <f t="shared" si="86"/>
        <v>13569</v>
      </c>
      <c r="B2722" t="str">
        <f t="shared" si="87"/>
        <v>13569  SEACHEM LABORATORIES INC  MADISON, GA</v>
      </c>
      <c r="C2722">
        <v>13569</v>
      </c>
      <c r="D2722" s="82" t="s">
        <v>2509</v>
      </c>
      <c r="E2722" s="82" t="s">
        <v>910</v>
      </c>
      <c r="F2722" s="82" t="s">
        <v>58</v>
      </c>
    </row>
    <row r="2723" spans="1:6" x14ac:dyDescent="0.25">
      <c r="A2723">
        <f t="shared" si="86"/>
        <v>17339</v>
      </c>
      <c r="B2723" t="str">
        <f t="shared" si="87"/>
        <v>17339  SEARLES VALLEY MINERALS  TRONA, CA</v>
      </c>
      <c r="C2723">
        <v>17339</v>
      </c>
      <c r="D2723" s="82" t="s">
        <v>4099</v>
      </c>
      <c r="E2723" s="82" t="s">
        <v>4100</v>
      </c>
      <c r="F2723" s="82" t="s">
        <v>52</v>
      </c>
    </row>
    <row r="2724" spans="1:6" x14ac:dyDescent="0.25">
      <c r="A2724">
        <f t="shared" si="86"/>
        <v>17172</v>
      </c>
      <c r="B2724" t="str">
        <f t="shared" si="87"/>
        <v>17172  SEAWIN BIOTECH USA, INC  CITY OF INDUSTRY, CA</v>
      </c>
      <c r="C2724">
        <v>17172</v>
      </c>
      <c r="D2724" s="82" t="s">
        <v>4101</v>
      </c>
      <c r="E2724" s="82" t="s">
        <v>4102</v>
      </c>
      <c r="F2724" s="82" t="s">
        <v>52</v>
      </c>
    </row>
    <row r="2725" spans="1:6" x14ac:dyDescent="0.25">
      <c r="A2725">
        <f t="shared" si="86"/>
        <v>16950</v>
      </c>
      <c r="B2725" t="str">
        <f t="shared" si="87"/>
        <v xml:space="preserve">16950  SECURE RESOURCES INC  WETASKIWIN, </v>
      </c>
      <c r="C2725">
        <v>16950</v>
      </c>
      <c r="D2725" s="82" t="s">
        <v>4103</v>
      </c>
      <c r="E2725" s="82" t="s">
        <v>4104</v>
      </c>
    </row>
    <row r="2726" spans="1:6" x14ac:dyDescent="0.25">
      <c r="A2726">
        <f t="shared" si="86"/>
        <v>14910</v>
      </c>
      <c r="B2726" t="str">
        <f t="shared" si="87"/>
        <v>14910  SEVEN SONS AG LLC  CLARKSVILLE, IA</v>
      </c>
      <c r="C2726">
        <v>14910</v>
      </c>
      <c r="D2726" s="82" t="s">
        <v>975</v>
      </c>
      <c r="E2726" s="82" t="s">
        <v>976</v>
      </c>
      <c r="F2726" s="82" t="s">
        <v>47</v>
      </c>
    </row>
    <row r="2727" spans="1:6" x14ac:dyDescent="0.25">
      <c r="A2727">
        <f t="shared" si="86"/>
        <v>14911</v>
      </c>
      <c r="B2727" t="str">
        <f t="shared" si="87"/>
        <v>14911  SEVEN SONS AG LLC  CLARKSVILLE, IA</v>
      </c>
      <c r="C2727">
        <v>14911</v>
      </c>
      <c r="D2727" s="82" t="s">
        <v>975</v>
      </c>
      <c r="E2727" s="82" t="s">
        <v>976</v>
      </c>
      <c r="F2727" s="82" t="s">
        <v>47</v>
      </c>
    </row>
    <row r="2728" spans="1:6" x14ac:dyDescent="0.25">
      <c r="A2728">
        <f t="shared" si="86"/>
        <v>15653</v>
      </c>
      <c r="B2728" t="str">
        <f t="shared" si="87"/>
        <v xml:space="preserve">15653  SHAC SOLUTIONS INC  MEDICINE HAT AB, REDCLIFF, </v>
      </c>
      <c r="C2728">
        <v>15653</v>
      </c>
      <c r="D2728" s="82" t="s">
        <v>4105</v>
      </c>
      <c r="E2728" s="82" t="s">
        <v>4106</v>
      </c>
    </row>
    <row r="2729" spans="1:6" x14ac:dyDescent="0.25">
      <c r="A2729">
        <f t="shared" si="86"/>
        <v>11315</v>
      </c>
      <c r="B2729" t="str">
        <f t="shared" si="87"/>
        <v>11315  SHEAS TRUE VALUE HARDWARE  PRIMGHAR, IA</v>
      </c>
      <c r="C2729">
        <v>11315</v>
      </c>
      <c r="D2729" s="82" t="s">
        <v>4107</v>
      </c>
      <c r="E2729" s="82" t="s">
        <v>473</v>
      </c>
      <c r="F2729" s="82" t="s">
        <v>47</v>
      </c>
    </row>
    <row r="2730" spans="1:6" x14ac:dyDescent="0.25">
      <c r="A2730">
        <f t="shared" si="86"/>
        <v>15466</v>
      </c>
      <c r="B2730" t="str">
        <f t="shared" si="87"/>
        <v>15466  SHELL ROCK AG INC  HAYWARD, MN</v>
      </c>
      <c r="C2730">
        <v>15466</v>
      </c>
      <c r="D2730" s="82" t="s">
        <v>1108</v>
      </c>
      <c r="E2730" s="82" t="s">
        <v>1109</v>
      </c>
      <c r="F2730" s="82" t="s">
        <v>71</v>
      </c>
    </row>
    <row r="2731" spans="1:6" x14ac:dyDescent="0.25">
      <c r="A2731">
        <f t="shared" si="86"/>
        <v>11537</v>
      </c>
      <c r="B2731" t="str">
        <f t="shared" si="87"/>
        <v>11537  SHELLSBURG ELEVATOR  SHELLSBURG, IA</v>
      </c>
      <c r="C2731">
        <v>11537</v>
      </c>
      <c r="D2731" s="82" t="s">
        <v>1448</v>
      </c>
      <c r="E2731" s="82" t="s">
        <v>1110</v>
      </c>
      <c r="F2731" s="82" t="s">
        <v>47</v>
      </c>
    </row>
    <row r="2732" spans="1:6" x14ac:dyDescent="0.25">
      <c r="A2732">
        <f t="shared" si="86"/>
        <v>10728</v>
      </c>
      <c r="B2732" t="str">
        <f t="shared" si="87"/>
        <v>10728  SHERBONDY GARDEN CENTER  COUNCIL BLF, IA</v>
      </c>
      <c r="C2732">
        <v>10728</v>
      </c>
      <c r="D2732" s="82" t="s">
        <v>4108</v>
      </c>
      <c r="E2732" s="82" t="s">
        <v>3552</v>
      </c>
      <c r="F2732" s="82" t="s">
        <v>47</v>
      </c>
    </row>
    <row r="2733" spans="1:6" x14ac:dyDescent="0.25">
      <c r="A2733">
        <f t="shared" si="86"/>
        <v>10812</v>
      </c>
      <c r="B2733" t="str">
        <f t="shared" si="87"/>
        <v>10812  SHILLINGTON HARDWARE  BANCROFT, IA</v>
      </c>
      <c r="C2733">
        <v>10812</v>
      </c>
      <c r="D2733" s="82" t="s">
        <v>4109</v>
      </c>
      <c r="E2733" s="82" t="s">
        <v>1200</v>
      </c>
      <c r="F2733" s="82" t="s">
        <v>47</v>
      </c>
    </row>
    <row r="2734" spans="1:6" x14ac:dyDescent="0.25">
      <c r="A2734">
        <f t="shared" si="86"/>
        <v>10954</v>
      </c>
      <c r="B2734" t="str">
        <f t="shared" si="87"/>
        <v>10954  SHOPKO HOMETOWN #665  HAMPTON, IA</v>
      </c>
      <c r="C2734">
        <v>10954</v>
      </c>
      <c r="D2734" s="82" t="s">
        <v>4110</v>
      </c>
      <c r="E2734" s="82" t="s">
        <v>148</v>
      </c>
      <c r="F2734" s="82" t="s">
        <v>47</v>
      </c>
    </row>
    <row r="2735" spans="1:6" x14ac:dyDescent="0.25">
      <c r="A2735">
        <f t="shared" si="86"/>
        <v>10977</v>
      </c>
      <c r="B2735" t="str">
        <f t="shared" si="87"/>
        <v>10977  SHOPKO HOMETOWN #674  CLARION, IA</v>
      </c>
      <c r="C2735">
        <v>10977</v>
      </c>
      <c r="D2735" s="82" t="s">
        <v>4111</v>
      </c>
      <c r="E2735" s="82" t="s">
        <v>900</v>
      </c>
      <c r="F2735" s="82" t="s">
        <v>47</v>
      </c>
    </row>
    <row r="2736" spans="1:6" x14ac:dyDescent="0.25">
      <c r="A2736">
        <f t="shared" si="86"/>
        <v>10970</v>
      </c>
      <c r="B2736" t="str">
        <f t="shared" si="87"/>
        <v>10970  SHOPKO HOMETOWN #675  WINTERSET, IA</v>
      </c>
      <c r="C2736">
        <v>10970</v>
      </c>
      <c r="D2736" s="82" t="s">
        <v>4112</v>
      </c>
      <c r="E2736" s="82" t="s">
        <v>253</v>
      </c>
      <c r="F2736" s="82" t="s">
        <v>47</v>
      </c>
    </row>
    <row r="2737" spans="1:6" x14ac:dyDescent="0.25">
      <c r="A2737">
        <f t="shared" si="86"/>
        <v>11750</v>
      </c>
      <c r="B2737" t="str">
        <f t="shared" si="87"/>
        <v>11750  SHOPKO HOMETOWN #676  CHARITON, IA</v>
      </c>
      <c r="C2737">
        <v>11750</v>
      </c>
      <c r="D2737" s="82" t="s">
        <v>4113</v>
      </c>
      <c r="E2737" s="82" t="s">
        <v>479</v>
      </c>
      <c r="F2737" s="82" t="s">
        <v>47</v>
      </c>
    </row>
    <row r="2738" spans="1:6" x14ac:dyDescent="0.25">
      <c r="A2738">
        <f t="shared" si="86"/>
        <v>10967</v>
      </c>
      <c r="B2738" t="str">
        <f t="shared" si="87"/>
        <v>10967  SHOPKO HOMETOWN #679  TOLEDO, IA</v>
      </c>
      <c r="C2738">
        <v>10967</v>
      </c>
      <c r="D2738" s="82" t="s">
        <v>4114</v>
      </c>
      <c r="E2738" s="82" t="s">
        <v>1195</v>
      </c>
      <c r="F2738" s="82" t="s">
        <v>47</v>
      </c>
    </row>
    <row r="2739" spans="1:6" x14ac:dyDescent="0.25">
      <c r="A2739">
        <f t="shared" si="86"/>
        <v>12551</v>
      </c>
      <c r="B2739" t="str">
        <f t="shared" si="87"/>
        <v>12551  SHOPKO HOMETOWN #680  PERRY, IA</v>
      </c>
      <c r="C2739">
        <v>12551</v>
      </c>
      <c r="D2739" s="82" t="s">
        <v>4115</v>
      </c>
      <c r="E2739" s="82" t="s">
        <v>785</v>
      </c>
      <c r="F2739" s="82" t="s">
        <v>47</v>
      </c>
    </row>
    <row r="2740" spans="1:6" x14ac:dyDescent="0.25">
      <c r="A2740">
        <f t="shared" si="86"/>
        <v>10958</v>
      </c>
      <c r="B2740" t="str">
        <f t="shared" si="87"/>
        <v>10958  SHOPKO HOMETOWN #681  IDA GROVE, IA</v>
      </c>
      <c r="C2740">
        <v>10958</v>
      </c>
      <c r="D2740" s="82" t="s">
        <v>4116</v>
      </c>
      <c r="E2740" s="82" t="s">
        <v>352</v>
      </c>
      <c r="F2740" s="82" t="s">
        <v>47</v>
      </c>
    </row>
    <row r="2741" spans="1:6" x14ac:dyDescent="0.25">
      <c r="A2741">
        <f t="shared" si="86"/>
        <v>10955</v>
      </c>
      <c r="B2741" t="str">
        <f t="shared" si="87"/>
        <v>10955  SHOPKO HOMETOWN #682  HARLAN, IA</v>
      </c>
      <c r="C2741">
        <v>10955</v>
      </c>
      <c r="D2741" s="82" t="s">
        <v>4117</v>
      </c>
      <c r="E2741" s="82" t="s">
        <v>1113</v>
      </c>
      <c r="F2741" s="82" t="s">
        <v>47</v>
      </c>
    </row>
    <row r="2742" spans="1:6" x14ac:dyDescent="0.25">
      <c r="A2742">
        <f t="shared" si="86"/>
        <v>10976</v>
      </c>
      <c r="B2742" t="str">
        <f t="shared" si="87"/>
        <v>10976  SHOPKO HOMETOWN #683  AUDUBON, IA</v>
      </c>
      <c r="C2742">
        <v>10976</v>
      </c>
      <c r="D2742" s="82" t="s">
        <v>4118</v>
      </c>
      <c r="E2742" s="82" t="s">
        <v>264</v>
      </c>
      <c r="F2742" s="82" t="s">
        <v>47</v>
      </c>
    </row>
    <row r="2743" spans="1:6" x14ac:dyDescent="0.25">
      <c r="A2743">
        <f t="shared" si="86"/>
        <v>11747</v>
      </c>
      <c r="B2743" t="str">
        <f t="shared" si="87"/>
        <v>11747  SHOPKO HOMETOWN #684  BLOOMFIELD, IA</v>
      </c>
      <c r="C2743">
        <v>11747</v>
      </c>
      <c r="D2743" s="82" t="s">
        <v>4119</v>
      </c>
      <c r="E2743" s="82" t="s">
        <v>786</v>
      </c>
      <c r="F2743" s="82" t="s">
        <v>47</v>
      </c>
    </row>
    <row r="2744" spans="1:6" x14ac:dyDescent="0.25">
      <c r="A2744">
        <f t="shared" si="86"/>
        <v>12086</v>
      </c>
      <c r="B2744" t="str">
        <f t="shared" si="87"/>
        <v>12086  SHOPKO HOMETOWN #685  ELDORA, IA</v>
      </c>
      <c r="C2744">
        <v>12086</v>
      </c>
      <c r="D2744" s="82" t="s">
        <v>4120</v>
      </c>
      <c r="E2744" s="82" t="s">
        <v>583</v>
      </c>
      <c r="F2744" s="82" t="s">
        <v>47</v>
      </c>
    </row>
    <row r="2745" spans="1:6" x14ac:dyDescent="0.25">
      <c r="A2745">
        <f t="shared" si="86"/>
        <v>10975</v>
      </c>
      <c r="B2745" t="str">
        <f t="shared" si="87"/>
        <v>10975  SHOPKO HOMETOWN #686  GLENWOOD, IA</v>
      </c>
      <c r="C2745">
        <v>10975</v>
      </c>
      <c r="D2745" s="82" t="s">
        <v>4121</v>
      </c>
      <c r="E2745" s="82" t="s">
        <v>744</v>
      </c>
      <c r="F2745" s="82" t="s">
        <v>47</v>
      </c>
    </row>
    <row r="2746" spans="1:6" x14ac:dyDescent="0.25">
      <c r="A2746">
        <f t="shared" si="86"/>
        <v>10974</v>
      </c>
      <c r="B2746" t="str">
        <f t="shared" si="87"/>
        <v>10974  SHOPKO HOMETOWN #687  GREENFIELD, IA</v>
      </c>
      <c r="C2746">
        <v>10974</v>
      </c>
      <c r="D2746" s="82" t="s">
        <v>4122</v>
      </c>
      <c r="E2746" s="82" t="s">
        <v>394</v>
      </c>
      <c r="F2746" s="82" t="s">
        <v>47</v>
      </c>
    </row>
    <row r="2747" spans="1:6" x14ac:dyDescent="0.25">
      <c r="A2747">
        <f t="shared" si="86"/>
        <v>15858</v>
      </c>
      <c r="B2747" t="str">
        <f t="shared" si="87"/>
        <v>15858  SHOPKO HOMETOWN #688  MISSOURI VALLEY, IA</v>
      </c>
      <c r="C2747">
        <v>15858</v>
      </c>
      <c r="D2747" s="82" t="s">
        <v>4123</v>
      </c>
      <c r="E2747" s="82" t="s">
        <v>268</v>
      </c>
      <c r="F2747" s="82" t="s">
        <v>47</v>
      </c>
    </row>
    <row r="2748" spans="1:6" x14ac:dyDescent="0.25">
      <c r="A2748">
        <f t="shared" si="86"/>
        <v>10973</v>
      </c>
      <c r="B2748" t="str">
        <f t="shared" si="87"/>
        <v>10973  SHOPKO HOMETOWN #689  MT AYR, IA</v>
      </c>
      <c r="C2748">
        <v>10973</v>
      </c>
      <c r="D2748" s="82" t="s">
        <v>4124</v>
      </c>
      <c r="E2748" s="82" t="s">
        <v>536</v>
      </c>
      <c r="F2748" s="82" t="s">
        <v>47</v>
      </c>
    </row>
    <row r="2749" spans="1:6" x14ac:dyDescent="0.25">
      <c r="A2749">
        <f t="shared" si="86"/>
        <v>10965</v>
      </c>
      <c r="B2749" t="str">
        <f t="shared" si="87"/>
        <v>10965  SHOPKO HOMETOWN #786  RED OAK, IA</v>
      </c>
      <c r="C2749">
        <v>10965</v>
      </c>
      <c r="D2749" s="82" t="s">
        <v>4125</v>
      </c>
      <c r="E2749" s="82" t="s">
        <v>647</v>
      </c>
      <c r="F2749" s="82" t="s">
        <v>47</v>
      </c>
    </row>
    <row r="2750" spans="1:6" x14ac:dyDescent="0.25">
      <c r="A2750">
        <f t="shared" si="86"/>
        <v>11768</v>
      </c>
      <c r="B2750" t="str">
        <f t="shared" si="87"/>
        <v>11768  SHOPKO STORES #677  ONAWA, IA</v>
      </c>
      <c r="C2750">
        <v>11768</v>
      </c>
      <c r="D2750" s="82" t="s">
        <v>4126</v>
      </c>
      <c r="E2750" s="82" t="s">
        <v>998</v>
      </c>
      <c r="F2750" s="82" t="s">
        <v>47</v>
      </c>
    </row>
    <row r="2751" spans="1:6" x14ac:dyDescent="0.25">
      <c r="A2751">
        <f t="shared" si="86"/>
        <v>15835</v>
      </c>
      <c r="B2751" t="str">
        <f t="shared" si="87"/>
        <v>15835  SHOPKO STORES OPERATING CO LLC  FOREST CITY, IA</v>
      </c>
      <c r="C2751">
        <v>15835</v>
      </c>
      <c r="D2751" s="82" t="s">
        <v>4127</v>
      </c>
      <c r="E2751" s="82" t="s">
        <v>457</v>
      </c>
      <c r="F2751" s="82" t="s">
        <v>47</v>
      </c>
    </row>
    <row r="2752" spans="1:6" x14ac:dyDescent="0.25">
      <c r="A2752">
        <f t="shared" si="86"/>
        <v>16759</v>
      </c>
      <c r="B2752" t="str">
        <f t="shared" si="87"/>
        <v>16759  SHOPKO STORES OPERATING CO LLC  EMMETSBURG, IA</v>
      </c>
      <c r="C2752">
        <v>16759</v>
      </c>
      <c r="D2752" s="82" t="s">
        <v>4127</v>
      </c>
      <c r="E2752" s="82" t="s">
        <v>902</v>
      </c>
      <c r="F2752" s="82" t="s">
        <v>47</v>
      </c>
    </row>
    <row r="2753" spans="1:6" x14ac:dyDescent="0.25">
      <c r="A2753">
        <f t="shared" si="86"/>
        <v>16760</v>
      </c>
      <c r="B2753" t="str">
        <f t="shared" si="87"/>
        <v>16760  SHOPKO STORES OPERATING CO LLC  ESTHERVILLE, IA</v>
      </c>
      <c r="C2753">
        <v>16760</v>
      </c>
      <c r="D2753" s="82" t="s">
        <v>4127</v>
      </c>
      <c r="E2753" s="82" t="s">
        <v>1504</v>
      </c>
      <c r="F2753" s="82" t="s">
        <v>47</v>
      </c>
    </row>
    <row r="2754" spans="1:6" x14ac:dyDescent="0.25">
      <c r="A2754">
        <f t="shared" si="86"/>
        <v>16515</v>
      </c>
      <c r="B2754" t="str">
        <f t="shared" si="87"/>
        <v>16515  SHOPKO STORES OPERATING CO LLC  WEBSTER CITY, IA</v>
      </c>
      <c r="C2754">
        <v>16515</v>
      </c>
      <c r="D2754" s="82" t="s">
        <v>4127</v>
      </c>
      <c r="E2754" s="82" t="s">
        <v>569</v>
      </c>
      <c r="F2754" s="82" t="s">
        <v>47</v>
      </c>
    </row>
    <row r="2755" spans="1:6" x14ac:dyDescent="0.25">
      <c r="A2755">
        <f t="shared" si="86"/>
        <v>16516</v>
      </c>
      <c r="B2755" t="str">
        <f t="shared" si="87"/>
        <v>16516  SHOPKO STORES OPERATING CO LLC  CHEROKEE, IA</v>
      </c>
      <c r="C2755">
        <v>16516</v>
      </c>
      <c r="D2755" s="82" t="s">
        <v>4127</v>
      </c>
      <c r="E2755" s="82" t="s">
        <v>138</v>
      </c>
      <c r="F2755" s="82" t="s">
        <v>47</v>
      </c>
    </row>
    <row r="2756" spans="1:6" x14ac:dyDescent="0.25">
      <c r="A2756">
        <f t="shared" si="86"/>
        <v>11186</v>
      </c>
      <c r="B2756" t="str">
        <f t="shared" si="87"/>
        <v>11186  SHOPKO STORES OPERATING CO LLC #40  SIOUX CITY, IA</v>
      </c>
      <c r="C2756">
        <v>11186</v>
      </c>
      <c r="D2756" s="82" t="s">
        <v>4128</v>
      </c>
      <c r="E2756" s="82" t="s">
        <v>220</v>
      </c>
      <c r="F2756" s="82" t="s">
        <v>47</v>
      </c>
    </row>
    <row r="2757" spans="1:6" x14ac:dyDescent="0.25">
      <c r="A2757">
        <f t="shared" si="86"/>
        <v>11188</v>
      </c>
      <c r="B2757" t="str">
        <f t="shared" si="87"/>
        <v>11188  SHOPKO STORES OPERATING CO LLC #52  MASON CITY, IA</v>
      </c>
      <c r="C2757">
        <v>11188</v>
      </c>
      <c r="D2757" s="82" t="s">
        <v>4129</v>
      </c>
      <c r="E2757" s="82" t="s">
        <v>629</v>
      </c>
      <c r="F2757" s="82" t="s">
        <v>47</v>
      </c>
    </row>
    <row r="2758" spans="1:6" x14ac:dyDescent="0.25">
      <c r="A2758">
        <f t="shared" si="86"/>
        <v>13040</v>
      </c>
      <c r="B2758" t="str">
        <f t="shared" si="87"/>
        <v>13040  SHOPKO STORES OPERATING CO LLC #625  DYERSVILLE, IA</v>
      </c>
      <c r="C2758">
        <v>13040</v>
      </c>
      <c r="D2758" s="82" t="s">
        <v>4130</v>
      </c>
      <c r="E2758" s="82" t="s">
        <v>248</v>
      </c>
      <c r="F2758" s="82" t="s">
        <v>47</v>
      </c>
    </row>
    <row r="2759" spans="1:6" x14ac:dyDescent="0.25">
      <c r="A2759">
        <f t="shared" si="86"/>
        <v>15831</v>
      </c>
      <c r="B2759" t="str">
        <f t="shared" si="87"/>
        <v>15831  SHOPKO STORES OPERATING CO LLC #667  SHELDON, IA</v>
      </c>
      <c r="C2759">
        <v>15831</v>
      </c>
      <c r="D2759" s="82" t="s">
        <v>4131</v>
      </c>
      <c r="E2759" s="82" t="s">
        <v>864</v>
      </c>
      <c r="F2759" s="82" t="s">
        <v>47</v>
      </c>
    </row>
    <row r="2760" spans="1:6" x14ac:dyDescent="0.25">
      <c r="A2760">
        <f t="shared" si="86"/>
        <v>15832</v>
      </c>
      <c r="B2760" t="str">
        <f t="shared" si="87"/>
        <v>15832  SHOPKO STORES OPERATING CO LLC #668  NEW HAMPTON, IA</v>
      </c>
      <c r="C2760">
        <v>15832</v>
      </c>
      <c r="D2760" s="82" t="s">
        <v>4132</v>
      </c>
      <c r="E2760" s="82" t="s">
        <v>483</v>
      </c>
      <c r="F2760" s="82" t="s">
        <v>47</v>
      </c>
    </row>
    <row r="2761" spans="1:6" x14ac:dyDescent="0.25">
      <c r="A2761">
        <f t="shared" si="86"/>
        <v>15833</v>
      </c>
      <c r="B2761" t="str">
        <f t="shared" si="87"/>
        <v>15833  SHOPKO STORES OPERATING CO LLC #669  OELWEIN, IA</v>
      </c>
      <c r="C2761">
        <v>15833</v>
      </c>
      <c r="D2761" s="82" t="s">
        <v>4133</v>
      </c>
      <c r="E2761" s="82" t="s">
        <v>675</v>
      </c>
      <c r="F2761" s="82" t="s">
        <v>47</v>
      </c>
    </row>
    <row r="2762" spans="1:6" x14ac:dyDescent="0.25">
      <c r="A2762">
        <f t="shared" si="86"/>
        <v>15834</v>
      </c>
      <c r="B2762" t="str">
        <f t="shared" si="87"/>
        <v>15834  SHOPKO STORES OPERATING CO LLC #671  WAUKON, IA</v>
      </c>
      <c r="C2762">
        <v>15834</v>
      </c>
      <c r="D2762" s="82" t="s">
        <v>4134</v>
      </c>
      <c r="E2762" s="82" t="s">
        <v>639</v>
      </c>
      <c r="F2762" s="82" t="s">
        <v>47</v>
      </c>
    </row>
    <row r="2763" spans="1:6" x14ac:dyDescent="0.25">
      <c r="A2763">
        <f t="shared" si="86"/>
        <v>11185</v>
      </c>
      <c r="B2763" t="str">
        <f t="shared" si="87"/>
        <v>11185  SHOPKO STORES OPERATING CO LLC DBA SHOPKO HOMETOWN  GREEN BAY, WI</v>
      </c>
      <c r="C2763">
        <v>11185</v>
      </c>
      <c r="D2763" s="82" t="s">
        <v>4135</v>
      </c>
      <c r="E2763" s="82" t="s">
        <v>890</v>
      </c>
      <c r="F2763" s="82" t="s">
        <v>99</v>
      </c>
    </row>
    <row r="2764" spans="1:6" x14ac:dyDescent="0.25">
      <c r="A2764">
        <f t="shared" si="86"/>
        <v>16605</v>
      </c>
      <c r="B2764" t="str">
        <f t="shared" si="87"/>
        <v>16605  SHOPKO STORES OPERATING CO LLC DBA SHOPKO HOMETOWN  CLARINDA, IA</v>
      </c>
      <c r="C2764">
        <v>16605</v>
      </c>
      <c r="D2764" s="82" t="s">
        <v>4135</v>
      </c>
      <c r="E2764" s="82" t="s">
        <v>712</v>
      </c>
      <c r="F2764" s="82" t="s">
        <v>47</v>
      </c>
    </row>
    <row r="2765" spans="1:6" x14ac:dyDescent="0.25">
      <c r="A2765">
        <f t="shared" si="86"/>
        <v>16606</v>
      </c>
      <c r="B2765" t="str">
        <f t="shared" si="87"/>
        <v>16606  SHOPKO STORES OPERATING CO LLC DBA SHOPKO HOMETOWN  CRESCO, IA</v>
      </c>
      <c r="C2765">
        <v>16606</v>
      </c>
      <c r="D2765" s="82" t="s">
        <v>4135</v>
      </c>
      <c r="E2765" s="82" t="s">
        <v>878</v>
      </c>
      <c r="F2765" s="82" t="s">
        <v>47</v>
      </c>
    </row>
    <row r="2766" spans="1:6" x14ac:dyDescent="0.25">
      <c r="A2766">
        <f t="shared" si="86"/>
        <v>16607</v>
      </c>
      <c r="B2766" t="str">
        <f t="shared" si="87"/>
        <v>16607  SHOPKO STORES OPERATING CO LLC DBA SHOPKO HOMETOWN  VINTON, IA</v>
      </c>
      <c r="C2766">
        <v>16607</v>
      </c>
      <c r="D2766" s="82" t="s">
        <v>4135</v>
      </c>
      <c r="E2766" s="82" t="s">
        <v>501</v>
      </c>
      <c r="F2766" s="82" t="s">
        <v>47</v>
      </c>
    </row>
    <row r="2767" spans="1:6" x14ac:dyDescent="0.25">
      <c r="A2767">
        <f t="shared" si="86"/>
        <v>12483</v>
      </c>
      <c r="B2767" t="str">
        <f t="shared" si="87"/>
        <v>12483  SHOPKO STORES OPERATING CO, LLC #164  DUBUQUE, IA</v>
      </c>
      <c r="C2767">
        <v>12483</v>
      </c>
      <c r="D2767" s="82" t="s">
        <v>4136</v>
      </c>
      <c r="E2767" s="82" t="s">
        <v>679</v>
      </c>
      <c r="F2767" s="82" t="s">
        <v>47</v>
      </c>
    </row>
    <row r="2768" spans="1:6" x14ac:dyDescent="0.25">
      <c r="A2768">
        <f t="shared" si="86"/>
        <v>10957</v>
      </c>
      <c r="B2768" t="str">
        <f t="shared" si="87"/>
        <v>10957  SHOPLO HOMETOWN #664  HUMBOLDT, IA</v>
      </c>
      <c r="C2768">
        <v>10957</v>
      </c>
      <c r="D2768" s="82" t="s">
        <v>4137</v>
      </c>
      <c r="E2768" s="82" t="s">
        <v>387</v>
      </c>
      <c r="F2768" s="82" t="s">
        <v>47</v>
      </c>
    </row>
    <row r="2769" spans="1:6" x14ac:dyDescent="0.25">
      <c r="A2769">
        <f t="shared" si="86"/>
        <v>11342</v>
      </c>
      <c r="B2769" t="str">
        <f t="shared" si="87"/>
        <v>11342  SIBLEY HARDWARE INC  SIBLEY, IA</v>
      </c>
      <c r="C2769">
        <v>11342</v>
      </c>
      <c r="D2769" s="82" t="s">
        <v>4138</v>
      </c>
      <c r="E2769" s="82" t="s">
        <v>1503</v>
      </c>
      <c r="F2769" s="82" t="s">
        <v>47</v>
      </c>
    </row>
    <row r="2770" spans="1:6" x14ac:dyDescent="0.25">
      <c r="A2770">
        <f t="shared" si="86"/>
        <v>15333</v>
      </c>
      <c r="B2770" t="str">
        <f t="shared" si="87"/>
        <v>15333  SICKELKA AG SERVICE  SUTHERLAND, IA</v>
      </c>
      <c r="C2770">
        <v>15333</v>
      </c>
      <c r="D2770" s="82" t="s">
        <v>1075</v>
      </c>
      <c r="E2770" s="82" t="s">
        <v>856</v>
      </c>
      <c r="F2770" s="82" t="s">
        <v>47</v>
      </c>
    </row>
    <row r="2771" spans="1:6" x14ac:dyDescent="0.25">
      <c r="A2771">
        <f t="shared" si="86"/>
        <v>17000</v>
      </c>
      <c r="B2771" t="str">
        <f t="shared" si="87"/>
        <v>17000  SILVER CREEK PRECISION AG  TREYNOR, IA</v>
      </c>
      <c r="C2771">
        <v>17000</v>
      </c>
      <c r="D2771" s="82" t="s">
        <v>4139</v>
      </c>
      <c r="E2771" s="82" t="s">
        <v>326</v>
      </c>
      <c r="F2771" s="82" t="s">
        <v>47</v>
      </c>
    </row>
    <row r="2772" spans="1:6" x14ac:dyDescent="0.25">
      <c r="A2772">
        <f t="shared" si="86"/>
        <v>13159</v>
      </c>
      <c r="B2772" t="str">
        <f t="shared" si="87"/>
        <v>13159  SILVEREDGE COOPERATIVE  STRAWBERRY PT, IA</v>
      </c>
      <c r="C2772">
        <v>13159</v>
      </c>
      <c r="D2772" s="82" t="s">
        <v>925</v>
      </c>
      <c r="E2772" s="82" t="s">
        <v>926</v>
      </c>
      <c r="F2772" s="82" t="s">
        <v>47</v>
      </c>
    </row>
    <row r="2773" spans="1:6" x14ac:dyDescent="0.25">
      <c r="A2773">
        <f t="shared" si="86"/>
        <v>12185</v>
      </c>
      <c r="B2773" t="str">
        <f t="shared" si="87"/>
        <v>12185  SILVEREDGE COOPERATIVE  EDGEWOOD, IA</v>
      </c>
      <c r="C2773">
        <v>12185</v>
      </c>
      <c r="D2773" s="82" t="s">
        <v>925</v>
      </c>
      <c r="E2773" s="82" t="s">
        <v>378</v>
      </c>
      <c r="F2773" s="82" t="s">
        <v>47</v>
      </c>
    </row>
    <row r="2774" spans="1:6" x14ac:dyDescent="0.25">
      <c r="A2774">
        <f t="shared" si="86"/>
        <v>12186</v>
      </c>
      <c r="B2774" t="str">
        <f t="shared" si="87"/>
        <v>12186  SILVEREDGE COOPERATIVE  DELHI, IA</v>
      </c>
      <c r="C2774">
        <v>12186</v>
      </c>
      <c r="D2774" s="82" t="s">
        <v>925</v>
      </c>
      <c r="E2774" s="82" t="s">
        <v>1243</v>
      </c>
      <c r="F2774" s="82" t="s">
        <v>47</v>
      </c>
    </row>
    <row r="2775" spans="1:6" x14ac:dyDescent="0.25">
      <c r="A2775">
        <f t="shared" si="86"/>
        <v>10371</v>
      </c>
      <c r="B2775" t="str">
        <f t="shared" si="87"/>
        <v>10371  SINCLAIR ELEVATOR CO LLC  PARKERSBURG, IA</v>
      </c>
      <c r="C2775">
        <v>10371</v>
      </c>
      <c r="D2775" s="82" t="s">
        <v>4140</v>
      </c>
      <c r="E2775" s="82" t="s">
        <v>205</v>
      </c>
      <c r="F2775" s="82" t="s">
        <v>47</v>
      </c>
    </row>
    <row r="2776" spans="1:6" x14ac:dyDescent="0.25">
      <c r="A2776">
        <f t="shared" si="86"/>
        <v>13782</v>
      </c>
      <c r="B2776" t="str">
        <f t="shared" si="87"/>
        <v>13782  SIOUX PHARM INC  SIOUX CENTER, IA</v>
      </c>
      <c r="C2776">
        <v>13782</v>
      </c>
      <c r="D2776" s="82" t="s">
        <v>1415</v>
      </c>
      <c r="E2776" s="82" t="s">
        <v>519</v>
      </c>
      <c r="F2776" s="82" t="s">
        <v>47</v>
      </c>
    </row>
    <row r="2777" spans="1:6" x14ac:dyDescent="0.25">
      <c r="A2777">
        <f t="shared" ref="A2777:A2840" si="88">C2777</f>
        <v>16372</v>
      </c>
      <c r="B2777" t="str">
        <f t="shared" ref="B2777:B2840" si="89">C2777&amp;"  "&amp;D2777&amp;"  "&amp;E2777&amp;", "&amp;F2777</f>
        <v>16372  SIPCAM AGRO USA INC  DURHAM, NC</v>
      </c>
      <c r="C2777">
        <v>16372</v>
      </c>
      <c r="D2777" s="82" t="s">
        <v>4141</v>
      </c>
      <c r="E2777" s="82" t="s">
        <v>309</v>
      </c>
      <c r="F2777" s="82" t="s">
        <v>81</v>
      </c>
    </row>
    <row r="2778" spans="1:6" x14ac:dyDescent="0.25">
      <c r="A2778">
        <f t="shared" si="88"/>
        <v>15405</v>
      </c>
      <c r="B2778" t="str">
        <f t="shared" si="89"/>
        <v>15405  SJ ENTERPRISES PTY LTD C/O TSG  DAVIS, CA</v>
      </c>
      <c r="C2778">
        <v>15405</v>
      </c>
      <c r="D2778" s="82" t="s">
        <v>1091</v>
      </c>
      <c r="E2778" s="82" t="s">
        <v>1092</v>
      </c>
      <c r="F2778" s="82" t="s">
        <v>52</v>
      </c>
    </row>
    <row r="2779" spans="1:6" x14ac:dyDescent="0.25">
      <c r="A2779">
        <f t="shared" si="88"/>
        <v>12056</v>
      </c>
      <c r="B2779" t="str">
        <f t="shared" si="89"/>
        <v>12056  SJ STAHLE INC  SOLON, IA</v>
      </c>
      <c r="C2779">
        <v>12056</v>
      </c>
      <c r="D2779" s="82" t="s">
        <v>4142</v>
      </c>
      <c r="E2779" s="82" t="s">
        <v>560</v>
      </c>
      <c r="F2779" s="82" t="s">
        <v>47</v>
      </c>
    </row>
    <row r="2780" spans="1:6" x14ac:dyDescent="0.25">
      <c r="A2780">
        <f t="shared" si="88"/>
        <v>10445</v>
      </c>
      <c r="B2780" t="str">
        <f t="shared" si="89"/>
        <v>10445  SKIP BREITBACH FEED  BALLTOWN, IA</v>
      </c>
      <c r="C2780">
        <v>10445</v>
      </c>
      <c r="D2780" s="82" t="s">
        <v>681</v>
      </c>
      <c r="E2780" s="82" t="s">
        <v>682</v>
      </c>
      <c r="F2780" s="82" t="s">
        <v>47</v>
      </c>
    </row>
    <row r="2781" spans="1:6" x14ac:dyDescent="0.25">
      <c r="A2781">
        <f t="shared" si="88"/>
        <v>12496</v>
      </c>
      <c r="B2781" t="str">
        <f t="shared" si="89"/>
        <v>12496  SLOAN YARD AND GARDEN  SLOAN, IA</v>
      </c>
      <c r="C2781">
        <v>12496</v>
      </c>
      <c r="D2781" s="82" t="s">
        <v>4143</v>
      </c>
      <c r="E2781" s="82" t="s">
        <v>939</v>
      </c>
      <c r="F2781" s="82" t="s">
        <v>47</v>
      </c>
    </row>
    <row r="2782" spans="1:6" x14ac:dyDescent="0.25">
      <c r="A2782">
        <f t="shared" si="88"/>
        <v>10087</v>
      </c>
      <c r="B2782" t="str">
        <f t="shared" si="89"/>
        <v>10087  SMITH FERTILIZER &amp; GRAIN  ALBIA, IA</v>
      </c>
      <c r="C2782">
        <v>10087</v>
      </c>
      <c r="D2782" s="82" t="s">
        <v>422</v>
      </c>
      <c r="E2782" s="82" t="s">
        <v>861</v>
      </c>
      <c r="F2782" s="82" t="s">
        <v>47</v>
      </c>
    </row>
    <row r="2783" spans="1:6" x14ac:dyDescent="0.25">
      <c r="A2783">
        <f t="shared" si="88"/>
        <v>10089</v>
      </c>
      <c r="B2783" t="str">
        <f t="shared" si="89"/>
        <v>10089  SMITH FERTILIZER &amp; GRAIN  KNOXVILLE, IA</v>
      </c>
      <c r="C2783">
        <v>10089</v>
      </c>
      <c r="D2783" s="82" t="s">
        <v>422</v>
      </c>
      <c r="E2783" s="82" t="s">
        <v>189</v>
      </c>
      <c r="F2783" s="82" t="s">
        <v>47</v>
      </c>
    </row>
    <row r="2784" spans="1:6" x14ac:dyDescent="0.25">
      <c r="A2784">
        <f t="shared" si="88"/>
        <v>11612</v>
      </c>
      <c r="B2784" t="str">
        <f t="shared" si="89"/>
        <v>11612  SMITH FERTILIZER AND GRAIN  PLEASANTVILLE, IA</v>
      </c>
      <c r="C2784">
        <v>11612</v>
      </c>
      <c r="D2784" s="82" t="s">
        <v>1016</v>
      </c>
      <c r="E2784" s="82" t="s">
        <v>1475</v>
      </c>
      <c r="F2784" s="82" t="s">
        <v>47</v>
      </c>
    </row>
    <row r="2785" spans="1:6" x14ac:dyDescent="0.25">
      <c r="A2785">
        <f t="shared" si="88"/>
        <v>14419</v>
      </c>
      <c r="B2785" t="str">
        <f t="shared" si="89"/>
        <v>14419  SMITH FERTILIZER AND GRAIN  CENTERVILLE, IA</v>
      </c>
      <c r="C2785">
        <v>14419</v>
      </c>
      <c r="D2785" s="82" t="s">
        <v>1016</v>
      </c>
      <c r="E2785" s="82" t="s">
        <v>1017</v>
      </c>
      <c r="F2785" s="82" t="s">
        <v>47</v>
      </c>
    </row>
    <row r="2786" spans="1:6" x14ac:dyDescent="0.25">
      <c r="A2786">
        <f t="shared" si="88"/>
        <v>17407</v>
      </c>
      <c r="B2786" t="str">
        <f t="shared" si="89"/>
        <v xml:space="preserve">17407  SMITHBOSARGE LLC  PERGAMINO, </v>
      </c>
      <c r="C2786">
        <v>17407</v>
      </c>
      <c r="D2786" s="82" t="s">
        <v>4144</v>
      </c>
      <c r="E2786" s="82" t="s">
        <v>4145</v>
      </c>
    </row>
    <row r="2787" spans="1:6" x14ac:dyDescent="0.25">
      <c r="A2787">
        <f t="shared" si="88"/>
        <v>13354</v>
      </c>
      <c r="B2787" t="str">
        <f t="shared" si="89"/>
        <v>13354  SMITHS AG SUPPLY - GARY SMITH  SUMNER, IA</v>
      </c>
      <c r="C2787">
        <v>13354</v>
      </c>
      <c r="D2787" s="82" t="s">
        <v>1480</v>
      </c>
      <c r="E2787" s="82" t="s">
        <v>620</v>
      </c>
      <c r="F2787" s="82" t="s">
        <v>47</v>
      </c>
    </row>
    <row r="2788" spans="1:6" x14ac:dyDescent="0.25">
      <c r="A2788">
        <f t="shared" si="88"/>
        <v>16561</v>
      </c>
      <c r="B2788" t="str">
        <f t="shared" si="89"/>
        <v>16561  SNF INC  RICEBORO, GA</v>
      </c>
      <c r="C2788">
        <v>16561</v>
      </c>
      <c r="D2788" s="82" t="s">
        <v>4146</v>
      </c>
      <c r="E2788" s="82" t="s">
        <v>4147</v>
      </c>
      <c r="F2788" s="82" t="s">
        <v>58</v>
      </c>
    </row>
    <row r="2789" spans="1:6" x14ac:dyDescent="0.25">
      <c r="A2789">
        <f t="shared" si="88"/>
        <v>16065</v>
      </c>
      <c r="B2789" t="str">
        <f t="shared" si="89"/>
        <v>16065  SNITTJER GRAIN CO INC  WELLSBURG, IA</v>
      </c>
      <c r="C2789">
        <v>16065</v>
      </c>
      <c r="D2789" s="82" t="s">
        <v>423</v>
      </c>
      <c r="E2789" s="82" t="s">
        <v>424</v>
      </c>
      <c r="F2789" s="82" t="s">
        <v>47</v>
      </c>
    </row>
    <row r="2790" spans="1:6" x14ac:dyDescent="0.25">
      <c r="A2790">
        <f t="shared" si="88"/>
        <v>10090</v>
      </c>
      <c r="B2790" t="str">
        <f t="shared" si="89"/>
        <v>10090  SNITTJER GRAIN CO INC  WELLSBURG, IA</v>
      </c>
      <c r="C2790">
        <v>10090</v>
      </c>
      <c r="D2790" s="82" t="s">
        <v>423</v>
      </c>
      <c r="E2790" s="82" t="s">
        <v>424</v>
      </c>
      <c r="F2790" s="82" t="s">
        <v>47</v>
      </c>
    </row>
    <row r="2791" spans="1:6" x14ac:dyDescent="0.25">
      <c r="A2791">
        <f t="shared" si="88"/>
        <v>10419</v>
      </c>
      <c r="B2791" t="str">
        <f t="shared" si="89"/>
        <v>10419  SODA SPRINGS PHOSPHATE 11 L L C  SODA SPRINGS, ID</v>
      </c>
      <c r="C2791">
        <v>10419</v>
      </c>
      <c r="D2791" s="82" t="s">
        <v>218</v>
      </c>
      <c r="E2791" s="82" t="s">
        <v>219</v>
      </c>
      <c r="F2791" s="82" t="s">
        <v>61</v>
      </c>
    </row>
    <row r="2792" spans="1:6" x14ac:dyDescent="0.25">
      <c r="A2792">
        <f t="shared" si="88"/>
        <v>11541</v>
      </c>
      <c r="B2792" t="str">
        <f t="shared" si="89"/>
        <v>11541  SOIL SERVICE INC  Niota, IL</v>
      </c>
      <c r="C2792">
        <v>11541</v>
      </c>
      <c r="D2792" s="82" t="s">
        <v>4148</v>
      </c>
      <c r="E2792" s="82" t="s">
        <v>4149</v>
      </c>
      <c r="F2792" s="82" t="s">
        <v>62</v>
      </c>
    </row>
    <row r="2793" spans="1:6" x14ac:dyDescent="0.25">
      <c r="A2793">
        <f t="shared" si="88"/>
        <v>12942</v>
      </c>
      <c r="B2793" t="str">
        <f t="shared" si="89"/>
        <v>12942  SOIL SERVICE INC  WAYLAND, IA</v>
      </c>
      <c r="C2793">
        <v>12942</v>
      </c>
      <c r="D2793" s="82" t="s">
        <v>4148</v>
      </c>
      <c r="E2793" s="82" t="s">
        <v>877</v>
      </c>
      <c r="F2793" s="82" t="s">
        <v>47</v>
      </c>
    </row>
    <row r="2794" spans="1:6" x14ac:dyDescent="0.25">
      <c r="A2794">
        <f t="shared" si="88"/>
        <v>13324</v>
      </c>
      <c r="B2794" t="str">
        <f t="shared" si="89"/>
        <v>13324  SOIL SOLUTIONS  ONAWA, IA</v>
      </c>
      <c r="C2794">
        <v>13324</v>
      </c>
      <c r="D2794" s="82" t="s">
        <v>1346</v>
      </c>
      <c r="E2794" s="82" t="s">
        <v>998</v>
      </c>
      <c r="F2794" s="82" t="s">
        <v>47</v>
      </c>
    </row>
    <row r="2795" spans="1:6" x14ac:dyDescent="0.25">
      <c r="A2795">
        <f t="shared" si="88"/>
        <v>14334</v>
      </c>
      <c r="B2795" t="str">
        <f t="shared" si="89"/>
        <v>14334  SOIL WORKS LLC  YANKTON, SD</v>
      </c>
      <c r="C2795">
        <v>14334</v>
      </c>
      <c r="D2795" s="82" t="s">
        <v>953</v>
      </c>
      <c r="E2795" s="82" t="s">
        <v>954</v>
      </c>
      <c r="F2795" s="82" t="s">
        <v>90</v>
      </c>
    </row>
    <row r="2796" spans="1:6" x14ac:dyDescent="0.25">
      <c r="A2796">
        <f t="shared" si="88"/>
        <v>15682</v>
      </c>
      <c r="B2796" t="str">
        <f t="shared" si="89"/>
        <v>15682  SOLCE FERTILIZER CO LLC  CHARLESTON, SC</v>
      </c>
      <c r="C2796">
        <v>15682</v>
      </c>
      <c r="D2796" s="82" t="s">
        <v>2449</v>
      </c>
      <c r="E2796" s="82" t="s">
        <v>1036</v>
      </c>
      <c r="F2796" s="82" t="s">
        <v>89</v>
      </c>
    </row>
    <row r="2797" spans="1:6" x14ac:dyDescent="0.25">
      <c r="A2797">
        <f t="shared" si="88"/>
        <v>16123</v>
      </c>
      <c r="B2797" t="str">
        <f t="shared" si="89"/>
        <v>16123  SOLU CAL USA LTD  WEST WAREHAM, MA</v>
      </c>
      <c r="C2797">
        <v>16123</v>
      </c>
      <c r="D2797" s="82" t="s">
        <v>4150</v>
      </c>
      <c r="E2797" s="82" t="s">
        <v>4151</v>
      </c>
      <c r="F2797" s="82" t="s">
        <v>69</v>
      </c>
    </row>
    <row r="2798" spans="1:6" x14ac:dyDescent="0.25">
      <c r="A2798">
        <f t="shared" si="88"/>
        <v>15161</v>
      </c>
      <c r="B2798" t="str">
        <f t="shared" si="89"/>
        <v>15161  SOLUTIONS 4 EARTH LLC  GRACE, ID</v>
      </c>
      <c r="C2798">
        <v>15161</v>
      </c>
      <c r="D2798" s="82" t="s">
        <v>2436</v>
      </c>
      <c r="E2798" s="82" t="s">
        <v>1012</v>
      </c>
      <c r="F2798" s="82" t="s">
        <v>61</v>
      </c>
    </row>
    <row r="2799" spans="1:6" x14ac:dyDescent="0.25">
      <c r="A2799">
        <f t="shared" si="88"/>
        <v>14331</v>
      </c>
      <c r="B2799" t="str">
        <f t="shared" si="89"/>
        <v>14331  SOLUTIONS 4 EARTH LLC  HENDERSON, NV</v>
      </c>
      <c r="C2799">
        <v>14331</v>
      </c>
      <c r="D2799" s="82" t="s">
        <v>2436</v>
      </c>
      <c r="E2799" s="82" t="s">
        <v>317</v>
      </c>
      <c r="F2799" s="82" t="s">
        <v>76</v>
      </c>
    </row>
    <row r="2800" spans="1:6" x14ac:dyDescent="0.25">
      <c r="A2800">
        <f t="shared" si="88"/>
        <v>16603</v>
      </c>
      <c r="B2800" t="str">
        <f t="shared" si="89"/>
        <v>16603  SOLVAY USA INC  WOODBRIDGE, VA</v>
      </c>
      <c r="C2800">
        <v>16603</v>
      </c>
      <c r="D2800" s="82" t="s">
        <v>4152</v>
      </c>
      <c r="E2800" s="82" t="s">
        <v>4153</v>
      </c>
      <c r="F2800" s="82" t="s">
        <v>95</v>
      </c>
    </row>
    <row r="2801" spans="1:6" x14ac:dyDescent="0.25">
      <c r="A2801">
        <f t="shared" si="88"/>
        <v>16604</v>
      </c>
      <c r="B2801" t="str">
        <f t="shared" si="89"/>
        <v>16604  SOLVAY USA INC  PRINCETON, NJ</v>
      </c>
      <c r="C2801">
        <v>16604</v>
      </c>
      <c r="D2801" s="82" t="s">
        <v>4152</v>
      </c>
      <c r="E2801" s="82" t="s">
        <v>867</v>
      </c>
      <c r="F2801" s="82" t="s">
        <v>78</v>
      </c>
    </row>
    <row r="2802" spans="1:6" x14ac:dyDescent="0.25">
      <c r="A2802">
        <f t="shared" si="88"/>
        <v>17359</v>
      </c>
      <c r="B2802" t="str">
        <f t="shared" si="89"/>
        <v>17359  SOSTRAM CORPORATION  DURHAM, NC</v>
      </c>
      <c r="C2802">
        <v>17359</v>
      </c>
      <c r="D2802" s="82" t="s">
        <v>4154</v>
      </c>
      <c r="E2802" s="82" t="s">
        <v>309</v>
      </c>
      <c r="F2802" s="82" t="s">
        <v>81</v>
      </c>
    </row>
    <row r="2803" spans="1:6" x14ac:dyDescent="0.25">
      <c r="A2803">
        <f t="shared" si="88"/>
        <v>11695</v>
      </c>
      <c r="B2803" t="str">
        <f t="shared" si="89"/>
        <v>11695  SOUTH CENTRAL COOP  KNOXVILLE, IA</v>
      </c>
      <c r="C2803">
        <v>11695</v>
      </c>
      <c r="D2803" s="82" t="s">
        <v>478</v>
      </c>
      <c r="E2803" s="82" t="s">
        <v>189</v>
      </c>
      <c r="F2803" s="82" t="s">
        <v>47</v>
      </c>
    </row>
    <row r="2804" spans="1:6" x14ac:dyDescent="0.25">
      <c r="A2804">
        <f t="shared" si="88"/>
        <v>11778</v>
      </c>
      <c r="B2804" t="str">
        <f t="shared" si="89"/>
        <v>11778  SOUTH CENTRAL COOP  COLUMBIA, IA</v>
      </c>
      <c r="C2804">
        <v>11778</v>
      </c>
      <c r="D2804" s="82" t="s">
        <v>478</v>
      </c>
      <c r="E2804" s="82" t="s">
        <v>438</v>
      </c>
      <c r="F2804" s="82" t="s">
        <v>47</v>
      </c>
    </row>
    <row r="2805" spans="1:6" x14ac:dyDescent="0.25">
      <c r="A2805">
        <f t="shared" si="88"/>
        <v>12201</v>
      </c>
      <c r="B2805" t="str">
        <f t="shared" si="89"/>
        <v>12201  SOUTH CENTRAL COOP  HUMESTON, IA</v>
      </c>
      <c r="C2805">
        <v>12201</v>
      </c>
      <c r="D2805" s="82" t="s">
        <v>478</v>
      </c>
      <c r="E2805" s="82" t="s">
        <v>257</v>
      </c>
      <c r="F2805" s="82" t="s">
        <v>47</v>
      </c>
    </row>
    <row r="2806" spans="1:6" x14ac:dyDescent="0.25">
      <c r="A2806">
        <f t="shared" si="88"/>
        <v>10065</v>
      </c>
      <c r="B2806" t="str">
        <f t="shared" si="89"/>
        <v>10065  SOUTH CENTRAL COOP  LAMONI, IA</v>
      </c>
      <c r="C2806">
        <v>10065</v>
      </c>
      <c r="D2806" s="82" t="s">
        <v>478</v>
      </c>
      <c r="E2806" s="82" t="s">
        <v>1538</v>
      </c>
      <c r="F2806" s="82" t="s">
        <v>47</v>
      </c>
    </row>
    <row r="2807" spans="1:6" x14ac:dyDescent="0.25">
      <c r="A2807">
        <f t="shared" si="88"/>
        <v>10152</v>
      </c>
      <c r="B2807" t="str">
        <f t="shared" si="89"/>
        <v>10152  SOUTH CENTRAL COOP  CHARITON, IA</v>
      </c>
      <c r="C2807">
        <v>10152</v>
      </c>
      <c r="D2807" s="82" t="s">
        <v>478</v>
      </c>
      <c r="E2807" s="82" t="s">
        <v>479</v>
      </c>
      <c r="F2807" s="82" t="s">
        <v>47</v>
      </c>
    </row>
    <row r="2808" spans="1:6" x14ac:dyDescent="0.25">
      <c r="A2808">
        <f t="shared" si="88"/>
        <v>10483</v>
      </c>
      <c r="B2808" t="str">
        <f t="shared" si="89"/>
        <v>10483  SOUTH CENTRAL COOP  LACONA, IA</v>
      </c>
      <c r="C2808">
        <v>10483</v>
      </c>
      <c r="D2808" s="82" t="s">
        <v>478</v>
      </c>
      <c r="E2808" s="82" t="s">
        <v>708</v>
      </c>
      <c r="F2808" s="82" t="s">
        <v>47</v>
      </c>
    </row>
    <row r="2809" spans="1:6" x14ac:dyDescent="0.25">
      <c r="A2809">
        <f t="shared" si="88"/>
        <v>10484</v>
      </c>
      <c r="B2809" t="str">
        <f t="shared" si="89"/>
        <v>10484  SOUTH CENTRAL COOP  MILO, IA</v>
      </c>
      <c r="C2809">
        <v>10484</v>
      </c>
      <c r="D2809" s="82" t="s">
        <v>478</v>
      </c>
      <c r="E2809" s="82" t="s">
        <v>709</v>
      </c>
      <c r="F2809" s="82" t="s">
        <v>47</v>
      </c>
    </row>
    <row r="2810" spans="1:6" x14ac:dyDescent="0.25">
      <c r="A2810">
        <f t="shared" si="88"/>
        <v>10485</v>
      </c>
      <c r="B2810" t="str">
        <f t="shared" si="89"/>
        <v>10485  SOUTH CENTRAL COOP  MELCHER, IA</v>
      </c>
      <c r="C2810">
        <v>10485</v>
      </c>
      <c r="D2810" s="82" t="s">
        <v>478</v>
      </c>
      <c r="E2810" s="82" t="s">
        <v>710</v>
      </c>
      <c r="F2810" s="82" t="s">
        <v>47</v>
      </c>
    </row>
    <row r="2811" spans="1:6" x14ac:dyDescent="0.25">
      <c r="A2811">
        <f t="shared" si="88"/>
        <v>16135</v>
      </c>
      <c r="B2811" t="str">
        <f t="shared" si="89"/>
        <v>16135  SOUTH ENGLISH AG SERVICES INC  SOUTH ENGLISH, IA</v>
      </c>
      <c r="C2811">
        <v>16135</v>
      </c>
      <c r="D2811" s="82" t="s">
        <v>4155</v>
      </c>
      <c r="E2811" s="82" t="s">
        <v>4156</v>
      </c>
      <c r="F2811" s="82" t="s">
        <v>47</v>
      </c>
    </row>
    <row r="2812" spans="1:6" x14ac:dyDescent="0.25">
      <c r="A2812">
        <f t="shared" si="88"/>
        <v>16877</v>
      </c>
      <c r="B2812" t="str">
        <f t="shared" si="89"/>
        <v>16877  SOUTH FORK AG  HUBBARD, IA</v>
      </c>
      <c r="C2812">
        <v>16877</v>
      </c>
      <c r="D2812" s="82" t="s">
        <v>4157</v>
      </c>
      <c r="E2812" s="82" t="s">
        <v>588</v>
      </c>
      <c r="F2812" s="82" t="s">
        <v>47</v>
      </c>
    </row>
    <row r="2813" spans="1:6" x14ac:dyDescent="0.25">
      <c r="A2813">
        <f t="shared" si="88"/>
        <v>16878</v>
      </c>
      <c r="B2813" t="str">
        <f t="shared" si="89"/>
        <v>16878  SOUTH FORK AG  HUBBARD, IA</v>
      </c>
      <c r="C2813">
        <v>16878</v>
      </c>
      <c r="D2813" s="82" t="s">
        <v>4157</v>
      </c>
      <c r="E2813" s="82" t="s">
        <v>588</v>
      </c>
      <c r="F2813" s="82" t="s">
        <v>47</v>
      </c>
    </row>
    <row r="2814" spans="1:6" x14ac:dyDescent="0.25">
      <c r="A2814">
        <f t="shared" si="88"/>
        <v>16236</v>
      </c>
      <c r="B2814" t="str">
        <f t="shared" si="89"/>
        <v>16236  SOUTHERN ORGANICS &amp; SUPPLY  MONROE, NC</v>
      </c>
      <c r="C2814">
        <v>16236</v>
      </c>
      <c r="D2814" s="82" t="s">
        <v>4158</v>
      </c>
      <c r="E2814" s="82" t="s">
        <v>2959</v>
      </c>
      <c r="F2814" s="82" t="s">
        <v>81</v>
      </c>
    </row>
    <row r="2815" spans="1:6" x14ac:dyDescent="0.25">
      <c r="A2815">
        <f t="shared" si="88"/>
        <v>16237</v>
      </c>
      <c r="B2815" t="str">
        <f t="shared" si="89"/>
        <v>16237  SOUTHERN ORGANICS &amp; SUPPLY  MONROE, NC</v>
      </c>
      <c r="C2815">
        <v>16237</v>
      </c>
      <c r="D2815" s="82" t="s">
        <v>4158</v>
      </c>
      <c r="E2815" s="82" t="s">
        <v>2959</v>
      </c>
      <c r="F2815" s="82" t="s">
        <v>81</v>
      </c>
    </row>
    <row r="2816" spans="1:6" x14ac:dyDescent="0.25">
      <c r="A2816">
        <f t="shared" si="88"/>
        <v>11157</v>
      </c>
      <c r="B2816" t="str">
        <f t="shared" si="89"/>
        <v>11157  SPAHN &amp; ROSE LUMBER CO  CRESCO, IA</v>
      </c>
      <c r="C2816">
        <v>11157</v>
      </c>
      <c r="D2816" s="82" t="s">
        <v>4159</v>
      </c>
      <c r="E2816" s="82" t="s">
        <v>878</v>
      </c>
      <c r="F2816" s="82" t="s">
        <v>47</v>
      </c>
    </row>
    <row r="2817" spans="1:6" x14ac:dyDescent="0.25">
      <c r="A2817">
        <f t="shared" si="88"/>
        <v>11656</v>
      </c>
      <c r="B2817" t="str">
        <f t="shared" si="89"/>
        <v>11656  SPECTRUM GROUP-DIV UNITED IND ATTN LORI PATTISON  ST LOUIS, MO</v>
      </c>
      <c r="C2817">
        <v>11656</v>
      </c>
      <c r="D2817" s="82" t="s">
        <v>1482</v>
      </c>
      <c r="E2817" s="82" t="s">
        <v>151</v>
      </c>
      <c r="F2817" s="82" t="s">
        <v>73</v>
      </c>
    </row>
    <row r="2818" spans="1:6" x14ac:dyDescent="0.25">
      <c r="A2818">
        <f t="shared" si="88"/>
        <v>17230</v>
      </c>
      <c r="B2818" t="str">
        <f t="shared" si="89"/>
        <v>17230  SPIKED SOIL HOLDINGS, LLC  HOUSTON, TX</v>
      </c>
      <c r="C2818">
        <v>17230</v>
      </c>
      <c r="D2818" s="82" t="s">
        <v>4160</v>
      </c>
      <c r="E2818" s="82" t="s">
        <v>278</v>
      </c>
      <c r="F2818" s="82" t="s">
        <v>92</v>
      </c>
    </row>
    <row r="2819" spans="1:6" x14ac:dyDescent="0.25">
      <c r="A2819">
        <f t="shared" si="88"/>
        <v>17231</v>
      </c>
      <c r="B2819" t="str">
        <f t="shared" si="89"/>
        <v>17231  SPIKED SOIL HOLDINGS, LLC  CLEVELAND, TX</v>
      </c>
      <c r="C2819">
        <v>17231</v>
      </c>
      <c r="D2819" s="82" t="s">
        <v>4160</v>
      </c>
      <c r="E2819" s="82" t="s">
        <v>418</v>
      </c>
      <c r="F2819" s="82" t="s">
        <v>92</v>
      </c>
    </row>
    <row r="2820" spans="1:6" x14ac:dyDescent="0.25">
      <c r="A2820">
        <f t="shared" si="88"/>
        <v>14956</v>
      </c>
      <c r="B2820" t="str">
        <f t="shared" si="89"/>
        <v>14956  SPINNER AG INC  ZIONSVILLE, IN</v>
      </c>
      <c r="C2820">
        <v>14956</v>
      </c>
      <c r="D2820" s="82" t="s">
        <v>1019</v>
      </c>
      <c r="E2820" s="82" t="s">
        <v>1020</v>
      </c>
      <c r="F2820" s="82" t="s">
        <v>63</v>
      </c>
    </row>
    <row r="2821" spans="1:6" x14ac:dyDescent="0.25">
      <c r="A2821">
        <f t="shared" si="88"/>
        <v>10386</v>
      </c>
      <c r="B2821" t="str">
        <f t="shared" si="89"/>
        <v>10386  SPORT WADE INC  WELDON, IA</v>
      </c>
      <c r="C2821">
        <v>10386</v>
      </c>
      <c r="D2821" s="82" t="s">
        <v>210</v>
      </c>
      <c r="E2821" s="82" t="s">
        <v>211</v>
      </c>
      <c r="F2821" s="82" t="s">
        <v>47</v>
      </c>
    </row>
    <row r="2822" spans="1:6" x14ac:dyDescent="0.25">
      <c r="A2822">
        <f t="shared" si="88"/>
        <v>16964</v>
      </c>
      <c r="B2822" t="str">
        <f t="shared" si="89"/>
        <v>16964  SPRAY N GROW INC  ROCKPORT, TX</v>
      </c>
      <c r="C2822">
        <v>16964</v>
      </c>
      <c r="D2822" s="82" t="s">
        <v>4161</v>
      </c>
      <c r="E2822" s="82" t="s">
        <v>4162</v>
      </c>
      <c r="F2822" s="82" t="s">
        <v>92</v>
      </c>
    </row>
    <row r="2823" spans="1:6" x14ac:dyDescent="0.25">
      <c r="A2823">
        <f t="shared" si="88"/>
        <v>16159</v>
      </c>
      <c r="B2823" t="str">
        <f t="shared" si="89"/>
        <v>16159  SPRAYTEC FERTILIZERS LLC  URBANDALE, IA</v>
      </c>
      <c r="C2823">
        <v>16159</v>
      </c>
      <c r="D2823" s="82" t="s">
        <v>4163</v>
      </c>
      <c r="E2823" s="82" t="s">
        <v>357</v>
      </c>
      <c r="F2823" s="82" t="s">
        <v>47</v>
      </c>
    </row>
    <row r="2824" spans="1:6" x14ac:dyDescent="0.25">
      <c r="A2824">
        <f t="shared" si="88"/>
        <v>14958</v>
      </c>
      <c r="B2824" t="str">
        <f t="shared" si="89"/>
        <v>14958  SPRING VALLEY AG SUPPLY LLC  MOORHEAD, IA</v>
      </c>
      <c r="C2824">
        <v>14958</v>
      </c>
      <c r="D2824" s="82" t="s">
        <v>978</v>
      </c>
      <c r="E2824" s="82" t="s">
        <v>979</v>
      </c>
      <c r="F2824" s="82" t="s">
        <v>47</v>
      </c>
    </row>
    <row r="2825" spans="1:6" x14ac:dyDescent="0.25">
      <c r="A2825">
        <f t="shared" si="88"/>
        <v>13897</v>
      </c>
      <c r="B2825" t="str">
        <f t="shared" si="89"/>
        <v>13897  SQM NORTH AMERICA CORP  ATLANTA, GA</v>
      </c>
      <c r="C2825">
        <v>13897</v>
      </c>
      <c r="D2825" s="82" t="s">
        <v>4164</v>
      </c>
      <c r="E2825" s="82" t="s">
        <v>135</v>
      </c>
      <c r="F2825" s="82" t="s">
        <v>58</v>
      </c>
    </row>
    <row r="2826" spans="1:6" x14ac:dyDescent="0.25">
      <c r="A2826">
        <f t="shared" si="88"/>
        <v>12906</v>
      </c>
      <c r="B2826" t="str">
        <f t="shared" si="89"/>
        <v>12906  ST OLAF AG SALES &amp; SERVICE INC  ST OLAF, IA</v>
      </c>
      <c r="C2826">
        <v>12906</v>
      </c>
      <c r="D2826" s="82" t="s">
        <v>868</v>
      </c>
      <c r="E2826" s="82" t="s">
        <v>869</v>
      </c>
      <c r="F2826" s="82" t="s">
        <v>47</v>
      </c>
    </row>
    <row r="2827" spans="1:6" x14ac:dyDescent="0.25">
      <c r="A2827">
        <f t="shared" si="88"/>
        <v>12847</v>
      </c>
      <c r="B2827" t="str">
        <f t="shared" si="89"/>
        <v>12847  ST OLAF AG SALES &amp; SERVICE INC  ST OLAF, IA</v>
      </c>
      <c r="C2827">
        <v>12847</v>
      </c>
      <c r="D2827" s="82" t="s">
        <v>868</v>
      </c>
      <c r="E2827" s="82" t="s">
        <v>869</v>
      </c>
      <c r="F2827" s="82" t="s">
        <v>47</v>
      </c>
    </row>
    <row r="2828" spans="1:6" x14ac:dyDescent="0.25">
      <c r="A2828">
        <f t="shared" si="88"/>
        <v>16627</v>
      </c>
      <c r="B2828" t="str">
        <f t="shared" si="89"/>
        <v>16627  STA-MEL ENTERPRISES INC  WEBB, IA</v>
      </c>
      <c r="C2828">
        <v>16627</v>
      </c>
      <c r="D2828" s="82" t="s">
        <v>4165</v>
      </c>
      <c r="E2828" s="82" t="s">
        <v>1222</v>
      </c>
      <c r="F2828" s="82" t="s">
        <v>47</v>
      </c>
    </row>
    <row r="2829" spans="1:6" x14ac:dyDescent="0.25">
      <c r="A2829">
        <f t="shared" si="88"/>
        <v>10815</v>
      </c>
      <c r="B2829" t="str">
        <f t="shared" si="89"/>
        <v>10815  STALLS FARM &amp; HOME DIST INC  ESTHERVILLE, IA</v>
      </c>
      <c r="C2829">
        <v>10815</v>
      </c>
      <c r="D2829" s="82" t="s">
        <v>4166</v>
      </c>
      <c r="E2829" s="82" t="s">
        <v>1504</v>
      </c>
      <c r="F2829" s="82" t="s">
        <v>47</v>
      </c>
    </row>
    <row r="2830" spans="1:6" x14ac:dyDescent="0.25">
      <c r="A2830">
        <f t="shared" si="88"/>
        <v>16757</v>
      </c>
      <c r="B2830" t="str">
        <f t="shared" si="89"/>
        <v>16757  STAM GARDEN CENTER &amp; NURSERY  OSKALOOSA, IA</v>
      </c>
      <c r="C2830">
        <v>16757</v>
      </c>
      <c r="D2830" s="82" t="s">
        <v>4167</v>
      </c>
      <c r="E2830" s="82" t="s">
        <v>368</v>
      </c>
      <c r="F2830" s="82" t="s">
        <v>47</v>
      </c>
    </row>
    <row r="2831" spans="1:6" x14ac:dyDescent="0.25">
      <c r="A2831">
        <f t="shared" si="88"/>
        <v>16758</v>
      </c>
      <c r="B2831" t="str">
        <f t="shared" si="89"/>
        <v>16758  STAM GARDEN CENTER &amp; NURSERY  URBANDALE, IA</v>
      </c>
      <c r="C2831">
        <v>16758</v>
      </c>
      <c r="D2831" s="82" t="s">
        <v>4167</v>
      </c>
      <c r="E2831" s="82" t="s">
        <v>357</v>
      </c>
      <c r="F2831" s="82" t="s">
        <v>47</v>
      </c>
    </row>
    <row r="2832" spans="1:6" x14ac:dyDescent="0.25">
      <c r="A2832">
        <f t="shared" si="88"/>
        <v>16240</v>
      </c>
      <c r="B2832" t="str">
        <f t="shared" si="89"/>
        <v>16240  STAR SEED INC  OSBORNE, KS</v>
      </c>
      <c r="C2832">
        <v>16240</v>
      </c>
      <c r="D2832" s="82" t="s">
        <v>4168</v>
      </c>
      <c r="E2832" s="82" t="s">
        <v>4169</v>
      </c>
      <c r="F2832" s="82" t="s">
        <v>64</v>
      </c>
    </row>
    <row r="2833" spans="1:6" x14ac:dyDescent="0.25">
      <c r="A2833">
        <f t="shared" si="88"/>
        <v>15347</v>
      </c>
      <c r="B2833" t="str">
        <f t="shared" si="89"/>
        <v>15347  STARK BROS NURSERIES &amp; ORCHARD COMPANY  LOUISIANA, MO</v>
      </c>
      <c r="C2833">
        <v>15347</v>
      </c>
      <c r="D2833" s="82" t="s">
        <v>2543</v>
      </c>
      <c r="E2833" s="82" t="s">
        <v>137</v>
      </c>
      <c r="F2833" s="82" t="s">
        <v>73</v>
      </c>
    </row>
    <row r="2834" spans="1:6" x14ac:dyDescent="0.25">
      <c r="A2834">
        <f t="shared" si="88"/>
        <v>15183</v>
      </c>
      <c r="B2834" t="str">
        <f t="shared" si="89"/>
        <v>15183  STATELINE AG LLC  NORTHWOOD, IA</v>
      </c>
      <c r="C2834">
        <v>15183</v>
      </c>
      <c r="D2834" s="82" t="s">
        <v>1015</v>
      </c>
      <c r="E2834" s="82" t="s">
        <v>567</v>
      </c>
      <c r="F2834" s="82" t="s">
        <v>47</v>
      </c>
    </row>
    <row r="2835" spans="1:6" x14ac:dyDescent="0.25">
      <c r="A2835">
        <f t="shared" si="88"/>
        <v>10323</v>
      </c>
      <c r="B2835" t="str">
        <f t="shared" si="89"/>
        <v>10323  STATELINE COOP  CYLINDER, IA</v>
      </c>
      <c r="C2835">
        <v>10323</v>
      </c>
      <c r="D2835" s="82" t="s">
        <v>595</v>
      </c>
      <c r="E2835" s="82" t="s">
        <v>157</v>
      </c>
      <c r="F2835" s="82" t="s">
        <v>47</v>
      </c>
    </row>
    <row r="2836" spans="1:6" x14ac:dyDescent="0.25">
      <c r="A2836">
        <f t="shared" si="88"/>
        <v>12267</v>
      </c>
      <c r="B2836" t="str">
        <f t="shared" si="89"/>
        <v>12267  STATELINE COOPERATIVE  BANCROFT, IA</v>
      </c>
      <c r="C2836">
        <v>12267</v>
      </c>
      <c r="D2836" s="82" t="s">
        <v>249</v>
      </c>
      <c r="E2836" s="82" t="s">
        <v>1200</v>
      </c>
      <c r="F2836" s="82" t="s">
        <v>47</v>
      </c>
    </row>
    <row r="2837" spans="1:6" x14ac:dyDescent="0.25">
      <c r="A2837">
        <f t="shared" si="88"/>
        <v>12268</v>
      </c>
      <c r="B2837" t="str">
        <f t="shared" si="89"/>
        <v>12268  STATELINE COOPERATIVE  BURT, IA</v>
      </c>
      <c r="C2837">
        <v>12268</v>
      </c>
      <c r="D2837" s="82" t="s">
        <v>249</v>
      </c>
      <c r="E2837" s="82" t="s">
        <v>1199</v>
      </c>
      <c r="F2837" s="82" t="s">
        <v>47</v>
      </c>
    </row>
    <row r="2838" spans="1:6" x14ac:dyDescent="0.25">
      <c r="A2838">
        <f t="shared" si="88"/>
        <v>11922</v>
      </c>
      <c r="B2838" t="str">
        <f t="shared" si="89"/>
        <v>11922  STATELINE COOPERATIVE  BURT, IA</v>
      </c>
      <c r="C2838">
        <v>11922</v>
      </c>
      <c r="D2838" s="82" t="s">
        <v>249</v>
      </c>
      <c r="E2838" s="82" t="s">
        <v>1199</v>
      </c>
      <c r="F2838" s="82" t="s">
        <v>47</v>
      </c>
    </row>
    <row r="2839" spans="1:6" x14ac:dyDescent="0.25">
      <c r="A2839">
        <f t="shared" si="88"/>
        <v>11923</v>
      </c>
      <c r="B2839" t="str">
        <f t="shared" si="89"/>
        <v>11923  STATELINE COOPERATIVE  ARMSTRONG, IA</v>
      </c>
      <c r="C2839">
        <v>11923</v>
      </c>
      <c r="D2839" s="82" t="s">
        <v>249</v>
      </c>
      <c r="E2839" s="82" t="s">
        <v>250</v>
      </c>
      <c r="F2839" s="82" t="s">
        <v>47</v>
      </c>
    </row>
    <row r="2840" spans="1:6" x14ac:dyDescent="0.25">
      <c r="A2840">
        <f t="shared" si="88"/>
        <v>11925</v>
      </c>
      <c r="B2840" t="str">
        <f t="shared" si="89"/>
        <v>11925  STATELINE COOPERATIVE  LEDYARD, IA</v>
      </c>
      <c r="C2840">
        <v>11925</v>
      </c>
      <c r="D2840" s="82" t="s">
        <v>249</v>
      </c>
      <c r="E2840" s="82" t="s">
        <v>1201</v>
      </c>
      <c r="F2840" s="82" t="s">
        <v>47</v>
      </c>
    </row>
    <row r="2841" spans="1:6" x14ac:dyDescent="0.25">
      <c r="A2841">
        <f t="shared" ref="A2841:A2904" si="90">C2841</f>
        <v>11926</v>
      </c>
      <c r="B2841" t="str">
        <f t="shared" ref="B2841:B2904" si="91">C2841&amp;"  "&amp;D2841&amp;"  "&amp;E2841&amp;", "&amp;F2841</f>
        <v>11926  STATELINE COOPERATIVE  FENTON, IA</v>
      </c>
      <c r="C2841">
        <v>11926</v>
      </c>
      <c r="D2841" s="82" t="s">
        <v>249</v>
      </c>
      <c r="E2841" s="82" t="s">
        <v>1202</v>
      </c>
      <c r="F2841" s="82" t="s">
        <v>47</v>
      </c>
    </row>
    <row r="2842" spans="1:6" x14ac:dyDescent="0.25">
      <c r="A2842">
        <f t="shared" si="90"/>
        <v>11927</v>
      </c>
      <c r="B2842" t="str">
        <f t="shared" si="91"/>
        <v>11927  STATELINE COOPERATIVE  LONE ROCK, IA</v>
      </c>
      <c r="C2842">
        <v>11927</v>
      </c>
      <c r="D2842" s="82" t="s">
        <v>249</v>
      </c>
      <c r="E2842" s="82" t="s">
        <v>1203</v>
      </c>
      <c r="F2842" s="82" t="s">
        <v>47</v>
      </c>
    </row>
    <row r="2843" spans="1:6" x14ac:dyDescent="0.25">
      <c r="A2843">
        <f t="shared" si="90"/>
        <v>11928</v>
      </c>
      <c r="B2843" t="str">
        <f t="shared" si="91"/>
        <v>11928  STATELINE COOPERATIVE  RINGSTED, IA</v>
      </c>
      <c r="C2843">
        <v>11928</v>
      </c>
      <c r="D2843" s="82" t="s">
        <v>249</v>
      </c>
      <c r="E2843" s="82" t="s">
        <v>1204</v>
      </c>
      <c r="F2843" s="82" t="s">
        <v>47</v>
      </c>
    </row>
    <row r="2844" spans="1:6" x14ac:dyDescent="0.25">
      <c r="A2844">
        <f t="shared" si="90"/>
        <v>13124</v>
      </c>
      <c r="B2844" t="str">
        <f t="shared" si="91"/>
        <v>13124  STATELINE COOPERATIVE  ARMSTRONG, IA</v>
      </c>
      <c r="C2844">
        <v>13124</v>
      </c>
      <c r="D2844" s="82" t="s">
        <v>249</v>
      </c>
      <c r="E2844" s="82" t="s">
        <v>250</v>
      </c>
      <c r="F2844" s="82" t="s">
        <v>47</v>
      </c>
    </row>
    <row r="2845" spans="1:6" x14ac:dyDescent="0.25">
      <c r="A2845">
        <f t="shared" si="90"/>
        <v>12692</v>
      </c>
      <c r="B2845" t="str">
        <f t="shared" si="91"/>
        <v>12692  STATELINE COOPERATIVE  SWEA CITY, IA</v>
      </c>
      <c r="C2845">
        <v>12692</v>
      </c>
      <c r="D2845" s="82" t="s">
        <v>249</v>
      </c>
      <c r="E2845" s="82" t="s">
        <v>1328</v>
      </c>
      <c r="F2845" s="82" t="s">
        <v>47</v>
      </c>
    </row>
    <row r="2846" spans="1:6" x14ac:dyDescent="0.25">
      <c r="A2846">
        <f t="shared" si="90"/>
        <v>12693</v>
      </c>
      <c r="B2846" t="str">
        <f t="shared" si="91"/>
        <v>12693  STATELINE COOPERATIVE  LAKOTA, IA</v>
      </c>
      <c r="C2846">
        <v>12693</v>
      </c>
      <c r="D2846" s="82" t="s">
        <v>249</v>
      </c>
      <c r="E2846" s="82" t="s">
        <v>1022</v>
      </c>
      <c r="F2846" s="82" t="s">
        <v>47</v>
      </c>
    </row>
    <row r="2847" spans="1:6" x14ac:dyDescent="0.25">
      <c r="A2847">
        <f t="shared" si="90"/>
        <v>12694</v>
      </c>
      <c r="B2847" t="str">
        <f t="shared" si="91"/>
        <v>12694  STATELINE COOPERATIVE  BUFFALO CENTER, IA</v>
      </c>
      <c r="C2847">
        <v>12694</v>
      </c>
      <c r="D2847" s="82" t="s">
        <v>249</v>
      </c>
      <c r="E2847" s="82" t="s">
        <v>1024</v>
      </c>
      <c r="F2847" s="82" t="s">
        <v>47</v>
      </c>
    </row>
    <row r="2848" spans="1:6" x14ac:dyDescent="0.25">
      <c r="A2848">
        <f t="shared" si="90"/>
        <v>10392</v>
      </c>
      <c r="B2848" t="str">
        <f t="shared" si="91"/>
        <v>10392  STEINBECK &amp; SONS INC  GRISWOLD, IA</v>
      </c>
      <c r="C2848">
        <v>10392</v>
      </c>
      <c r="D2848" s="82" t="s">
        <v>642</v>
      </c>
      <c r="E2848" s="82" t="s">
        <v>262</v>
      </c>
      <c r="F2848" s="82" t="s">
        <v>47</v>
      </c>
    </row>
    <row r="2849" spans="1:6" x14ac:dyDescent="0.25">
      <c r="A2849">
        <f t="shared" si="90"/>
        <v>16044</v>
      </c>
      <c r="B2849" t="str">
        <f t="shared" si="91"/>
        <v>16044  STEVENSON HARDWARE LLC  HOLSTEIN, IA</v>
      </c>
      <c r="C2849">
        <v>16044</v>
      </c>
      <c r="D2849" s="82" t="s">
        <v>4170</v>
      </c>
      <c r="E2849" s="82" t="s">
        <v>329</v>
      </c>
      <c r="F2849" s="82" t="s">
        <v>47</v>
      </c>
    </row>
    <row r="2850" spans="1:6" x14ac:dyDescent="0.25">
      <c r="A2850">
        <f t="shared" si="90"/>
        <v>13969</v>
      </c>
      <c r="B2850" t="str">
        <f t="shared" si="91"/>
        <v>13969  STEVES ACE HOME AND GARDEN  DUBUQUE, IA</v>
      </c>
      <c r="C2850">
        <v>13969</v>
      </c>
      <c r="D2850" s="82" t="s">
        <v>4171</v>
      </c>
      <c r="E2850" s="82" t="s">
        <v>679</v>
      </c>
      <c r="F2850" s="82" t="s">
        <v>47</v>
      </c>
    </row>
    <row r="2851" spans="1:6" x14ac:dyDescent="0.25">
      <c r="A2851">
        <f t="shared" si="90"/>
        <v>11693</v>
      </c>
      <c r="B2851" t="str">
        <f t="shared" si="91"/>
        <v>11693  STOLLER ENTERPRISES INC  HOUSTON, TX</v>
      </c>
      <c r="C2851">
        <v>11693</v>
      </c>
      <c r="D2851" s="82" t="s">
        <v>1491</v>
      </c>
      <c r="E2851" s="82" t="s">
        <v>278</v>
      </c>
      <c r="F2851" s="82" t="s">
        <v>92</v>
      </c>
    </row>
    <row r="2852" spans="1:6" x14ac:dyDescent="0.25">
      <c r="A2852">
        <f t="shared" si="90"/>
        <v>17119</v>
      </c>
      <c r="B2852" t="str">
        <f t="shared" si="91"/>
        <v>17119  STOLLER ENTERPRISES INC  CEDAR RAPIDS, IA</v>
      </c>
      <c r="C2852">
        <v>17119</v>
      </c>
      <c r="D2852" s="82" t="s">
        <v>1491</v>
      </c>
      <c r="E2852" s="82" t="s">
        <v>286</v>
      </c>
      <c r="F2852" s="82" t="s">
        <v>47</v>
      </c>
    </row>
    <row r="2853" spans="1:6" x14ac:dyDescent="0.25">
      <c r="A2853">
        <f t="shared" si="90"/>
        <v>11374</v>
      </c>
      <c r="B2853" t="str">
        <f t="shared" si="91"/>
        <v>11374  STONER BROS PARTNERSHIP  MT VERNON, IA</v>
      </c>
      <c r="C2853">
        <v>11374</v>
      </c>
      <c r="D2853" s="82" t="s">
        <v>1414</v>
      </c>
      <c r="E2853" s="82" t="s">
        <v>1342</v>
      </c>
      <c r="F2853" s="82" t="s">
        <v>47</v>
      </c>
    </row>
    <row r="2854" spans="1:6" x14ac:dyDescent="0.25">
      <c r="A2854">
        <f t="shared" si="90"/>
        <v>15563</v>
      </c>
      <c r="B2854" t="str">
        <f t="shared" si="91"/>
        <v>15563  STORM WATER SUPPLY LLC  DAVENPORT, IA</v>
      </c>
      <c r="C2854">
        <v>15563</v>
      </c>
      <c r="D2854" s="82" t="s">
        <v>1515</v>
      </c>
      <c r="E2854" s="82" t="s">
        <v>1097</v>
      </c>
      <c r="F2854" s="82" t="s">
        <v>47</v>
      </c>
    </row>
    <row r="2855" spans="1:6" x14ac:dyDescent="0.25">
      <c r="A2855">
        <f t="shared" si="90"/>
        <v>16196</v>
      </c>
      <c r="B2855" t="str">
        <f t="shared" si="91"/>
        <v>16196  STOUT SEED SALES LLC  AINSWORTH, IA</v>
      </c>
      <c r="C2855">
        <v>16196</v>
      </c>
      <c r="D2855" s="82" t="s">
        <v>4172</v>
      </c>
      <c r="E2855" s="82" t="s">
        <v>668</v>
      </c>
      <c r="F2855" s="82" t="s">
        <v>47</v>
      </c>
    </row>
    <row r="2856" spans="1:6" x14ac:dyDescent="0.25">
      <c r="A2856">
        <f t="shared" si="90"/>
        <v>16197</v>
      </c>
      <c r="B2856" t="str">
        <f t="shared" si="91"/>
        <v>16197  STOUT SEED SALES LLC  AINSWORTH, IA</v>
      </c>
      <c r="C2856">
        <v>16197</v>
      </c>
      <c r="D2856" s="82" t="s">
        <v>4172</v>
      </c>
      <c r="E2856" s="82" t="s">
        <v>668</v>
      </c>
      <c r="F2856" s="82" t="s">
        <v>47</v>
      </c>
    </row>
    <row r="2857" spans="1:6" x14ac:dyDescent="0.25">
      <c r="A2857">
        <f t="shared" si="90"/>
        <v>17319</v>
      </c>
      <c r="B2857" t="str">
        <f t="shared" si="91"/>
        <v>17319  STROTHER LAWN CARE  ANAMOSA, IA</v>
      </c>
      <c r="C2857">
        <v>17319</v>
      </c>
      <c r="D2857" s="82" t="s">
        <v>4173</v>
      </c>
      <c r="E2857" s="82" t="s">
        <v>1151</v>
      </c>
      <c r="F2857" s="82" t="s">
        <v>47</v>
      </c>
    </row>
    <row r="2858" spans="1:6" x14ac:dyDescent="0.25">
      <c r="A2858">
        <f t="shared" si="90"/>
        <v>15089</v>
      </c>
      <c r="B2858" t="str">
        <f t="shared" si="91"/>
        <v>15089  STRUBLE AGRONOMY LLC  ONAWA, IA</v>
      </c>
      <c r="C2858">
        <v>15089</v>
      </c>
      <c r="D2858" s="82" t="s">
        <v>4174</v>
      </c>
      <c r="E2858" s="82" t="s">
        <v>998</v>
      </c>
      <c r="F2858" s="82" t="s">
        <v>47</v>
      </c>
    </row>
    <row r="2859" spans="1:6" x14ac:dyDescent="0.25">
      <c r="A2859">
        <f t="shared" si="90"/>
        <v>16724</v>
      </c>
      <c r="B2859" t="str">
        <f t="shared" si="91"/>
        <v>16724  STRYPER LLC  CEDAR RAPIDS, IA</v>
      </c>
      <c r="C2859">
        <v>16724</v>
      </c>
      <c r="D2859" s="82" t="s">
        <v>4175</v>
      </c>
      <c r="E2859" s="82" t="s">
        <v>286</v>
      </c>
      <c r="F2859" s="82" t="s">
        <v>47</v>
      </c>
    </row>
    <row r="2860" spans="1:6" x14ac:dyDescent="0.25">
      <c r="A2860">
        <f t="shared" si="90"/>
        <v>16997</v>
      </c>
      <c r="B2860" t="str">
        <f t="shared" si="91"/>
        <v>16997  SUL4R PLUS LLC  LOUISVILLE, KY</v>
      </c>
      <c r="C2860">
        <v>16997</v>
      </c>
      <c r="D2860" s="82" t="s">
        <v>4176</v>
      </c>
      <c r="E2860" s="82" t="s">
        <v>915</v>
      </c>
      <c r="F2860" s="82" t="s">
        <v>65</v>
      </c>
    </row>
    <row r="2861" spans="1:6" x14ac:dyDescent="0.25">
      <c r="A2861">
        <f t="shared" si="90"/>
        <v>15849</v>
      </c>
      <c r="B2861" t="str">
        <f t="shared" si="91"/>
        <v xml:space="preserve">15849  SULVARIS  CALGARY, </v>
      </c>
      <c r="C2861">
        <v>15849</v>
      </c>
      <c r="D2861" s="82" t="s">
        <v>4177</v>
      </c>
      <c r="E2861" s="82" t="s">
        <v>897</v>
      </c>
    </row>
    <row r="2862" spans="1:6" x14ac:dyDescent="0.25">
      <c r="A2862">
        <f t="shared" si="90"/>
        <v>15848</v>
      </c>
      <c r="B2862" t="str">
        <f t="shared" si="91"/>
        <v xml:space="preserve">15848  SULVARIS Inc. C/O Mitchel Flegel  CALGARY, </v>
      </c>
      <c r="C2862">
        <v>15848</v>
      </c>
      <c r="D2862" s="82" t="s">
        <v>4178</v>
      </c>
      <c r="E2862" s="82" t="s">
        <v>897</v>
      </c>
    </row>
    <row r="2863" spans="1:6" x14ac:dyDescent="0.25">
      <c r="A2863">
        <f t="shared" si="90"/>
        <v>17147</v>
      </c>
      <c r="B2863" t="str">
        <f t="shared" si="91"/>
        <v>17147  SUMMIT GOLD/ MIDWEST DISTRIBUTING, INC  PEORIA, IL</v>
      </c>
      <c r="C2863">
        <v>17147</v>
      </c>
      <c r="D2863" s="82" t="s">
        <v>4179</v>
      </c>
      <c r="E2863" s="82" t="s">
        <v>1363</v>
      </c>
      <c r="F2863" s="82" t="s">
        <v>62</v>
      </c>
    </row>
    <row r="2864" spans="1:6" x14ac:dyDescent="0.25">
      <c r="A2864">
        <f t="shared" si="90"/>
        <v>17146</v>
      </c>
      <c r="B2864" t="str">
        <f t="shared" si="91"/>
        <v>17146  SUMMIT GOLD/ MIDWEST DISTRIBUTING, INC.  MISSION VIEJO, CA</v>
      </c>
      <c r="C2864">
        <v>17146</v>
      </c>
      <c r="D2864" s="82" t="s">
        <v>4180</v>
      </c>
      <c r="E2864" s="82" t="s">
        <v>4181</v>
      </c>
      <c r="F2864" s="82" t="s">
        <v>52</v>
      </c>
    </row>
    <row r="2865" spans="1:6" x14ac:dyDescent="0.25">
      <c r="A2865">
        <f t="shared" si="90"/>
        <v>16559</v>
      </c>
      <c r="B2865" t="str">
        <f t="shared" si="91"/>
        <v>16559  SUN BULB COMPANY INC  ARCADIA, FL</v>
      </c>
      <c r="C2865">
        <v>16559</v>
      </c>
      <c r="D2865" s="82" t="s">
        <v>4182</v>
      </c>
      <c r="E2865" s="82" t="s">
        <v>796</v>
      </c>
      <c r="F2865" s="82" t="s">
        <v>57</v>
      </c>
    </row>
    <row r="2866" spans="1:6" x14ac:dyDescent="0.25">
      <c r="A2866">
        <f t="shared" si="90"/>
        <v>15995</v>
      </c>
      <c r="B2866" t="str">
        <f t="shared" si="91"/>
        <v>15995  SUN GRO HORTICULTURE DISTRIBUTION INC  AGAWAM, MA</v>
      </c>
      <c r="C2866">
        <v>15995</v>
      </c>
      <c r="D2866" s="82" t="s">
        <v>2485</v>
      </c>
      <c r="E2866" s="82" t="s">
        <v>2504</v>
      </c>
      <c r="F2866" s="82" t="s">
        <v>69</v>
      </c>
    </row>
    <row r="2867" spans="1:6" x14ac:dyDescent="0.25">
      <c r="A2867">
        <f t="shared" si="90"/>
        <v>17423</v>
      </c>
      <c r="B2867" t="str">
        <f t="shared" si="91"/>
        <v>17423  SUNLIGHT SUPPLY INC  VANCOUVER, WA</v>
      </c>
      <c r="C2867">
        <v>17423</v>
      </c>
      <c r="D2867" s="82" t="s">
        <v>4183</v>
      </c>
      <c r="E2867" s="82" t="s">
        <v>3935</v>
      </c>
      <c r="F2867" s="82" t="s">
        <v>97</v>
      </c>
    </row>
    <row r="2868" spans="1:6" x14ac:dyDescent="0.25">
      <c r="A2868">
        <f t="shared" si="90"/>
        <v>17424</v>
      </c>
      <c r="B2868" t="str">
        <f t="shared" si="91"/>
        <v>17424  SUNLIGHT SUPPLY INC  POMPANO BEACH, FL</v>
      </c>
      <c r="C2868">
        <v>17424</v>
      </c>
      <c r="D2868" s="82" t="s">
        <v>4183</v>
      </c>
      <c r="E2868" s="82" t="s">
        <v>4184</v>
      </c>
      <c r="F2868" s="82" t="s">
        <v>57</v>
      </c>
    </row>
    <row r="2869" spans="1:6" x14ac:dyDescent="0.25">
      <c r="A2869">
        <f t="shared" si="90"/>
        <v>17425</v>
      </c>
      <c r="B2869" t="str">
        <f t="shared" si="91"/>
        <v>17425  SUNLIGHT SUPPLY INC  YORK, PA</v>
      </c>
      <c r="C2869">
        <v>17425</v>
      </c>
      <c r="D2869" s="82" t="s">
        <v>4183</v>
      </c>
      <c r="E2869" s="82" t="s">
        <v>806</v>
      </c>
      <c r="F2869" s="82" t="s">
        <v>86</v>
      </c>
    </row>
    <row r="2870" spans="1:6" x14ac:dyDescent="0.25">
      <c r="A2870">
        <f t="shared" si="90"/>
        <v>17426</v>
      </c>
      <c r="B2870" t="str">
        <f t="shared" si="91"/>
        <v>17426  SUNLIGHT SUPPLY INC  MOUNT JULIET, TN</v>
      </c>
      <c r="C2870">
        <v>17426</v>
      </c>
      <c r="D2870" s="82" t="s">
        <v>4183</v>
      </c>
      <c r="E2870" s="82" t="s">
        <v>4185</v>
      </c>
      <c r="F2870" s="82" t="s">
        <v>91</v>
      </c>
    </row>
    <row r="2871" spans="1:6" x14ac:dyDescent="0.25">
      <c r="A2871">
        <f t="shared" si="90"/>
        <v>17427</v>
      </c>
      <c r="B2871" t="str">
        <f t="shared" si="91"/>
        <v>17427  SUNLIGHT SUPPLY INC  WIXTOM, MI</v>
      </c>
      <c r="C2871">
        <v>17427</v>
      </c>
      <c r="D2871" s="82" t="s">
        <v>4183</v>
      </c>
      <c r="E2871" s="82" t="s">
        <v>4186</v>
      </c>
      <c r="F2871" s="82" t="s">
        <v>70</v>
      </c>
    </row>
    <row r="2872" spans="1:6" x14ac:dyDescent="0.25">
      <c r="A2872">
        <f t="shared" si="90"/>
        <v>17428</v>
      </c>
      <c r="B2872" t="str">
        <f t="shared" si="91"/>
        <v>17428  SUNLIGHT SUPPLY INC  AURORA, CO</v>
      </c>
      <c r="C2872">
        <v>17428</v>
      </c>
      <c r="D2872" s="82" t="s">
        <v>4183</v>
      </c>
      <c r="E2872" s="82" t="s">
        <v>644</v>
      </c>
      <c r="F2872" s="82" t="s">
        <v>53</v>
      </c>
    </row>
    <row r="2873" spans="1:6" x14ac:dyDescent="0.25">
      <c r="A2873">
        <f t="shared" si="90"/>
        <v>17429</v>
      </c>
      <c r="B2873" t="str">
        <f t="shared" si="91"/>
        <v>17429  SUNLIGHT SUPPLY INC  ONTARIO, CA</v>
      </c>
      <c r="C2873">
        <v>17429</v>
      </c>
      <c r="D2873" s="82" t="s">
        <v>4183</v>
      </c>
      <c r="E2873" s="82" t="s">
        <v>2864</v>
      </c>
      <c r="F2873" s="82" t="s">
        <v>52</v>
      </c>
    </row>
    <row r="2874" spans="1:6" x14ac:dyDescent="0.25">
      <c r="A2874">
        <f t="shared" si="90"/>
        <v>17430</v>
      </c>
      <c r="B2874" t="str">
        <f t="shared" si="91"/>
        <v>17430  SUNLIGHT SUPPLY INC  LIVERMORE, CA</v>
      </c>
      <c r="C2874">
        <v>17430</v>
      </c>
      <c r="D2874" s="82" t="s">
        <v>4183</v>
      </c>
      <c r="E2874" s="82" t="s">
        <v>1444</v>
      </c>
      <c r="F2874" s="82" t="s">
        <v>52</v>
      </c>
    </row>
    <row r="2875" spans="1:6" x14ac:dyDescent="0.25">
      <c r="A2875">
        <f t="shared" si="90"/>
        <v>17431</v>
      </c>
      <c r="B2875" t="str">
        <f t="shared" si="91"/>
        <v>17431  SUNLIGHT SUPPLY INC  SAMOA, CA</v>
      </c>
      <c r="C2875">
        <v>17431</v>
      </c>
      <c r="D2875" s="82" t="s">
        <v>4183</v>
      </c>
      <c r="E2875" s="82" t="s">
        <v>2546</v>
      </c>
      <c r="F2875" s="82" t="s">
        <v>52</v>
      </c>
    </row>
    <row r="2876" spans="1:6" x14ac:dyDescent="0.25">
      <c r="A2876">
        <f t="shared" si="90"/>
        <v>15987</v>
      </c>
      <c r="B2876" t="str">
        <f t="shared" si="91"/>
        <v>15987  SUNRISE COOPERATIVE INC  FREMONT, OH</v>
      </c>
      <c r="C2876">
        <v>15987</v>
      </c>
      <c r="D2876" s="82" t="s">
        <v>4187</v>
      </c>
      <c r="E2876" s="82" t="s">
        <v>284</v>
      </c>
      <c r="F2876" s="82" t="s">
        <v>83</v>
      </c>
    </row>
    <row r="2877" spans="1:6" x14ac:dyDescent="0.25">
      <c r="A2877">
        <f t="shared" si="90"/>
        <v>16655</v>
      </c>
      <c r="B2877" t="str">
        <f t="shared" si="91"/>
        <v>16655  SUNSETVIEW LLC  HARLAN, IA</v>
      </c>
      <c r="C2877">
        <v>16655</v>
      </c>
      <c r="D2877" s="82" t="s">
        <v>4188</v>
      </c>
      <c r="E2877" s="82" t="s">
        <v>1113</v>
      </c>
      <c r="F2877" s="82" t="s">
        <v>47</v>
      </c>
    </row>
    <row r="2878" spans="1:6" x14ac:dyDescent="0.25">
      <c r="A2878">
        <f t="shared" si="90"/>
        <v>14758</v>
      </c>
      <c r="B2878" t="str">
        <f t="shared" si="91"/>
        <v>14758  SUNSHINE PAPER COMPANY LLC  AURORA, CO</v>
      </c>
      <c r="C2878">
        <v>14758</v>
      </c>
      <c r="D2878" s="82" t="s">
        <v>969</v>
      </c>
      <c r="E2878" s="82" t="s">
        <v>644</v>
      </c>
      <c r="F2878" s="82" t="s">
        <v>53</v>
      </c>
    </row>
    <row r="2879" spans="1:6" x14ac:dyDescent="0.25">
      <c r="A2879">
        <f t="shared" si="90"/>
        <v>10499</v>
      </c>
      <c r="B2879" t="str">
        <f t="shared" si="91"/>
        <v>10499  SUPER GRO OF IOWA LLC  BROOKVILLE, OH</v>
      </c>
      <c r="C2879">
        <v>10499</v>
      </c>
      <c r="D2879" s="82" t="s">
        <v>4189</v>
      </c>
      <c r="E2879" s="82" t="s">
        <v>4190</v>
      </c>
      <c r="F2879" s="82" t="s">
        <v>83</v>
      </c>
    </row>
    <row r="2880" spans="1:6" x14ac:dyDescent="0.25">
      <c r="A2880">
        <f t="shared" si="90"/>
        <v>13005</v>
      </c>
      <c r="B2880" t="str">
        <f t="shared" si="91"/>
        <v>13005  SUPER SAVER  COUNCIL BLFFS, IA</v>
      </c>
      <c r="C2880">
        <v>13005</v>
      </c>
      <c r="D2880" s="82" t="s">
        <v>4191</v>
      </c>
      <c r="E2880" s="82" t="s">
        <v>2983</v>
      </c>
      <c r="F2880" s="82" t="s">
        <v>47</v>
      </c>
    </row>
    <row r="2881" spans="1:6" x14ac:dyDescent="0.25">
      <c r="A2881">
        <f t="shared" si="90"/>
        <v>15227</v>
      </c>
      <c r="B2881" t="str">
        <f t="shared" si="91"/>
        <v>15227  SUPERIOR CROP PRODUCTS LLC  LINN GROVE, IA</v>
      </c>
      <c r="C2881">
        <v>15227</v>
      </c>
      <c r="D2881" s="82" t="s">
        <v>2538</v>
      </c>
      <c r="E2881" s="82" t="s">
        <v>1219</v>
      </c>
      <c r="F2881" s="82" t="s">
        <v>47</v>
      </c>
    </row>
    <row r="2882" spans="1:6" x14ac:dyDescent="0.25">
      <c r="A2882">
        <f t="shared" si="90"/>
        <v>15103</v>
      </c>
      <c r="B2882" t="str">
        <f t="shared" si="91"/>
        <v>15103  SUPERSEDE LLC  ATLANTIC, IA</v>
      </c>
      <c r="C2882">
        <v>15103</v>
      </c>
      <c r="D2882" s="82" t="s">
        <v>1500</v>
      </c>
      <c r="E2882" s="82" t="s">
        <v>139</v>
      </c>
      <c r="F2882" s="82" t="s">
        <v>47</v>
      </c>
    </row>
    <row r="2883" spans="1:6" x14ac:dyDescent="0.25">
      <c r="A2883">
        <f t="shared" si="90"/>
        <v>16257</v>
      </c>
      <c r="B2883" t="str">
        <f t="shared" si="91"/>
        <v>16257  SUPREME GROWER LLC  SIGNAL MTN, TN</v>
      </c>
      <c r="C2883">
        <v>16257</v>
      </c>
      <c r="D2883" s="82" t="s">
        <v>4192</v>
      </c>
      <c r="E2883" s="82" t="s">
        <v>4193</v>
      </c>
      <c r="F2883" s="82" t="s">
        <v>91</v>
      </c>
    </row>
    <row r="2884" spans="1:6" x14ac:dyDescent="0.25">
      <c r="A2884">
        <f t="shared" si="90"/>
        <v>16256</v>
      </c>
      <c r="B2884" t="str">
        <f t="shared" si="91"/>
        <v>16256  SUPREME GROWERS LLC  SIGNAL MTN, TN</v>
      </c>
      <c r="C2884">
        <v>16256</v>
      </c>
      <c r="D2884" s="82" t="s">
        <v>4194</v>
      </c>
      <c r="E2884" s="82" t="s">
        <v>4193</v>
      </c>
      <c r="F2884" s="82" t="s">
        <v>91</v>
      </c>
    </row>
    <row r="2885" spans="1:6" x14ac:dyDescent="0.25">
      <c r="A2885">
        <f t="shared" si="90"/>
        <v>10980</v>
      </c>
      <c r="B2885" t="str">
        <f t="shared" si="91"/>
        <v>10980  SUR-GRO PLANT FOOD CO  DIAGONAL, IA</v>
      </c>
      <c r="C2885">
        <v>10980</v>
      </c>
      <c r="D2885" s="82" t="s">
        <v>820</v>
      </c>
      <c r="E2885" s="82" t="s">
        <v>846</v>
      </c>
      <c r="F2885" s="82" t="s">
        <v>47</v>
      </c>
    </row>
    <row r="2886" spans="1:6" x14ac:dyDescent="0.25">
      <c r="A2886">
        <f t="shared" si="90"/>
        <v>12184</v>
      </c>
      <c r="B2886" t="str">
        <f t="shared" si="91"/>
        <v>12184  SURE CROP  SENECA, KS</v>
      </c>
      <c r="C2886">
        <v>12184</v>
      </c>
      <c r="D2886" s="82" t="s">
        <v>4195</v>
      </c>
      <c r="E2886" s="82" t="s">
        <v>1242</v>
      </c>
      <c r="F2886" s="82" t="s">
        <v>64</v>
      </c>
    </row>
    <row r="2887" spans="1:6" x14ac:dyDescent="0.25">
      <c r="A2887">
        <f t="shared" si="90"/>
        <v>16843</v>
      </c>
      <c r="B2887" t="str">
        <f t="shared" si="91"/>
        <v>16843  SUSTAINABILITY RESEARCH INSTITUTE  FAIRFIELD, IA</v>
      </c>
      <c r="C2887">
        <v>16843</v>
      </c>
      <c r="D2887" s="82" t="s">
        <v>4196</v>
      </c>
      <c r="E2887" s="82" t="s">
        <v>857</v>
      </c>
      <c r="F2887" s="82" t="s">
        <v>47</v>
      </c>
    </row>
    <row r="2888" spans="1:6" x14ac:dyDescent="0.25">
      <c r="A2888">
        <f t="shared" si="90"/>
        <v>10851</v>
      </c>
      <c r="B2888" t="str">
        <f t="shared" si="91"/>
        <v>10851  SUSTANE NATURAL FERTILIZER INC  CANNON FALLS, MN</v>
      </c>
      <c r="C2888">
        <v>10851</v>
      </c>
      <c r="D2888" s="82" t="s">
        <v>817</v>
      </c>
      <c r="E2888" s="82" t="s">
        <v>818</v>
      </c>
      <c r="F2888" s="82" t="s">
        <v>71</v>
      </c>
    </row>
    <row r="2889" spans="1:6" x14ac:dyDescent="0.25">
      <c r="A2889">
        <f t="shared" si="90"/>
        <v>14335</v>
      </c>
      <c r="B2889" t="str">
        <f t="shared" si="91"/>
        <v>14335  SWACKHAMMER INC DBA TRURO GRAIN  CUMMING, IA</v>
      </c>
      <c r="C2889">
        <v>14335</v>
      </c>
      <c r="D2889" s="82" t="s">
        <v>267</v>
      </c>
      <c r="E2889" s="82" t="s">
        <v>4197</v>
      </c>
      <c r="F2889" s="82" t="s">
        <v>47</v>
      </c>
    </row>
    <row r="2890" spans="1:6" x14ac:dyDescent="0.25">
      <c r="A2890">
        <f t="shared" si="90"/>
        <v>16632</v>
      </c>
      <c r="B2890" t="str">
        <f t="shared" si="91"/>
        <v>16632  SWANK  CROP PRODUCTION SERVICES LLC  HAMILTON, IL</v>
      </c>
      <c r="C2890">
        <v>16632</v>
      </c>
      <c r="D2890" s="82" t="s">
        <v>4198</v>
      </c>
      <c r="E2890" s="82" t="s">
        <v>4199</v>
      </c>
      <c r="F2890" s="82" t="s">
        <v>62</v>
      </c>
    </row>
    <row r="2891" spans="1:6" x14ac:dyDescent="0.25">
      <c r="A2891">
        <f t="shared" si="90"/>
        <v>16681</v>
      </c>
      <c r="B2891" t="str">
        <f t="shared" si="91"/>
        <v>16681  SWENSON AG LLC  WILLIAMS, IA</v>
      </c>
      <c r="C2891">
        <v>16681</v>
      </c>
      <c r="D2891" s="82" t="s">
        <v>4200</v>
      </c>
      <c r="E2891" s="82" t="s">
        <v>1250</v>
      </c>
      <c r="F2891" s="82" t="s">
        <v>47</v>
      </c>
    </row>
    <row r="2892" spans="1:6" x14ac:dyDescent="0.25">
      <c r="A2892">
        <f t="shared" si="90"/>
        <v>16682</v>
      </c>
      <c r="B2892" t="str">
        <f t="shared" si="91"/>
        <v>16682  SWENSON AG LLC  ALDEN, IA</v>
      </c>
      <c r="C2892">
        <v>16682</v>
      </c>
      <c r="D2892" s="82" t="s">
        <v>4200</v>
      </c>
      <c r="E2892" s="82" t="s">
        <v>881</v>
      </c>
      <c r="F2892" s="82" t="s">
        <v>47</v>
      </c>
    </row>
    <row r="2893" spans="1:6" x14ac:dyDescent="0.25">
      <c r="A2893">
        <f t="shared" si="90"/>
        <v>12462</v>
      </c>
      <c r="B2893" t="str">
        <f t="shared" si="91"/>
        <v>12462  SWISS FARMS PRODUCTS INC  LAS VEGAS, NV</v>
      </c>
      <c r="C2893">
        <v>12462</v>
      </c>
      <c r="D2893" s="82" t="s">
        <v>304</v>
      </c>
      <c r="E2893" s="82" t="s">
        <v>305</v>
      </c>
      <c r="F2893" s="82" t="s">
        <v>76</v>
      </c>
    </row>
    <row r="2894" spans="1:6" x14ac:dyDescent="0.25">
      <c r="A2894">
        <f t="shared" si="90"/>
        <v>16988</v>
      </c>
      <c r="B2894" t="str">
        <f t="shared" si="91"/>
        <v>16988  SYMBORG INC  VENTURA, CA</v>
      </c>
      <c r="C2894">
        <v>16988</v>
      </c>
      <c r="D2894" s="82" t="s">
        <v>4201</v>
      </c>
      <c r="E2894" s="82" t="s">
        <v>1152</v>
      </c>
      <c r="F2894" s="82" t="s">
        <v>52</v>
      </c>
    </row>
    <row r="2895" spans="1:6" x14ac:dyDescent="0.25">
      <c r="A2895">
        <f t="shared" si="90"/>
        <v>16989</v>
      </c>
      <c r="B2895" t="str">
        <f t="shared" si="91"/>
        <v>16989  SYMBORG INC  SILVER SPRING, MD</v>
      </c>
      <c r="C2895">
        <v>16989</v>
      </c>
      <c r="D2895" s="82" t="s">
        <v>4201</v>
      </c>
      <c r="E2895" s="82" t="s">
        <v>4202</v>
      </c>
      <c r="F2895" s="82" t="s">
        <v>68</v>
      </c>
    </row>
    <row r="2896" spans="1:6" x14ac:dyDescent="0.25">
      <c r="A2896">
        <f t="shared" si="90"/>
        <v>17069</v>
      </c>
      <c r="B2896" t="str">
        <f t="shared" si="91"/>
        <v>17069  SYNATEK LP  SOUDERTON, PA</v>
      </c>
      <c r="C2896">
        <v>17069</v>
      </c>
      <c r="D2896" s="82" t="s">
        <v>4203</v>
      </c>
      <c r="E2896" s="82" t="s">
        <v>4204</v>
      </c>
      <c r="F2896" s="82" t="s">
        <v>86</v>
      </c>
    </row>
    <row r="2897" spans="1:6" x14ac:dyDescent="0.25">
      <c r="A2897">
        <f t="shared" si="90"/>
        <v>13627</v>
      </c>
      <c r="B2897" t="str">
        <f t="shared" si="91"/>
        <v>13627  T AND N INC  FORISTELL, MO</v>
      </c>
      <c r="C2897">
        <v>13627</v>
      </c>
      <c r="D2897" s="82" t="s">
        <v>1269</v>
      </c>
      <c r="E2897" s="82" t="s">
        <v>1270</v>
      </c>
      <c r="F2897" s="82" t="s">
        <v>73</v>
      </c>
    </row>
    <row r="2898" spans="1:6" x14ac:dyDescent="0.25">
      <c r="A2898">
        <f t="shared" si="90"/>
        <v>14131</v>
      </c>
      <c r="B2898" t="str">
        <f t="shared" si="91"/>
        <v xml:space="preserve">14131  T-NOU NV  WILLEMSTAD CURACAO, </v>
      </c>
      <c r="C2898">
        <v>14131</v>
      </c>
      <c r="D2898" s="82" t="s">
        <v>4205</v>
      </c>
      <c r="E2898" s="82" t="s">
        <v>4206</v>
      </c>
    </row>
    <row r="2899" spans="1:6" x14ac:dyDescent="0.25">
      <c r="A2899">
        <f t="shared" si="90"/>
        <v>15059</v>
      </c>
      <c r="B2899" t="str">
        <f t="shared" si="91"/>
        <v xml:space="preserve">15059  T-NOU NV  WILLEMSTAD CURACO, </v>
      </c>
      <c r="C2899">
        <v>15059</v>
      </c>
      <c r="D2899" s="82" t="s">
        <v>4205</v>
      </c>
      <c r="E2899" s="82" t="s">
        <v>2536</v>
      </c>
    </row>
    <row r="2900" spans="1:6" x14ac:dyDescent="0.25">
      <c r="A2900">
        <f t="shared" si="90"/>
        <v>15337</v>
      </c>
      <c r="B2900" t="str">
        <f t="shared" si="91"/>
        <v>15337  TAINIO BIOLOGICALS, INC  SPOKANE, WA</v>
      </c>
      <c r="C2900">
        <v>15337</v>
      </c>
      <c r="D2900" s="82" t="s">
        <v>4207</v>
      </c>
      <c r="E2900" s="82" t="s">
        <v>4208</v>
      </c>
      <c r="F2900" s="82" t="s">
        <v>97</v>
      </c>
    </row>
    <row r="2901" spans="1:6" x14ac:dyDescent="0.25">
      <c r="A2901">
        <f t="shared" si="90"/>
        <v>16076</v>
      </c>
      <c r="B2901" t="str">
        <f t="shared" si="91"/>
        <v>16076  TALC USA  PAGE, ND</v>
      </c>
      <c r="C2901">
        <v>16076</v>
      </c>
      <c r="D2901" s="82" t="s">
        <v>4209</v>
      </c>
      <c r="E2901" s="82" t="s">
        <v>4210</v>
      </c>
      <c r="F2901" s="82" t="s">
        <v>82</v>
      </c>
    </row>
    <row r="2902" spans="1:6" x14ac:dyDescent="0.25">
      <c r="A2902">
        <f t="shared" si="90"/>
        <v>15846</v>
      </c>
      <c r="B2902" t="str">
        <f t="shared" si="91"/>
        <v>15846  TALL CORN AG INC  SHENANDOAH, IA</v>
      </c>
      <c r="C2902">
        <v>15846</v>
      </c>
      <c r="D2902" s="82" t="s">
        <v>4211</v>
      </c>
      <c r="E2902" s="82" t="s">
        <v>279</v>
      </c>
      <c r="F2902" s="82" t="s">
        <v>47</v>
      </c>
    </row>
    <row r="2903" spans="1:6" x14ac:dyDescent="0.25">
      <c r="A2903">
        <f t="shared" si="90"/>
        <v>15675</v>
      </c>
      <c r="B2903" t="str">
        <f t="shared" si="91"/>
        <v>15675  TALON TERRA LLC  LA PORTE, IN</v>
      </c>
      <c r="C2903">
        <v>15675</v>
      </c>
      <c r="D2903" s="82" t="s">
        <v>2471</v>
      </c>
      <c r="E2903" s="82" t="s">
        <v>4212</v>
      </c>
      <c r="F2903" s="82" t="s">
        <v>63</v>
      </c>
    </row>
    <row r="2904" spans="1:6" x14ac:dyDescent="0.25">
      <c r="A2904">
        <f t="shared" si="90"/>
        <v>10417</v>
      </c>
      <c r="B2904" t="str">
        <f t="shared" si="91"/>
        <v>10417  TAMA BENTON COOPERATIVE  CLUTIER, IA</v>
      </c>
      <c r="C2904">
        <v>10417</v>
      </c>
      <c r="D2904" s="82" t="s">
        <v>216</v>
      </c>
      <c r="E2904" s="82" t="s">
        <v>217</v>
      </c>
      <c r="F2904" s="82" t="s">
        <v>47</v>
      </c>
    </row>
    <row r="2905" spans="1:6" x14ac:dyDescent="0.25">
      <c r="A2905">
        <f t="shared" ref="A2905:A2968" si="92">C2905</f>
        <v>16766</v>
      </c>
      <c r="B2905" t="str">
        <f t="shared" ref="B2905:B2968" si="93">C2905&amp;"  "&amp;D2905&amp;"  "&amp;E2905&amp;", "&amp;F2905</f>
        <v>16766  TAMA TOLEDO ACE  TAMA, IA</v>
      </c>
      <c r="C2905">
        <v>16766</v>
      </c>
      <c r="D2905" s="82" t="s">
        <v>4213</v>
      </c>
      <c r="E2905" s="82" t="s">
        <v>4214</v>
      </c>
      <c r="F2905" s="82" t="s">
        <v>47</v>
      </c>
    </row>
    <row r="2906" spans="1:6" x14ac:dyDescent="0.25">
      <c r="A2906">
        <f t="shared" si="92"/>
        <v>10219</v>
      </c>
      <c r="B2906" t="str">
        <f t="shared" si="93"/>
        <v>10219  TAMA-BENTON COOPERATIVE CO  DYSART, IA</v>
      </c>
      <c r="C2906">
        <v>10219</v>
      </c>
      <c r="D2906" s="82" t="s">
        <v>526</v>
      </c>
      <c r="E2906" s="82" t="s">
        <v>527</v>
      </c>
      <c r="F2906" s="82" t="s">
        <v>47</v>
      </c>
    </row>
    <row r="2907" spans="1:6" x14ac:dyDescent="0.25">
      <c r="A2907">
        <f t="shared" si="92"/>
        <v>10220</v>
      </c>
      <c r="B2907" t="str">
        <f t="shared" si="93"/>
        <v>10220  TAMA-BENTON COOPERATIVE CO  VINTON, IA</v>
      </c>
      <c r="C2907">
        <v>10220</v>
      </c>
      <c r="D2907" s="82" t="s">
        <v>526</v>
      </c>
      <c r="E2907" s="82" t="s">
        <v>501</v>
      </c>
      <c r="F2907" s="82" t="s">
        <v>47</v>
      </c>
    </row>
    <row r="2908" spans="1:6" x14ac:dyDescent="0.25">
      <c r="A2908">
        <f t="shared" si="92"/>
        <v>10984</v>
      </c>
      <c r="B2908" t="str">
        <f t="shared" si="93"/>
        <v>10984  TARGET CORPORATION  MINNEAPOLIS, MN</v>
      </c>
      <c r="C2908">
        <v>10984</v>
      </c>
      <c r="D2908" s="82" t="s">
        <v>4215</v>
      </c>
      <c r="E2908" s="82" t="s">
        <v>403</v>
      </c>
      <c r="F2908" s="82" t="s">
        <v>71</v>
      </c>
    </row>
    <row r="2909" spans="1:6" x14ac:dyDescent="0.25">
      <c r="A2909">
        <f t="shared" si="92"/>
        <v>15143</v>
      </c>
      <c r="B2909" t="str">
        <f t="shared" si="93"/>
        <v>15143  TARGET CORPORATION #2526  CEDAR FALLS, IA</v>
      </c>
      <c r="C2909">
        <v>15143</v>
      </c>
      <c r="D2909" s="82" t="s">
        <v>4216</v>
      </c>
      <c r="E2909" s="82" t="s">
        <v>225</v>
      </c>
      <c r="F2909" s="82" t="s">
        <v>47</v>
      </c>
    </row>
    <row r="2910" spans="1:6" x14ac:dyDescent="0.25">
      <c r="A2910">
        <f t="shared" si="92"/>
        <v>15046</v>
      </c>
      <c r="B2910" t="str">
        <f t="shared" si="93"/>
        <v>15046  TARGET STORE 2454  COUNCIL BLUFFS, IA</v>
      </c>
      <c r="C2910">
        <v>15046</v>
      </c>
      <c r="D2910" s="82" t="s">
        <v>4217</v>
      </c>
      <c r="E2910" s="82" t="s">
        <v>321</v>
      </c>
      <c r="F2910" s="82" t="s">
        <v>47</v>
      </c>
    </row>
    <row r="2911" spans="1:6" x14ac:dyDescent="0.25">
      <c r="A2911">
        <f t="shared" si="92"/>
        <v>13089</v>
      </c>
      <c r="B2911" t="str">
        <f t="shared" si="93"/>
        <v>13089  TARGET STORE T-1771  CEDAR RAPIDS, IA</v>
      </c>
      <c r="C2911">
        <v>13089</v>
      </c>
      <c r="D2911" s="82" t="s">
        <v>4218</v>
      </c>
      <c r="E2911" s="82" t="s">
        <v>286</v>
      </c>
      <c r="F2911" s="82" t="s">
        <v>47</v>
      </c>
    </row>
    <row r="2912" spans="1:6" x14ac:dyDescent="0.25">
      <c r="A2912">
        <f t="shared" si="92"/>
        <v>13982</v>
      </c>
      <c r="B2912" t="str">
        <f t="shared" si="93"/>
        <v>13982  TARGET STORE T-1939  ALTOONA, IA</v>
      </c>
      <c r="C2912">
        <v>13982</v>
      </c>
      <c r="D2912" s="82" t="s">
        <v>4219</v>
      </c>
      <c r="E2912" s="82" t="s">
        <v>213</v>
      </c>
      <c r="F2912" s="82" t="s">
        <v>47</v>
      </c>
    </row>
    <row r="2913" spans="1:6" x14ac:dyDescent="0.25">
      <c r="A2913">
        <f t="shared" si="92"/>
        <v>14157</v>
      </c>
      <c r="B2913" t="str">
        <f t="shared" si="93"/>
        <v>14157  TARGET STORE T-2041  DES MOINES, IA</v>
      </c>
      <c r="C2913">
        <v>14157</v>
      </c>
      <c r="D2913" s="82" t="s">
        <v>4220</v>
      </c>
      <c r="E2913" s="82" t="s">
        <v>930</v>
      </c>
      <c r="F2913" s="82" t="s">
        <v>47</v>
      </c>
    </row>
    <row r="2914" spans="1:6" x14ac:dyDescent="0.25">
      <c r="A2914">
        <f t="shared" si="92"/>
        <v>12489</v>
      </c>
      <c r="B2914" t="str">
        <f t="shared" si="93"/>
        <v>12489  TARGET STORE T1170  AMES, IA</v>
      </c>
      <c r="C2914">
        <v>12489</v>
      </c>
      <c r="D2914" s="82" t="s">
        <v>4221</v>
      </c>
      <c r="E2914" s="82" t="s">
        <v>153</v>
      </c>
      <c r="F2914" s="82" t="s">
        <v>47</v>
      </c>
    </row>
    <row r="2915" spans="1:6" x14ac:dyDescent="0.25">
      <c r="A2915">
        <f t="shared" si="92"/>
        <v>13282</v>
      </c>
      <c r="B2915" t="str">
        <f t="shared" si="93"/>
        <v>13282  TARGET STORE T1792  WATERLOO, IA</v>
      </c>
      <c r="C2915">
        <v>13282</v>
      </c>
      <c r="D2915" s="82" t="s">
        <v>4222</v>
      </c>
      <c r="E2915" s="82" t="s">
        <v>916</v>
      </c>
      <c r="F2915" s="82" t="s">
        <v>47</v>
      </c>
    </row>
    <row r="2916" spans="1:6" x14ac:dyDescent="0.25">
      <c r="A2916">
        <f t="shared" si="92"/>
        <v>10996</v>
      </c>
      <c r="B2916" t="str">
        <f t="shared" si="93"/>
        <v>10996  TARGET STORES 1113  CORALVILLE, IA</v>
      </c>
      <c r="C2916">
        <v>10996</v>
      </c>
      <c r="D2916" s="82" t="s">
        <v>4223</v>
      </c>
      <c r="E2916" s="82" t="s">
        <v>3441</v>
      </c>
      <c r="F2916" s="82" t="s">
        <v>47</v>
      </c>
    </row>
    <row r="2917" spans="1:6" x14ac:dyDescent="0.25">
      <c r="A2917">
        <f t="shared" si="92"/>
        <v>13428</v>
      </c>
      <c r="B2917" t="str">
        <f t="shared" si="93"/>
        <v>13428  TARGET STORES 1768  CEDAR RAPIDS, IA</v>
      </c>
      <c r="C2917">
        <v>13428</v>
      </c>
      <c r="D2917" s="82" t="s">
        <v>4224</v>
      </c>
      <c r="E2917" s="82" t="s">
        <v>286</v>
      </c>
      <c r="F2917" s="82" t="s">
        <v>47</v>
      </c>
    </row>
    <row r="2918" spans="1:6" x14ac:dyDescent="0.25">
      <c r="A2918">
        <f t="shared" si="92"/>
        <v>10993</v>
      </c>
      <c r="B2918" t="str">
        <f t="shared" si="93"/>
        <v>10993  TARGET STORES 69  W DES MOINES, IA</v>
      </c>
      <c r="C2918">
        <v>10993</v>
      </c>
      <c r="D2918" s="82" t="s">
        <v>4225</v>
      </c>
      <c r="E2918" s="82" t="s">
        <v>1445</v>
      </c>
      <c r="F2918" s="82" t="s">
        <v>47</v>
      </c>
    </row>
    <row r="2919" spans="1:6" x14ac:dyDescent="0.25">
      <c r="A2919">
        <f t="shared" si="92"/>
        <v>10994</v>
      </c>
      <c r="B2919" t="str">
        <f t="shared" si="93"/>
        <v>10994  TARGET STORES 86  DUBUQUE, IA</v>
      </c>
      <c r="C2919">
        <v>10994</v>
      </c>
      <c r="D2919" s="82" t="s">
        <v>4226</v>
      </c>
      <c r="E2919" s="82" t="s">
        <v>679</v>
      </c>
      <c r="F2919" s="82" t="s">
        <v>47</v>
      </c>
    </row>
    <row r="2920" spans="1:6" x14ac:dyDescent="0.25">
      <c r="A2920">
        <f t="shared" si="92"/>
        <v>11599</v>
      </c>
      <c r="B2920" t="str">
        <f t="shared" si="93"/>
        <v>11599  TARGET STORES 860  W BURLINGTON, IA</v>
      </c>
      <c r="C2920">
        <v>11599</v>
      </c>
      <c r="D2920" s="82" t="s">
        <v>4227</v>
      </c>
      <c r="E2920" s="82" t="s">
        <v>3400</v>
      </c>
      <c r="F2920" s="82" t="s">
        <v>47</v>
      </c>
    </row>
    <row r="2921" spans="1:6" x14ac:dyDescent="0.25">
      <c r="A2921">
        <f t="shared" si="92"/>
        <v>10985</v>
      </c>
      <c r="B2921" t="str">
        <f t="shared" si="93"/>
        <v>10985  TARGET STORES 878  FORT DODGE, IA</v>
      </c>
      <c r="C2921">
        <v>10985</v>
      </c>
      <c r="D2921" s="82" t="s">
        <v>4228</v>
      </c>
      <c r="E2921" s="82" t="s">
        <v>360</v>
      </c>
      <c r="F2921" s="82" t="s">
        <v>47</v>
      </c>
    </row>
    <row r="2922" spans="1:6" x14ac:dyDescent="0.25">
      <c r="A2922">
        <f t="shared" si="92"/>
        <v>13906</v>
      </c>
      <c r="B2922" t="str">
        <f t="shared" si="93"/>
        <v>13906  TARGET STORES T 1901  WEST DES MOINES, IA</v>
      </c>
      <c r="C2922">
        <v>13906</v>
      </c>
      <c r="D2922" s="82" t="s">
        <v>4229</v>
      </c>
      <c r="E2922" s="82" t="s">
        <v>3312</v>
      </c>
      <c r="F2922" s="82" t="s">
        <v>47</v>
      </c>
    </row>
    <row r="2923" spans="1:6" x14ac:dyDescent="0.25">
      <c r="A2923">
        <f t="shared" si="92"/>
        <v>11518</v>
      </c>
      <c r="B2923" t="str">
        <f t="shared" si="93"/>
        <v>11518  TARGET STORES T 804  MASON CITY, IA</v>
      </c>
      <c r="C2923">
        <v>11518</v>
      </c>
      <c r="D2923" s="82" t="s">
        <v>4230</v>
      </c>
      <c r="E2923" s="82" t="s">
        <v>629</v>
      </c>
      <c r="F2923" s="82" t="s">
        <v>47</v>
      </c>
    </row>
    <row r="2924" spans="1:6" x14ac:dyDescent="0.25">
      <c r="A2924">
        <f t="shared" si="92"/>
        <v>13687</v>
      </c>
      <c r="B2924" t="str">
        <f t="shared" si="93"/>
        <v>13687  TARGET STORES T-1800  SIOUX CITY, IA</v>
      </c>
      <c r="C2924">
        <v>13687</v>
      </c>
      <c r="D2924" s="82" t="s">
        <v>4231</v>
      </c>
      <c r="E2924" s="82" t="s">
        <v>220</v>
      </c>
      <c r="F2924" s="82" t="s">
        <v>47</v>
      </c>
    </row>
    <row r="2925" spans="1:6" x14ac:dyDescent="0.25">
      <c r="A2925">
        <f t="shared" si="92"/>
        <v>10987</v>
      </c>
      <c r="B2925" t="str">
        <f t="shared" si="93"/>
        <v>10987  TARGET STORES T533  DAVENPORT, IA</v>
      </c>
      <c r="C2925">
        <v>10987</v>
      </c>
      <c r="D2925" s="82" t="s">
        <v>4232</v>
      </c>
      <c r="E2925" s="82" t="s">
        <v>1097</v>
      </c>
      <c r="F2925" s="82" t="s">
        <v>47</v>
      </c>
    </row>
    <row r="2926" spans="1:6" x14ac:dyDescent="0.25">
      <c r="A2926">
        <f t="shared" si="92"/>
        <v>11517</v>
      </c>
      <c r="B2926" t="str">
        <f t="shared" si="93"/>
        <v>11517  TARGET STORES T803  DES MOINES, IA</v>
      </c>
      <c r="C2926">
        <v>11517</v>
      </c>
      <c r="D2926" s="82" t="s">
        <v>4233</v>
      </c>
      <c r="E2926" s="82" t="s">
        <v>930</v>
      </c>
      <c r="F2926" s="82" t="s">
        <v>47</v>
      </c>
    </row>
    <row r="2927" spans="1:6" x14ac:dyDescent="0.25">
      <c r="A2927">
        <f t="shared" si="92"/>
        <v>13035</v>
      </c>
      <c r="B2927" t="str">
        <f t="shared" si="93"/>
        <v>13035  TARGET T 1767  ANKENY, IA</v>
      </c>
      <c r="C2927">
        <v>13035</v>
      </c>
      <c r="D2927" s="82" t="s">
        <v>4234</v>
      </c>
      <c r="E2927" s="82" t="s">
        <v>919</v>
      </c>
      <c r="F2927" s="82" t="s">
        <v>47</v>
      </c>
    </row>
    <row r="2928" spans="1:6" x14ac:dyDescent="0.25">
      <c r="A2928">
        <f t="shared" si="92"/>
        <v>13283</v>
      </c>
      <c r="B2928" t="str">
        <f t="shared" si="93"/>
        <v>13283  TARGET T1791  URBANDALE, IA</v>
      </c>
      <c r="C2928">
        <v>13283</v>
      </c>
      <c r="D2928" s="82" t="s">
        <v>4235</v>
      </c>
      <c r="E2928" s="82" t="s">
        <v>357</v>
      </c>
      <c r="F2928" s="82" t="s">
        <v>47</v>
      </c>
    </row>
    <row r="2929" spans="1:6" x14ac:dyDescent="0.25">
      <c r="A2929">
        <f t="shared" si="92"/>
        <v>14500</v>
      </c>
      <c r="B2929" t="str">
        <f t="shared" si="93"/>
        <v>14500  TEAM LABORATORY CHEMICAL CO  DETROIT LAKES, MN</v>
      </c>
      <c r="C2929">
        <v>14500</v>
      </c>
      <c r="D2929" s="82" t="s">
        <v>1369</v>
      </c>
      <c r="E2929" s="82" t="s">
        <v>1370</v>
      </c>
      <c r="F2929" s="82" t="s">
        <v>71</v>
      </c>
    </row>
    <row r="2930" spans="1:6" x14ac:dyDescent="0.25">
      <c r="A2930">
        <f t="shared" si="92"/>
        <v>14499</v>
      </c>
      <c r="B2930" t="str">
        <f t="shared" si="93"/>
        <v>14499  TEAM LABORATORY CHEMICAL CORPORATION  DETROIT LAKE, MN</v>
      </c>
      <c r="C2930">
        <v>14499</v>
      </c>
      <c r="D2930" s="82" t="s">
        <v>1289</v>
      </c>
      <c r="E2930" s="82" t="s">
        <v>1290</v>
      </c>
      <c r="F2930" s="82" t="s">
        <v>71</v>
      </c>
    </row>
    <row r="2931" spans="1:6" x14ac:dyDescent="0.25">
      <c r="A2931">
        <f t="shared" si="92"/>
        <v>16930</v>
      </c>
      <c r="B2931" t="str">
        <f t="shared" si="93"/>
        <v>16930  TECHNOLOGY SCIENCES GROUP  DAVIS, CA</v>
      </c>
      <c r="C2931">
        <v>16930</v>
      </c>
      <c r="D2931" s="82" t="s">
        <v>4236</v>
      </c>
      <c r="E2931" s="82" t="s">
        <v>1092</v>
      </c>
      <c r="F2931" s="82" t="s">
        <v>52</v>
      </c>
    </row>
    <row r="2932" spans="1:6" x14ac:dyDescent="0.25">
      <c r="A2932">
        <f t="shared" si="92"/>
        <v>15352</v>
      </c>
      <c r="B2932" t="str">
        <f t="shared" si="93"/>
        <v>15352  TEMPLETON FAMILY FARMS GP  TEMPLETON, IA</v>
      </c>
      <c r="C2932">
        <v>15352</v>
      </c>
      <c r="D2932" s="82" t="s">
        <v>1082</v>
      </c>
      <c r="E2932" s="82" t="s">
        <v>514</v>
      </c>
      <c r="F2932" s="82" t="s">
        <v>47</v>
      </c>
    </row>
    <row r="2933" spans="1:6" x14ac:dyDescent="0.25">
      <c r="A2933">
        <f t="shared" si="92"/>
        <v>16228</v>
      </c>
      <c r="B2933" t="str">
        <f t="shared" si="93"/>
        <v>16228  TERRA PRODUCTS CO LLC  NICHOLS, IA</v>
      </c>
      <c r="C2933">
        <v>16228</v>
      </c>
      <c r="D2933" s="82" t="s">
        <v>4237</v>
      </c>
      <c r="E2933" s="82" t="s">
        <v>1428</v>
      </c>
      <c r="F2933" s="82" t="s">
        <v>47</v>
      </c>
    </row>
    <row r="2934" spans="1:6" x14ac:dyDescent="0.25">
      <c r="A2934">
        <f t="shared" si="92"/>
        <v>17343</v>
      </c>
      <c r="B2934" t="str">
        <f t="shared" si="93"/>
        <v>17343  TERRACE BRANDS  LAS VEGAS, NV</v>
      </c>
      <c r="C2934">
        <v>17343</v>
      </c>
      <c r="D2934" s="82" t="s">
        <v>4238</v>
      </c>
      <c r="E2934" s="82" t="s">
        <v>305</v>
      </c>
      <c r="F2934" s="82" t="s">
        <v>76</v>
      </c>
    </row>
    <row r="2935" spans="1:6" x14ac:dyDescent="0.25">
      <c r="A2935">
        <f t="shared" si="92"/>
        <v>17309</v>
      </c>
      <c r="B2935" t="str">
        <f t="shared" si="93"/>
        <v>17309  TERRAFORM AG, LLC  GRAND HAVEN, MI</v>
      </c>
      <c r="C2935">
        <v>17309</v>
      </c>
      <c r="D2935" s="82" t="s">
        <v>4239</v>
      </c>
      <c r="E2935" s="82" t="s">
        <v>4240</v>
      </c>
      <c r="F2935" s="82" t="s">
        <v>70</v>
      </c>
    </row>
    <row r="2936" spans="1:6" x14ac:dyDescent="0.25">
      <c r="A2936">
        <f t="shared" si="92"/>
        <v>14590</v>
      </c>
      <c r="B2936" t="str">
        <f t="shared" si="93"/>
        <v>14590  TERRAMAX INC  BLOOMINGTON, MN</v>
      </c>
      <c r="C2936">
        <v>14590</v>
      </c>
      <c r="D2936" s="82" t="s">
        <v>1356</v>
      </c>
      <c r="E2936" s="82" t="s">
        <v>241</v>
      </c>
      <c r="F2936" s="82" t="s">
        <v>71</v>
      </c>
    </row>
    <row r="2937" spans="1:6" x14ac:dyDescent="0.25">
      <c r="A2937">
        <f t="shared" si="92"/>
        <v>12259</v>
      </c>
      <c r="B2937" t="str">
        <f t="shared" si="93"/>
        <v>12259  TESKE PET &amp; GARDEN CENTER INC  BETTENDORF, IA</v>
      </c>
      <c r="C2937">
        <v>12259</v>
      </c>
      <c r="D2937" s="82" t="s">
        <v>4241</v>
      </c>
      <c r="E2937" s="82" t="s">
        <v>749</v>
      </c>
      <c r="F2937" s="82" t="s">
        <v>47</v>
      </c>
    </row>
    <row r="2938" spans="1:6" x14ac:dyDescent="0.25">
      <c r="A2938">
        <f t="shared" si="92"/>
        <v>11659</v>
      </c>
      <c r="B2938" t="str">
        <f t="shared" si="93"/>
        <v>11659  TESSENDERLO KERLEY INC  PHOENIX, AZ</v>
      </c>
      <c r="C2938">
        <v>11659</v>
      </c>
      <c r="D2938" s="82" t="s">
        <v>182</v>
      </c>
      <c r="E2938" s="82" t="s">
        <v>183</v>
      </c>
      <c r="F2938" s="82" t="s">
        <v>50</v>
      </c>
    </row>
    <row r="2939" spans="1:6" x14ac:dyDescent="0.25">
      <c r="A2939">
        <f t="shared" si="92"/>
        <v>15504</v>
      </c>
      <c r="B2939" t="str">
        <f t="shared" si="93"/>
        <v>15504  TETRA TECHNOLOGIES INC  THE WOODLANDS, TX</v>
      </c>
      <c r="C2939">
        <v>15504</v>
      </c>
      <c r="D2939" s="82" t="s">
        <v>1535</v>
      </c>
      <c r="E2939" s="82" t="s">
        <v>156</v>
      </c>
      <c r="F2939" s="82" t="s">
        <v>92</v>
      </c>
    </row>
    <row r="2940" spans="1:6" x14ac:dyDescent="0.25">
      <c r="A2940">
        <f t="shared" si="92"/>
        <v>15902</v>
      </c>
      <c r="B2940" t="str">
        <f t="shared" si="93"/>
        <v>15902  TEVA CORP C/O KELLY REGISTRATION  COVINGTON, GA</v>
      </c>
      <c r="C2940">
        <v>15902</v>
      </c>
      <c r="D2940" s="82" t="s">
        <v>4242</v>
      </c>
      <c r="E2940" s="82" t="s">
        <v>1345</v>
      </c>
      <c r="F2940" s="82" t="s">
        <v>58</v>
      </c>
    </row>
    <row r="2941" spans="1:6" x14ac:dyDescent="0.25">
      <c r="A2941">
        <f t="shared" si="92"/>
        <v>16313</v>
      </c>
      <c r="B2941" t="str">
        <f t="shared" si="93"/>
        <v>16313  TFS AGRONOMY LLC  CARSON, IA</v>
      </c>
      <c r="C2941">
        <v>16313</v>
      </c>
      <c r="D2941" s="82" t="s">
        <v>4243</v>
      </c>
      <c r="E2941" s="82" t="s">
        <v>3672</v>
      </c>
      <c r="F2941" s="82" t="s">
        <v>47</v>
      </c>
    </row>
    <row r="2942" spans="1:6" x14ac:dyDescent="0.25">
      <c r="A2942">
        <f t="shared" si="92"/>
        <v>16314</v>
      </c>
      <c r="B2942" t="str">
        <f t="shared" si="93"/>
        <v>16314  TFS AGRONOMY LLC  CARSON, IA</v>
      </c>
      <c r="C2942">
        <v>16314</v>
      </c>
      <c r="D2942" s="82" t="s">
        <v>4243</v>
      </c>
      <c r="E2942" s="82" t="s">
        <v>3672</v>
      </c>
      <c r="F2942" s="82" t="s">
        <v>47</v>
      </c>
    </row>
    <row r="2943" spans="1:6" x14ac:dyDescent="0.25">
      <c r="A2943">
        <f t="shared" si="92"/>
        <v>15952</v>
      </c>
      <c r="B2943" t="str">
        <f t="shared" si="93"/>
        <v>15952  THE ANDERSONS INC  MAUMEE, OH</v>
      </c>
      <c r="C2943">
        <v>15952</v>
      </c>
      <c r="D2943" s="82" t="s">
        <v>4244</v>
      </c>
      <c r="E2943" s="82" t="s">
        <v>773</v>
      </c>
      <c r="F2943" s="82" t="s">
        <v>83</v>
      </c>
    </row>
    <row r="2944" spans="1:6" x14ac:dyDescent="0.25">
      <c r="A2944">
        <f t="shared" si="92"/>
        <v>10665</v>
      </c>
      <c r="B2944" t="str">
        <f t="shared" si="93"/>
        <v>10665  THE DAVEY TREE EXPERT COMPANY  KENT, OH</v>
      </c>
      <c r="C2944">
        <v>10665</v>
      </c>
      <c r="D2944" s="82" t="s">
        <v>222</v>
      </c>
      <c r="E2944" s="82" t="s">
        <v>223</v>
      </c>
      <c r="F2944" s="82" t="s">
        <v>83</v>
      </c>
    </row>
    <row r="2945" spans="1:6" x14ac:dyDescent="0.25">
      <c r="A2945">
        <f t="shared" si="92"/>
        <v>14663</v>
      </c>
      <c r="B2945" t="str">
        <f t="shared" si="93"/>
        <v>14663  THE DOGGETT CORPORATION  LEBANON, NJ</v>
      </c>
      <c r="C2945">
        <v>14663</v>
      </c>
      <c r="D2945" s="82" t="s">
        <v>4245</v>
      </c>
      <c r="E2945" s="82" t="s">
        <v>1163</v>
      </c>
      <c r="F2945" s="82" t="s">
        <v>78</v>
      </c>
    </row>
    <row r="2946" spans="1:6" x14ac:dyDescent="0.25">
      <c r="A2946">
        <f t="shared" si="92"/>
        <v>13021</v>
      </c>
      <c r="B2946" t="str">
        <f t="shared" si="93"/>
        <v>13021  THE ESPOMA COMPANY  MILLVILLE, NJ</v>
      </c>
      <c r="C2946">
        <v>13021</v>
      </c>
      <c r="D2946" s="82" t="s">
        <v>891</v>
      </c>
      <c r="E2946" s="82" t="s">
        <v>892</v>
      </c>
      <c r="F2946" s="82" t="s">
        <v>78</v>
      </c>
    </row>
    <row r="2947" spans="1:6" x14ac:dyDescent="0.25">
      <c r="A2947">
        <f t="shared" si="92"/>
        <v>14172</v>
      </c>
      <c r="B2947" t="str">
        <f t="shared" si="93"/>
        <v>14172  THE FERTRELL COMPANY  BAINBRIDGE, PA</v>
      </c>
      <c r="C2947">
        <v>14172</v>
      </c>
      <c r="D2947" s="82" t="s">
        <v>944</v>
      </c>
      <c r="E2947" s="82" t="s">
        <v>945</v>
      </c>
      <c r="F2947" s="82" t="s">
        <v>86</v>
      </c>
    </row>
    <row r="2948" spans="1:6" x14ac:dyDescent="0.25">
      <c r="A2948">
        <f t="shared" si="92"/>
        <v>15584</v>
      </c>
      <c r="B2948" t="str">
        <f t="shared" si="93"/>
        <v>15584  THE GARDEN PATCH  ST PETERSBURG, FL</v>
      </c>
      <c r="C2948">
        <v>15584</v>
      </c>
      <c r="D2948" s="82" t="s">
        <v>2552</v>
      </c>
      <c r="E2948" s="82" t="s">
        <v>2553</v>
      </c>
      <c r="F2948" s="82" t="s">
        <v>57</v>
      </c>
    </row>
    <row r="2949" spans="1:6" x14ac:dyDescent="0.25">
      <c r="A2949">
        <f t="shared" si="92"/>
        <v>11178</v>
      </c>
      <c r="B2949" t="str">
        <f t="shared" si="93"/>
        <v>11178  THE GREEN THUMBERS INC  DAVENPORT, IA</v>
      </c>
      <c r="C2949">
        <v>11178</v>
      </c>
      <c r="D2949" s="82" t="s">
        <v>4246</v>
      </c>
      <c r="E2949" s="82" t="s">
        <v>1097</v>
      </c>
      <c r="F2949" s="82" t="s">
        <v>47</v>
      </c>
    </row>
    <row r="2950" spans="1:6" x14ac:dyDescent="0.25">
      <c r="A2950">
        <f t="shared" si="92"/>
        <v>16486</v>
      </c>
      <c r="B2950" t="str">
        <f t="shared" si="93"/>
        <v>16486  THE HAWTHORNE GARDENING COMPANY  MARYSVILLE, OH</v>
      </c>
      <c r="C2950">
        <v>16486</v>
      </c>
      <c r="D2950" s="82" t="s">
        <v>4247</v>
      </c>
      <c r="E2950" s="82" t="s">
        <v>444</v>
      </c>
      <c r="F2950" s="82" t="s">
        <v>83</v>
      </c>
    </row>
    <row r="2951" spans="1:6" x14ac:dyDescent="0.25">
      <c r="A2951">
        <f t="shared" si="92"/>
        <v>16487</v>
      </c>
      <c r="B2951" t="str">
        <f t="shared" si="93"/>
        <v>16487  THE HAWTHORNE GARDENING COMPANY  PORT WASHINGTON, NY</v>
      </c>
      <c r="C2951">
        <v>16487</v>
      </c>
      <c r="D2951" s="82" t="s">
        <v>4247</v>
      </c>
      <c r="E2951" s="82" t="s">
        <v>4248</v>
      </c>
      <c r="F2951" s="82" t="s">
        <v>80</v>
      </c>
    </row>
    <row r="2952" spans="1:6" x14ac:dyDescent="0.25">
      <c r="A2952">
        <f t="shared" si="92"/>
        <v>12817</v>
      </c>
      <c r="B2952" t="str">
        <f t="shared" si="93"/>
        <v>12817  THE HOME DEPOT #2101  WATERLOO, IA</v>
      </c>
      <c r="C2952">
        <v>12817</v>
      </c>
      <c r="D2952" s="82" t="s">
        <v>4249</v>
      </c>
      <c r="E2952" s="82" t="s">
        <v>916</v>
      </c>
      <c r="F2952" s="82" t="s">
        <v>47</v>
      </c>
    </row>
    <row r="2953" spans="1:6" x14ac:dyDescent="0.25">
      <c r="A2953">
        <f t="shared" si="92"/>
        <v>12506</v>
      </c>
      <c r="B2953" t="str">
        <f t="shared" si="93"/>
        <v>12506  THE HOME DEPOT #2103  W. DES MOINES, IA</v>
      </c>
      <c r="C2953">
        <v>12506</v>
      </c>
      <c r="D2953" s="82" t="s">
        <v>4250</v>
      </c>
      <c r="E2953" s="82" t="s">
        <v>3566</v>
      </c>
      <c r="F2953" s="82" t="s">
        <v>47</v>
      </c>
    </row>
    <row r="2954" spans="1:6" x14ac:dyDescent="0.25">
      <c r="A2954">
        <f t="shared" si="92"/>
        <v>12929</v>
      </c>
      <c r="B2954" t="str">
        <f t="shared" si="93"/>
        <v>12929  THE HOME DEPOT #2104  DES MOINES, IA</v>
      </c>
      <c r="C2954">
        <v>12929</v>
      </c>
      <c r="D2954" s="82" t="s">
        <v>4251</v>
      </c>
      <c r="E2954" s="82" t="s">
        <v>930</v>
      </c>
      <c r="F2954" s="82" t="s">
        <v>47</v>
      </c>
    </row>
    <row r="2955" spans="1:6" x14ac:dyDescent="0.25">
      <c r="A2955">
        <f t="shared" si="92"/>
        <v>13071</v>
      </c>
      <c r="B2955" t="str">
        <f t="shared" si="93"/>
        <v>13071  THE HOME DEPOT #2107  ANKENY, IA</v>
      </c>
      <c r="C2955">
        <v>13071</v>
      </c>
      <c r="D2955" s="82" t="s">
        <v>4252</v>
      </c>
      <c r="E2955" s="82" t="s">
        <v>919</v>
      </c>
      <c r="F2955" s="82" t="s">
        <v>47</v>
      </c>
    </row>
    <row r="2956" spans="1:6" x14ac:dyDescent="0.25">
      <c r="A2956">
        <f t="shared" si="92"/>
        <v>13546</v>
      </c>
      <c r="B2956" t="str">
        <f t="shared" si="93"/>
        <v>13546  THE HOME DEPOT #2108  CEDAR RAPIDS, IA</v>
      </c>
      <c r="C2956">
        <v>13546</v>
      </c>
      <c r="D2956" s="82" t="s">
        <v>4253</v>
      </c>
      <c r="E2956" s="82" t="s">
        <v>286</v>
      </c>
      <c r="F2956" s="82" t="s">
        <v>47</v>
      </c>
    </row>
    <row r="2957" spans="1:6" x14ac:dyDescent="0.25">
      <c r="A2957">
        <f t="shared" si="92"/>
        <v>13258</v>
      </c>
      <c r="B2957" t="str">
        <f t="shared" si="93"/>
        <v>13258  THE HOME DEPOT #2109  COUNCIL BLFFS, IA</v>
      </c>
      <c r="C2957">
        <v>13258</v>
      </c>
      <c r="D2957" s="82" t="s">
        <v>4254</v>
      </c>
      <c r="E2957" s="82" t="s">
        <v>2983</v>
      </c>
      <c r="F2957" s="82" t="s">
        <v>47</v>
      </c>
    </row>
    <row r="2958" spans="1:6" x14ac:dyDescent="0.25">
      <c r="A2958">
        <f t="shared" si="92"/>
        <v>13730</v>
      </c>
      <c r="B2958" t="str">
        <f t="shared" si="93"/>
        <v>13730  THE HOME DEPOT #2111  BETTENDORF, IA</v>
      </c>
      <c r="C2958">
        <v>13730</v>
      </c>
      <c r="D2958" s="82" t="s">
        <v>4255</v>
      </c>
      <c r="E2958" s="82" t="s">
        <v>749</v>
      </c>
      <c r="F2958" s="82" t="s">
        <v>47</v>
      </c>
    </row>
    <row r="2959" spans="1:6" x14ac:dyDescent="0.25">
      <c r="A2959">
        <f t="shared" si="92"/>
        <v>13971</v>
      </c>
      <c r="B2959" t="str">
        <f t="shared" si="93"/>
        <v>13971  THE HOME DEPOT #2113  CLINTON, IA</v>
      </c>
      <c r="C2959">
        <v>13971</v>
      </c>
      <c r="D2959" s="82" t="s">
        <v>4256</v>
      </c>
      <c r="E2959" s="82" t="s">
        <v>1126</v>
      </c>
      <c r="F2959" s="82" t="s">
        <v>47</v>
      </c>
    </row>
    <row r="2960" spans="1:6" x14ac:dyDescent="0.25">
      <c r="A2960">
        <f t="shared" si="92"/>
        <v>14237</v>
      </c>
      <c r="B2960" t="str">
        <f t="shared" si="93"/>
        <v>14237  THE HOME DEPOT #2114  SIOUX CITY, IA</v>
      </c>
      <c r="C2960">
        <v>14237</v>
      </c>
      <c r="D2960" s="82" t="s">
        <v>4257</v>
      </c>
      <c r="E2960" s="82" t="s">
        <v>220</v>
      </c>
      <c r="F2960" s="82" t="s">
        <v>47</v>
      </c>
    </row>
    <row r="2961" spans="1:6" x14ac:dyDescent="0.25">
      <c r="A2961">
        <f t="shared" si="92"/>
        <v>14528</v>
      </c>
      <c r="B2961" t="str">
        <f t="shared" si="93"/>
        <v>14528  THE HOME DEPOT #2115  URBANDALE, IA</v>
      </c>
      <c r="C2961">
        <v>14528</v>
      </c>
      <c r="D2961" s="82" t="s">
        <v>4258</v>
      </c>
      <c r="E2961" s="82" t="s">
        <v>357</v>
      </c>
      <c r="F2961" s="82" t="s">
        <v>47</v>
      </c>
    </row>
    <row r="2962" spans="1:6" x14ac:dyDescent="0.25">
      <c r="A2962">
        <f t="shared" si="92"/>
        <v>13327</v>
      </c>
      <c r="B2962" t="str">
        <f t="shared" si="93"/>
        <v>13327  THE HOME DEPOT USA INC  ATLANTA, GA</v>
      </c>
      <c r="C2962">
        <v>13327</v>
      </c>
      <c r="D2962" s="82" t="s">
        <v>4259</v>
      </c>
      <c r="E2962" s="82" t="s">
        <v>135</v>
      </c>
      <c r="F2962" s="82" t="s">
        <v>58</v>
      </c>
    </row>
    <row r="2963" spans="1:6" x14ac:dyDescent="0.25">
      <c r="A2963">
        <f t="shared" si="92"/>
        <v>15915</v>
      </c>
      <c r="B2963" t="str">
        <f t="shared" si="93"/>
        <v>15915  THE ORGANIC MECHANIC SOIL COMPANY LLC  MODENA, PA</v>
      </c>
      <c r="C2963">
        <v>15915</v>
      </c>
      <c r="D2963" s="82" t="s">
        <v>4260</v>
      </c>
      <c r="E2963" s="82" t="s">
        <v>4261</v>
      </c>
      <c r="F2963" s="82" t="s">
        <v>86</v>
      </c>
    </row>
    <row r="2964" spans="1:6" x14ac:dyDescent="0.25">
      <c r="A2964">
        <f t="shared" si="92"/>
        <v>15916</v>
      </c>
      <c r="B2964" t="str">
        <f t="shared" si="93"/>
        <v>15916  THE ORGANIC MECHANIC SOIL COMPANY LLC  MODENA, PA</v>
      </c>
      <c r="C2964">
        <v>15916</v>
      </c>
      <c r="D2964" s="82" t="s">
        <v>4260</v>
      </c>
      <c r="E2964" s="82" t="s">
        <v>4261</v>
      </c>
      <c r="F2964" s="82" t="s">
        <v>86</v>
      </c>
    </row>
    <row r="2965" spans="1:6" x14ac:dyDescent="0.25">
      <c r="A2965">
        <f t="shared" si="92"/>
        <v>13143</v>
      </c>
      <c r="B2965" t="str">
        <f t="shared" si="93"/>
        <v>13143  THE ORTHO GROUP  MARYSVILLE, OH</v>
      </c>
      <c r="C2965">
        <v>13143</v>
      </c>
      <c r="D2965" s="82" t="s">
        <v>2505</v>
      </c>
      <c r="E2965" s="82" t="s">
        <v>444</v>
      </c>
      <c r="F2965" s="82" t="s">
        <v>83</v>
      </c>
    </row>
    <row r="2966" spans="1:6" x14ac:dyDescent="0.25">
      <c r="A2966">
        <f t="shared" si="92"/>
        <v>16149</v>
      </c>
      <c r="B2966" t="str">
        <f t="shared" si="93"/>
        <v>16149  THE POND GUY INC ABA CRYSTAL CLEAR INC  ROMEO, MI</v>
      </c>
      <c r="C2966">
        <v>16149</v>
      </c>
      <c r="D2966" s="82" t="s">
        <v>4262</v>
      </c>
      <c r="E2966" s="82" t="s">
        <v>4263</v>
      </c>
      <c r="F2966" s="82" t="s">
        <v>70</v>
      </c>
    </row>
    <row r="2967" spans="1:6" x14ac:dyDescent="0.25">
      <c r="A2967">
        <f t="shared" si="92"/>
        <v>16235</v>
      </c>
      <c r="B2967" t="str">
        <f t="shared" si="93"/>
        <v>16235  THE SANCTUARY ENVIRNOMENTAL PRODUCTS &amp; SOLUTIONS  WINTER PARK, CO</v>
      </c>
      <c r="C2967">
        <v>16235</v>
      </c>
      <c r="D2967" s="82" t="s">
        <v>4264</v>
      </c>
      <c r="E2967" s="82" t="s">
        <v>1389</v>
      </c>
      <c r="F2967" s="82" t="s">
        <v>53</v>
      </c>
    </row>
    <row r="2968" spans="1:6" x14ac:dyDescent="0.25">
      <c r="A2968">
        <f t="shared" si="92"/>
        <v>12481</v>
      </c>
      <c r="B2968" t="str">
        <f t="shared" si="93"/>
        <v>12481  THE SCOTTS CO  FORT MADISON, IA</v>
      </c>
      <c r="C2968">
        <v>12481</v>
      </c>
      <c r="D2968" s="82" t="s">
        <v>2501</v>
      </c>
      <c r="E2968" s="82" t="s">
        <v>1368</v>
      </c>
      <c r="F2968" s="82" t="s">
        <v>47</v>
      </c>
    </row>
    <row r="2969" spans="1:6" x14ac:dyDescent="0.25">
      <c r="A2969">
        <f t="shared" ref="A2969:A3032" si="94">C2969</f>
        <v>17145</v>
      </c>
      <c r="B2969" t="str">
        <f t="shared" ref="B2969:B3032" si="95">C2969&amp;"  "&amp;D2969&amp;"  "&amp;E2969&amp;", "&amp;F2969</f>
        <v>17145  THE SCOTTS COMPANY  PACIFIC JUNCTION, IA</v>
      </c>
      <c r="C2969">
        <v>17145</v>
      </c>
      <c r="D2969" s="82" t="s">
        <v>4265</v>
      </c>
      <c r="E2969" s="82" t="s">
        <v>4266</v>
      </c>
      <c r="F2969" s="82" t="s">
        <v>47</v>
      </c>
    </row>
    <row r="2970" spans="1:6" x14ac:dyDescent="0.25">
      <c r="A2970">
        <f t="shared" si="94"/>
        <v>10112</v>
      </c>
      <c r="B2970" t="str">
        <f t="shared" si="95"/>
        <v>10112  THE SCOTTS COMPANY C/O CONNIE CHRISTIAN  MARYSVILLE, OH</v>
      </c>
      <c r="C2970">
        <v>10112</v>
      </c>
      <c r="D2970" s="82" t="s">
        <v>443</v>
      </c>
      <c r="E2970" s="82" t="s">
        <v>444</v>
      </c>
      <c r="F2970" s="82" t="s">
        <v>83</v>
      </c>
    </row>
    <row r="2971" spans="1:6" x14ac:dyDescent="0.25">
      <c r="A2971">
        <f t="shared" si="94"/>
        <v>11891</v>
      </c>
      <c r="B2971" t="str">
        <f t="shared" si="95"/>
        <v>11891  THE ULTIMATE FERTILIZER CO  OBERLIN, KS</v>
      </c>
      <c r="C2971">
        <v>11891</v>
      </c>
      <c r="D2971" s="82" t="s">
        <v>2492</v>
      </c>
      <c r="E2971" s="82" t="s">
        <v>2493</v>
      </c>
      <c r="F2971" s="82" t="s">
        <v>64</v>
      </c>
    </row>
    <row r="2972" spans="1:6" x14ac:dyDescent="0.25">
      <c r="A2972">
        <f t="shared" si="94"/>
        <v>11676</v>
      </c>
      <c r="B2972" t="str">
        <f t="shared" si="95"/>
        <v>11676  THEISENS INC  IOWA FALLS, IA</v>
      </c>
      <c r="C2972">
        <v>11676</v>
      </c>
      <c r="D2972" s="82" t="s">
        <v>4267</v>
      </c>
      <c r="E2972" s="82" t="s">
        <v>697</v>
      </c>
      <c r="F2972" s="82" t="s">
        <v>47</v>
      </c>
    </row>
    <row r="2973" spans="1:6" x14ac:dyDescent="0.25">
      <c r="A2973">
        <f t="shared" si="94"/>
        <v>14407</v>
      </c>
      <c r="B2973" t="str">
        <f t="shared" si="95"/>
        <v>14407  THEISENS INC OF AMES  AMES, IA</v>
      </c>
      <c r="C2973">
        <v>14407</v>
      </c>
      <c r="D2973" s="82" t="s">
        <v>4268</v>
      </c>
      <c r="E2973" s="82" t="s">
        <v>153</v>
      </c>
      <c r="F2973" s="82" t="s">
        <v>47</v>
      </c>
    </row>
    <row r="2974" spans="1:6" x14ac:dyDescent="0.25">
      <c r="A2974">
        <f t="shared" si="94"/>
        <v>11073</v>
      </c>
      <c r="B2974" t="str">
        <f t="shared" si="95"/>
        <v>11073  THEISENS INC OF ANAMOSA  ANAMOSA, IA</v>
      </c>
      <c r="C2974">
        <v>11073</v>
      </c>
      <c r="D2974" s="82" t="s">
        <v>4269</v>
      </c>
      <c r="E2974" s="82" t="s">
        <v>1151</v>
      </c>
      <c r="F2974" s="82" t="s">
        <v>47</v>
      </c>
    </row>
    <row r="2975" spans="1:6" x14ac:dyDescent="0.25">
      <c r="A2975">
        <f t="shared" si="94"/>
        <v>13411</v>
      </c>
      <c r="B2975" t="str">
        <f t="shared" si="95"/>
        <v>13411  THEISENS INC OF CEDAR RAPIDS  CEDAR RAPIDS, IA</v>
      </c>
      <c r="C2975">
        <v>13411</v>
      </c>
      <c r="D2975" s="82" t="s">
        <v>4270</v>
      </c>
      <c r="E2975" s="82" t="s">
        <v>286</v>
      </c>
      <c r="F2975" s="82" t="s">
        <v>47</v>
      </c>
    </row>
    <row r="2976" spans="1:6" x14ac:dyDescent="0.25">
      <c r="A2976">
        <f t="shared" si="94"/>
        <v>15359</v>
      </c>
      <c r="B2976" t="str">
        <f t="shared" si="95"/>
        <v>15359  THEISENS INC OF CEDAR RAPIDS NORTH  CEDAR RAPIDS, IA</v>
      </c>
      <c r="C2976">
        <v>15359</v>
      </c>
      <c r="D2976" s="82" t="s">
        <v>4271</v>
      </c>
      <c r="E2976" s="82" t="s">
        <v>286</v>
      </c>
      <c r="F2976" s="82" t="s">
        <v>47</v>
      </c>
    </row>
    <row r="2977" spans="1:6" x14ac:dyDescent="0.25">
      <c r="A2977">
        <f t="shared" si="94"/>
        <v>12163</v>
      </c>
      <c r="B2977" t="str">
        <f t="shared" si="95"/>
        <v>12163  THEISENS INC OF CHARLES CITY  CHARLES CITY, IA</v>
      </c>
      <c r="C2977">
        <v>12163</v>
      </c>
      <c r="D2977" s="82" t="s">
        <v>4272</v>
      </c>
      <c r="E2977" s="82" t="s">
        <v>769</v>
      </c>
      <c r="F2977" s="82" t="s">
        <v>47</v>
      </c>
    </row>
    <row r="2978" spans="1:6" x14ac:dyDescent="0.25">
      <c r="A2978">
        <f t="shared" si="94"/>
        <v>15360</v>
      </c>
      <c r="B2978" t="str">
        <f t="shared" si="95"/>
        <v>15360  THEISENS INC OF CORALVILLE  CORALVILLE, IA</v>
      </c>
      <c r="C2978">
        <v>15360</v>
      </c>
      <c r="D2978" s="82" t="s">
        <v>4273</v>
      </c>
      <c r="E2978" s="82" t="s">
        <v>3441</v>
      </c>
      <c r="F2978" s="82" t="s">
        <v>47</v>
      </c>
    </row>
    <row r="2979" spans="1:6" x14ac:dyDescent="0.25">
      <c r="A2979">
        <f t="shared" si="94"/>
        <v>16807</v>
      </c>
      <c r="B2979" t="str">
        <f t="shared" si="95"/>
        <v>16807  THEISENS INC OF DAVENPORT  DAVENPORT, IA</v>
      </c>
      <c r="C2979">
        <v>16807</v>
      </c>
      <c r="D2979" s="82" t="s">
        <v>4274</v>
      </c>
      <c r="E2979" s="82" t="s">
        <v>1097</v>
      </c>
      <c r="F2979" s="82" t="s">
        <v>47</v>
      </c>
    </row>
    <row r="2980" spans="1:6" x14ac:dyDescent="0.25">
      <c r="A2980">
        <f t="shared" si="94"/>
        <v>11076</v>
      </c>
      <c r="B2980" t="str">
        <f t="shared" si="95"/>
        <v>11076  THEISENS INC OF DEWITT  DEWITT, IA</v>
      </c>
      <c r="C2980">
        <v>11076</v>
      </c>
      <c r="D2980" s="82" t="s">
        <v>4275</v>
      </c>
      <c r="E2980" s="82" t="s">
        <v>175</v>
      </c>
      <c r="F2980" s="82" t="s">
        <v>47</v>
      </c>
    </row>
    <row r="2981" spans="1:6" x14ac:dyDescent="0.25">
      <c r="A2981">
        <f t="shared" si="94"/>
        <v>11071</v>
      </c>
      <c r="B2981" t="str">
        <f t="shared" si="95"/>
        <v>11071  THEISENS INC OF DUBUQUE  DUBUQUE, IA</v>
      </c>
      <c r="C2981">
        <v>11071</v>
      </c>
      <c r="D2981" s="82" t="s">
        <v>4276</v>
      </c>
      <c r="E2981" s="82" t="s">
        <v>679</v>
      </c>
      <c r="F2981" s="82" t="s">
        <v>47</v>
      </c>
    </row>
    <row r="2982" spans="1:6" x14ac:dyDescent="0.25">
      <c r="A2982">
        <f t="shared" si="94"/>
        <v>11072</v>
      </c>
      <c r="B2982" t="str">
        <f t="shared" si="95"/>
        <v>11072  THEISENS INC OF DYERSVILLE  DYERSVILLE, IA</v>
      </c>
      <c r="C2982">
        <v>11072</v>
      </c>
      <c r="D2982" s="82" t="s">
        <v>4277</v>
      </c>
      <c r="E2982" s="82" t="s">
        <v>248</v>
      </c>
      <c r="F2982" s="82" t="s">
        <v>47</v>
      </c>
    </row>
    <row r="2983" spans="1:6" x14ac:dyDescent="0.25">
      <c r="A2983">
        <f t="shared" si="94"/>
        <v>14440</v>
      </c>
      <c r="B2983" t="str">
        <f t="shared" si="95"/>
        <v>14440  THEISENS INC OF GRINNELL  GRINNELL, IA</v>
      </c>
      <c r="C2983">
        <v>14440</v>
      </c>
      <c r="D2983" s="82" t="s">
        <v>4278</v>
      </c>
      <c r="E2983" s="82" t="s">
        <v>780</v>
      </c>
      <c r="F2983" s="82" t="s">
        <v>47</v>
      </c>
    </row>
    <row r="2984" spans="1:6" x14ac:dyDescent="0.25">
      <c r="A2984">
        <f t="shared" si="94"/>
        <v>15554</v>
      </c>
      <c r="B2984" t="str">
        <f t="shared" si="95"/>
        <v>15554  THEISENS INC OF INDIANOLA  INDIANOLA, IA</v>
      </c>
      <c r="C2984">
        <v>15554</v>
      </c>
      <c r="D2984" s="82" t="s">
        <v>4279</v>
      </c>
      <c r="E2984" s="82" t="s">
        <v>147</v>
      </c>
      <c r="F2984" s="82" t="s">
        <v>47</v>
      </c>
    </row>
    <row r="2985" spans="1:6" x14ac:dyDescent="0.25">
      <c r="A2985">
        <f t="shared" si="94"/>
        <v>11075</v>
      </c>
      <c r="B2985" t="str">
        <f t="shared" si="95"/>
        <v>11075  THEISENS INC OF MAQUOKETA  MAQUOKETA, IA</v>
      </c>
      <c r="C2985">
        <v>11075</v>
      </c>
      <c r="D2985" s="82" t="s">
        <v>4280</v>
      </c>
      <c r="E2985" s="82" t="s">
        <v>1155</v>
      </c>
      <c r="F2985" s="82" t="s">
        <v>47</v>
      </c>
    </row>
    <row r="2986" spans="1:6" x14ac:dyDescent="0.25">
      <c r="A2986">
        <f t="shared" si="94"/>
        <v>13198</v>
      </c>
      <c r="B2986" t="str">
        <f t="shared" si="95"/>
        <v>13198  THEISENS INC OF MARSHALLTOWN  MARSHALLTOWN, IA</v>
      </c>
      <c r="C2986">
        <v>13198</v>
      </c>
      <c r="D2986" s="82" t="s">
        <v>4281</v>
      </c>
      <c r="E2986" s="82" t="s">
        <v>782</v>
      </c>
      <c r="F2986" s="82" t="s">
        <v>47</v>
      </c>
    </row>
    <row r="2987" spans="1:6" x14ac:dyDescent="0.25">
      <c r="A2987">
        <f t="shared" si="94"/>
        <v>11074</v>
      </c>
      <c r="B2987" t="str">
        <f t="shared" si="95"/>
        <v>11074  THEISENS INC OF MONTICELLO  MONTICELLO, IA</v>
      </c>
      <c r="C2987">
        <v>11074</v>
      </c>
      <c r="D2987" s="82" t="s">
        <v>4282</v>
      </c>
      <c r="E2987" s="82" t="s">
        <v>150</v>
      </c>
      <c r="F2987" s="82" t="s">
        <v>47</v>
      </c>
    </row>
    <row r="2988" spans="1:6" x14ac:dyDescent="0.25">
      <c r="A2988">
        <f t="shared" si="94"/>
        <v>12164</v>
      </c>
      <c r="B2988" t="str">
        <f t="shared" si="95"/>
        <v>12164  THEISENS INC OF NEW HAMPTON  NEW HAMPTON, IA</v>
      </c>
      <c r="C2988">
        <v>12164</v>
      </c>
      <c r="D2988" s="82" t="s">
        <v>4283</v>
      </c>
      <c r="E2988" s="82" t="s">
        <v>483</v>
      </c>
      <c r="F2988" s="82" t="s">
        <v>47</v>
      </c>
    </row>
    <row r="2989" spans="1:6" x14ac:dyDescent="0.25">
      <c r="A2989">
        <f t="shared" si="94"/>
        <v>14814</v>
      </c>
      <c r="B2989" t="str">
        <f t="shared" si="95"/>
        <v>14814  THEISENS INC OF NEWTON  NEWTON, IA</v>
      </c>
      <c r="C2989">
        <v>14814</v>
      </c>
      <c r="D2989" s="82" t="s">
        <v>4284</v>
      </c>
      <c r="E2989" s="82" t="s">
        <v>164</v>
      </c>
      <c r="F2989" s="82" t="s">
        <v>47</v>
      </c>
    </row>
    <row r="2990" spans="1:6" x14ac:dyDescent="0.25">
      <c r="A2990">
        <f t="shared" si="94"/>
        <v>14631</v>
      </c>
      <c r="B2990" t="str">
        <f t="shared" si="95"/>
        <v>14631  THEISENS INC OF PELLA  PELLA, IA</v>
      </c>
      <c r="C2990">
        <v>14631</v>
      </c>
      <c r="D2990" s="82" t="s">
        <v>4285</v>
      </c>
      <c r="E2990" s="82" t="s">
        <v>510</v>
      </c>
      <c r="F2990" s="82" t="s">
        <v>47</v>
      </c>
    </row>
    <row r="2991" spans="1:6" x14ac:dyDescent="0.25">
      <c r="A2991">
        <f t="shared" si="94"/>
        <v>11077</v>
      </c>
      <c r="B2991" t="str">
        <f t="shared" si="95"/>
        <v>11077  THEISENS INC OF TIPTON  TIPTON, IA</v>
      </c>
      <c r="C2991">
        <v>11077</v>
      </c>
      <c r="D2991" s="82" t="s">
        <v>4286</v>
      </c>
      <c r="E2991" s="82" t="s">
        <v>564</v>
      </c>
      <c r="F2991" s="82" t="s">
        <v>47</v>
      </c>
    </row>
    <row r="2992" spans="1:6" x14ac:dyDescent="0.25">
      <c r="A2992">
        <f t="shared" si="94"/>
        <v>11070</v>
      </c>
      <c r="B2992" t="str">
        <f t="shared" si="95"/>
        <v>11070  THEISENS INC OF VINTON  VINTON, IA</v>
      </c>
      <c r="C2992">
        <v>11070</v>
      </c>
      <c r="D2992" s="82" t="s">
        <v>4287</v>
      </c>
      <c r="E2992" s="82" t="s">
        <v>501</v>
      </c>
      <c r="F2992" s="82" t="s">
        <v>47</v>
      </c>
    </row>
    <row r="2993" spans="1:6" x14ac:dyDescent="0.25">
      <c r="A2993">
        <f t="shared" si="94"/>
        <v>11069</v>
      </c>
      <c r="B2993" t="str">
        <f t="shared" si="95"/>
        <v>11069  THEISENS SUPPLY INC  DUBUQUE, IA</v>
      </c>
      <c r="C2993">
        <v>11069</v>
      </c>
      <c r="D2993" s="82" t="s">
        <v>4288</v>
      </c>
      <c r="E2993" s="82" t="s">
        <v>679</v>
      </c>
      <c r="F2993" s="82" t="s">
        <v>47</v>
      </c>
    </row>
    <row r="2994" spans="1:6" x14ac:dyDescent="0.25">
      <c r="A2994">
        <f t="shared" si="94"/>
        <v>16654</v>
      </c>
      <c r="B2994" t="str">
        <f t="shared" si="95"/>
        <v>16654  THOMAS J SCHOTT  TIPTON, IA</v>
      </c>
      <c r="C2994">
        <v>16654</v>
      </c>
      <c r="D2994" s="82" t="s">
        <v>4289</v>
      </c>
      <c r="E2994" s="82" t="s">
        <v>564</v>
      </c>
      <c r="F2994" s="82" t="s">
        <v>47</v>
      </c>
    </row>
    <row r="2995" spans="1:6" x14ac:dyDescent="0.25">
      <c r="A2995">
        <f t="shared" si="94"/>
        <v>10536</v>
      </c>
      <c r="B2995" t="str">
        <f t="shared" si="95"/>
        <v>10536  THOMPSON FARM SUPPLY INC  HOUGHTON, IA</v>
      </c>
      <c r="C2995">
        <v>10536</v>
      </c>
      <c r="D2995" s="82" t="s">
        <v>741</v>
      </c>
      <c r="E2995" s="82" t="s">
        <v>492</v>
      </c>
      <c r="F2995" s="82" t="s">
        <v>47</v>
      </c>
    </row>
    <row r="2996" spans="1:6" x14ac:dyDescent="0.25">
      <c r="A2996">
        <f t="shared" si="94"/>
        <v>10843</v>
      </c>
      <c r="B2996" t="str">
        <f t="shared" si="95"/>
        <v>10843  THOMPSON TRUE VALUE  MARSHALLTOWN, IA</v>
      </c>
      <c r="C2996">
        <v>10843</v>
      </c>
      <c r="D2996" s="82" t="s">
        <v>4290</v>
      </c>
      <c r="E2996" s="82" t="s">
        <v>782</v>
      </c>
      <c r="F2996" s="82" t="s">
        <v>47</v>
      </c>
    </row>
    <row r="2997" spans="1:6" x14ac:dyDescent="0.25">
      <c r="A2997">
        <f t="shared" si="94"/>
        <v>16274</v>
      </c>
      <c r="B2997" t="str">
        <f t="shared" si="95"/>
        <v>16274  THORAG LLC  SHOREVIEW, MN</v>
      </c>
      <c r="C2997">
        <v>16274</v>
      </c>
      <c r="D2997" s="82" t="s">
        <v>4291</v>
      </c>
      <c r="E2997" s="82" t="s">
        <v>1291</v>
      </c>
      <c r="F2997" s="82" t="s">
        <v>71</v>
      </c>
    </row>
    <row r="2998" spans="1:6" x14ac:dyDescent="0.25">
      <c r="A2998">
        <f t="shared" si="94"/>
        <v>10475</v>
      </c>
      <c r="B2998" t="str">
        <f t="shared" si="95"/>
        <v>10475  THREE RIVERS FS COMPANY  DYERSVILLE, IA</v>
      </c>
      <c r="C2998">
        <v>10475</v>
      </c>
      <c r="D2998" s="82" t="s">
        <v>703</v>
      </c>
      <c r="E2998" s="82" t="s">
        <v>248</v>
      </c>
      <c r="F2998" s="82" t="s">
        <v>47</v>
      </c>
    </row>
    <row r="2999" spans="1:6" x14ac:dyDescent="0.25">
      <c r="A2999">
        <f t="shared" si="94"/>
        <v>10476</v>
      </c>
      <c r="B2999" t="str">
        <f t="shared" si="95"/>
        <v>10476  THREE RIVERS FS COMPANY  MANCHESTER, IA</v>
      </c>
      <c r="C2999">
        <v>10476</v>
      </c>
      <c r="D2999" s="82" t="s">
        <v>703</v>
      </c>
      <c r="E2999" s="82" t="s">
        <v>356</v>
      </c>
      <c r="F2999" s="82" t="s">
        <v>47</v>
      </c>
    </row>
    <row r="3000" spans="1:6" x14ac:dyDescent="0.25">
      <c r="A3000">
        <f t="shared" si="94"/>
        <v>10477</v>
      </c>
      <c r="B3000" t="str">
        <f t="shared" si="95"/>
        <v>10477  THREE RIVERS FS COMPANY  EPWORTH, IA</v>
      </c>
      <c r="C3000">
        <v>10477</v>
      </c>
      <c r="D3000" s="82" t="s">
        <v>703</v>
      </c>
      <c r="E3000" s="82" t="s">
        <v>704</v>
      </c>
      <c r="F3000" s="82" t="s">
        <v>47</v>
      </c>
    </row>
    <row r="3001" spans="1:6" x14ac:dyDescent="0.25">
      <c r="A3001">
        <f t="shared" si="94"/>
        <v>10478</v>
      </c>
      <c r="B3001" t="str">
        <f t="shared" si="95"/>
        <v>10478  THREE RIVERS FS COMPANY  HOLY CROSS, IA</v>
      </c>
      <c r="C3001">
        <v>10478</v>
      </c>
      <c r="D3001" s="82" t="s">
        <v>703</v>
      </c>
      <c r="E3001" s="82" t="s">
        <v>705</v>
      </c>
      <c r="F3001" s="82" t="s">
        <v>47</v>
      </c>
    </row>
    <row r="3002" spans="1:6" x14ac:dyDescent="0.25">
      <c r="A3002">
        <f t="shared" si="94"/>
        <v>10479</v>
      </c>
      <c r="B3002" t="str">
        <f t="shared" si="95"/>
        <v>10479  THREE RIVERS FS COMPANY  ELKADER, IA</v>
      </c>
      <c r="C3002">
        <v>10479</v>
      </c>
      <c r="D3002" s="82" t="s">
        <v>703</v>
      </c>
      <c r="E3002" s="82" t="s">
        <v>497</v>
      </c>
      <c r="F3002" s="82" t="s">
        <v>47</v>
      </c>
    </row>
    <row r="3003" spans="1:6" x14ac:dyDescent="0.25">
      <c r="A3003">
        <f t="shared" si="94"/>
        <v>10480</v>
      </c>
      <c r="B3003" t="str">
        <f t="shared" si="95"/>
        <v>10480  THREE RIVERS FS COMPANY  MCGREGOR, IA</v>
      </c>
      <c r="C3003">
        <v>10480</v>
      </c>
      <c r="D3003" s="82" t="s">
        <v>703</v>
      </c>
      <c r="E3003" s="82" t="s">
        <v>706</v>
      </c>
      <c r="F3003" s="82" t="s">
        <v>47</v>
      </c>
    </row>
    <row r="3004" spans="1:6" x14ac:dyDescent="0.25">
      <c r="A3004">
        <f t="shared" si="94"/>
        <v>10481</v>
      </c>
      <c r="B3004" t="str">
        <f t="shared" si="95"/>
        <v>10481  THREE RIVERS FS COMPANY  PEOSTA, IA</v>
      </c>
      <c r="C3004">
        <v>10481</v>
      </c>
      <c r="D3004" s="82" t="s">
        <v>703</v>
      </c>
      <c r="E3004" s="82" t="s">
        <v>707</v>
      </c>
      <c r="F3004" s="82" t="s">
        <v>47</v>
      </c>
    </row>
    <row r="3005" spans="1:6" x14ac:dyDescent="0.25">
      <c r="A3005">
        <f t="shared" si="94"/>
        <v>12436</v>
      </c>
      <c r="B3005" t="str">
        <f t="shared" si="95"/>
        <v>12436  TIEDT NURSERY LTD  WAVERLY, IA</v>
      </c>
      <c r="C3005">
        <v>12436</v>
      </c>
      <c r="D3005" s="82" t="s">
        <v>4292</v>
      </c>
      <c r="E3005" s="82" t="s">
        <v>664</v>
      </c>
      <c r="F3005" s="82" t="s">
        <v>47</v>
      </c>
    </row>
    <row r="3006" spans="1:6" x14ac:dyDescent="0.25">
      <c r="A3006">
        <f t="shared" si="94"/>
        <v>14132</v>
      </c>
      <c r="B3006" t="str">
        <f t="shared" si="95"/>
        <v xml:space="preserve">14132  TIGER-SUL CANADA CO  IRRICANA, </v>
      </c>
      <c r="C3006">
        <v>14132</v>
      </c>
      <c r="D3006" s="82" t="s">
        <v>4293</v>
      </c>
      <c r="E3006" s="82" t="s">
        <v>4294</v>
      </c>
    </row>
    <row r="3007" spans="1:6" x14ac:dyDescent="0.25">
      <c r="A3007">
        <f t="shared" si="94"/>
        <v>13163</v>
      </c>
      <c r="B3007" t="str">
        <f t="shared" si="95"/>
        <v>13163  TIGER-SUL PRODUCTS LLC  EL PASO, TX</v>
      </c>
      <c r="C3007">
        <v>13163</v>
      </c>
      <c r="D3007" s="82" t="s">
        <v>927</v>
      </c>
      <c r="E3007" s="82" t="s">
        <v>2826</v>
      </c>
      <c r="F3007" s="82" t="s">
        <v>92</v>
      </c>
    </row>
    <row r="3008" spans="1:6" x14ac:dyDescent="0.25">
      <c r="A3008">
        <f t="shared" si="94"/>
        <v>16534</v>
      </c>
      <c r="B3008" t="str">
        <f t="shared" si="95"/>
        <v>16534  TIMAC AGRO USA INC  READING, PA</v>
      </c>
      <c r="C3008">
        <v>16534</v>
      </c>
      <c r="D3008" s="82" t="s">
        <v>4295</v>
      </c>
      <c r="E3008" s="82" t="s">
        <v>4296</v>
      </c>
      <c r="F3008" s="82" t="s">
        <v>86</v>
      </c>
    </row>
    <row r="3009" spans="1:6" x14ac:dyDescent="0.25">
      <c r="A3009">
        <f t="shared" si="94"/>
        <v>15202</v>
      </c>
      <c r="B3009" t="str">
        <f t="shared" si="95"/>
        <v>15202  TITAN PRO SCI INC  CLEAR LAKE, IA</v>
      </c>
      <c r="C3009">
        <v>15202</v>
      </c>
      <c r="D3009" s="82" t="s">
        <v>1374</v>
      </c>
      <c r="E3009" s="82" t="s">
        <v>530</v>
      </c>
      <c r="F3009" s="82" t="s">
        <v>47</v>
      </c>
    </row>
    <row r="3010" spans="1:6" x14ac:dyDescent="0.25">
      <c r="A3010">
        <f t="shared" si="94"/>
        <v>15065</v>
      </c>
      <c r="B3010" t="str">
        <f t="shared" si="95"/>
        <v>15065  TODD MULLIS  EARLVILLE, IA</v>
      </c>
      <c r="C3010">
        <v>15065</v>
      </c>
      <c r="D3010" s="82" t="s">
        <v>1499</v>
      </c>
      <c r="E3010" s="82" t="s">
        <v>354</v>
      </c>
      <c r="F3010" s="82" t="s">
        <v>47</v>
      </c>
    </row>
    <row r="3011" spans="1:6" x14ac:dyDescent="0.25">
      <c r="A3011">
        <f t="shared" si="94"/>
        <v>14921</v>
      </c>
      <c r="B3011" t="str">
        <f t="shared" si="95"/>
        <v>14921  TOM EISCHEN SALES INC  ALGONA, IA</v>
      </c>
      <c r="C3011">
        <v>14921</v>
      </c>
      <c r="D3011" s="82" t="s">
        <v>333</v>
      </c>
      <c r="E3011" s="82" t="s">
        <v>334</v>
      </c>
      <c r="F3011" s="82" t="s">
        <v>47</v>
      </c>
    </row>
    <row r="3012" spans="1:6" x14ac:dyDescent="0.25">
      <c r="A3012">
        <f t="shared" si="94"/>
        <v>12918</v>
      </c>
      <c r="B3012" t="str">
        <f t="shared" si="95"/>
        <v>12918  TOMS AGSPRAY  MERCER, MO</v>
      </c>
      <c r="C3012">
        <v>12918</v>
      </c>
      <c r="D3012" s="82" t="s">
        <v>874</v>
      </c>
      <c r="E3012" s="82" t="s">
        <v>875</v>
      </c>
      <c r="F3012" s="82" t="s">
        <v>73</v>
      </c>
    </row>
    <row r="3013" spans="1:6" x14ac:dyDescent="0.25">
      <c r="A3013">
        <f t="shared" si="94"/>
        <v>15650</v>
      </c>
      <c r="B3013" t="str">
        <f t="shared" si="95"/>
        <v>15650  TOWER GARDEN LLC  COLLIERVILLE, TN</v>
      </c>
      <c r="C3013">
        <v>15650</v>
      </c>
      <c r="D3013" s="82" t="s">
        <v>4297</v>
      </c>
      <c r="E3013" s="82" t="s">
        <v>880</v>
      </c>
      <c r="F3013" s="82" t="s">
        <v>91</v>
      </c>
    </row>
    <row r="3014" spans="1:6" x14ac:dyDescent="0.25">
      <c r="A3014">
        <f t="shared" si="94"/>
        <v>12935</v>
      </c>
      <c r="B3014" t="str">
        <f t="shared" si="95"/>
        <v>12935  TOWN &amp; COUNTRY MARKET  SLATER, IA</v>
      </c>
      <c r="C3014">
        <v>12935</v>
      </c>
      <c r="D3014" s="82" t="s">
        <v>4298</v>
      </c>
      <c r="E3014" s="82" t="s">
        <v>1477</v>
      </c>
      <c r="F3014" s="82" t="s">
        <v>47</v>
      </c>
    </row>
    <row r="3015" spans="1:6" x14ac:dyDescent="0.25">
      <c r="A3015">
        <f t="shared" si="94"/>
        <v>14830</v>
      </c>
      <c r="B3015" t="str">
        <f t="shared" si="95"/>
        <v>14830  TRACTOR SUPPLY CO  BRENTWOOD, TN</v>
      </c>
      <c r="C3015">
        <v>14830</v>
      </c>
      <c r="D3015" s="82" t="s">
        <v>4299</v>
      </c>
      <c r="E3015" s="82" t="s">
        <v>1145</v>
      </c>
      <c r="F3015" s="82" t="s">
        <v>91</v>
      </c>
    </row>
    <row r="3016" spans="1:6" x14ac:dyDescent="0.25">
      <c r="A3016">
        <f t="shared" si="94"/>
        <v>14409</v>
      </c>
      <c r="B3016" t="str">
        <f t="shared" si="95"/>
        <v>14409  TRACTOR SUPPLY COMPANY #612  ANKENY, IA</v>
      </c>
      <c r="C3016">
        <v>14409</v>
      </c>
      <c r="D3016" s="82" t="s">
        <v>4300</v>
      </c>
      <c r="E3016" s="82" t="s">
        <v>919</v>
      </c>
      <c r="F3016" s="82" t="s">
        <v>47</v>
      </c>
    </row>
    <row r="3017" spans="1:6" x14ac:dyDescent="0.25">
      <c r="A3017">
        <f t="shared" si="94"/>
        <v>11363</v>
      </c>
      <c r="B3017" t="str">
        <f t="shared" si="95"/>
        <v>11363  TRACTOR SUPPLY COMPANY 103  CEDAR RAPIDS, IA</v>
      </c>
      <c r="C3017">
        <v>11363</v>
      </c>
      <c r="D3017" s="82" t="s">
        <v>4301</v>
      </c>
      <c r="E3017" s="82" t="s">
        <v>286</v>
      </c>
      <c r="F3017" s="82" t="s">
        <v>47</v>
      </c>
    </row>
    <row r="3018" spans="1:6" x14ac:dyDescent="0.25">
      <c r="A3018">
        <f t="shared" si="94"/>
        <v>11360</v>
      </c>
      <c r="B3018" t="str">
        <f t="shared" si="95"/>
        <v>11360  TRACTOR SUPPLY COMPANY 127  MASON CITY, IA</v>
      </c>
      <c r="C3018">
        <v>11360</v>
      </c>
      <c r="D3018" s="82" t="s">
        <v>4302</v>
      </c>
      <c r="E3018" s="82" t="s">
        <v>629</v>
      </c>
      <c r="F3018" s="82" t="s">
        <v>47</v>
      </c>
    </row>
    <row r="3019" spans="1:6" x14ac:dyDescent="0.25">
      <c r="A3019">
        <f t="shared" si="94"/>
        <v>11359</v>
      </c>
      <c r="B3019" t="str">
        <f t="shared" si="95"/>
        <v>11359  TRACTOR SUPPLY COMPANY 134  OTTUMWA, IA</v>
      </c>
      <c r="C3019">
        <v>11359</v>
      </c>
      <c r="D3019" s="82" t="s">
        <v>4303</v>
      </c>
      <c r="E3019" s="82" t="s">
        <v>3083</v>
      </c>
      <c r="F3019" s="82" t="s">
        <v>47</v>
      </c>
    </row>
    <row r="3020" spans="1:6" x14ac:dyDescent="0.25">
      <c r="A3020">
        <f t="shared" si="94"/>
        <v>11358</v>
      </c>
      <c r="B3020" t="str">
        <f t="shared" si="95"/>
        <v>11358  TRACTOR SUPPLY COMPANY 146  WATERLOO, IA</v>
      </c>
      <c r="C3020">
        <v>11358</v>
      </c>
      <c r="D3020" s="82" t="s">
        <v>4304</v>
      </c>
      <c r="E3020" s="82" t="s">
        <v>916</v>
      </c>
      <c r="F3020" s="82" t="s">
        <v>47</v>
      </c>
    </row>
    <row r="3021" spans="1:6" x14ac:dyDescent="0.25">
      <c r="A3021">
        <f t="shared" si="94"/>
        <v>11685</v>
      </c>
      <c r="B3021" t="str">
        <f t="shared" si="95"/>
        <v>11685  TRACTOR SUPPLY COMPANY 327  COUNCIL BLF, IA</v>
      </c>
      <c r="C3021">
        <v>11685</v>
      </c>
      <c r="D3021" s="82" t="s">
        <v>4305</v>
      </c>
      <c r="E3021" s="82" t="s">
        <v>3552</v>
      </c>
      <c r="F3021" s="82" t="s">
        <v>47</v>
      </c>
    </row>
    <row r="3022" spans="1:6" x14ac:dyDescent="0.25">
      <c r="A3022">
        <f t="shared" si="94"/>
        <v>11362</v>
      </c>
      <c r="B3022" t="str">
        <f t="shared" si="95"/>
        <v>11362  TRACTOR SUPPLY SUPPLY 347  FAIRFIELD, IA</v>
      </c>
      <c r="C3022">
        <v>11362</v>
      </c>
      <c r="D3022" s="82" t="s">
        <v>4306</v>
      </c>
      <c r="E3022" s="82" t="s">
        <v>857</v>
      </c>
      <c r="F3022" s="82" t="s">
        <v>47</v>
      </c>
    </row>
    <row r="3023" spans="1:6" x14ac:dyDescent="0.25">
      <c r="A3023">
        <f t="shared" si="94"/>
        <v>10998</v>
      </c>
      <c r="B3023" t="str">
        <f t="shared" si="95"/>
        <v>10998  TRAMMO INC  TAMPA, FL</v>
      </c>
      <c r="C3023">
        <v>10998</v>
      </c>
      <c r="D3023" s="82" t="s">
        <v>4307</v>
      </c>
      <c r="E3023" s="82" t="s">
        <v>172</v>
      </c>
      <c r="F3023" s="82" t="s">
        <v>57</v>
      </c>
    </row>
    <row r="3024" spans="1:6" x14ac:dyDescent="0.25">
      <c r="A3024">
        <f t="shared" si="94"/>
        <v>15481</v>
      </c>
      <c r="B3024" t="str">
        <f t="shared" si="95"/>
        <v>15481  TRAMMO INC  TAMPA, FL</v>
      </c>
      <c r="C3024">
        <v>15481</v>
      </c>
      <c r="D3024" s="82" t="s">
        <v>4307</v>
      </c>
      <c r="E3024" s="82" t="s">
        <v>172</v>
      </c>
      <c r="F3024" s="82" t="s">
        <v>57</v>
      </c>
    </row>
    <row r="3025" spans="1:6" x14ac:dyDescent="0.25">
      <c r="A3025">
        <f t="shared" si="94"/>
        <v>17220</v>
      </c>
      <c r="B3025" t="str">
        <f t="shared" si="95"/>
        <v>17220  TRANLIN, INC.  CHARLOTTESVILLE, VA</v>
      </c>
      <c r="C3025">
        <v>17220</v>
      </c>
      <c r="D3025" s="82" t="s">
        <v>4308</v>
      </c>
      <c r="E3025" s="82" t="s">
        <v>4309</v>
      </c>
      <c r="F3025" s="82" t="s">
        <v>95</v>
      </c>
    </row>
    <row r="3026" spans="1:6" x14ac:dyDescent="0.25">
      <c r="A3026">
        <f t="shared" si="94"/>
        <v>10488</v>
      </c>
      <c r="B3026" t="str">
        <f t="shared" si="95"/>
        <v>10488  TRANSAGRA INTERNATIONAL INC  STORM LAKE, IA</v>
      </c>
      <c r="C3026">
        <v>10488</v>
      </c>
      <c r="D3026" s="82" t="s">
        <v>713</v>
      </c>
      <c r="E3026" s="82" t="s">
        <v>407</v>
      </c>
      <c r="F3026" s="82" t="s">
        <v>47</v>
      </c>
    </row>
    <row r="3027" spans="1:6" x14ac:dyDescent="0.25">
      <c r="A3027">
        <f t="shared" si="94"/>
        <v>16419</v>
      </c>
      <c r="B3027" t="str">
        <f t="shared" si="95"/>
        <v>16419  TREE SAVERS/LAWN SAVERS LLC  GALESBURG, IL</v>
      </c>
      <c r="C3027">
        <v>16419</v>
      </c>
      <c r="D3027" s="82" t="s">
        <v>4310</v>
      </c>
      <c r="E3027" s="82" t="s">
        <v>3877</v>
      </c>
      <c r="F3027" s="82" t="s">
        <v>62</v>
      </c>
    </row>
    <row r="3028" spans="1:6" x14ac:dyDescent="0.25">
      <c r="A3028">
        <f t="shared" si="94"/>
        <v>10473</v>
      </c>
      <c r="B3028" t="str">
        <f t="shared" si="95"/>
        <v>10473  TREIMER INDUSTRIES INC  DURANT, IA</v>
      </c>
      <c r="C3028">
        <v>10473</v>
      </c>
      <c r="D3028" s="82" t="s">
        <v>700</v>
      </c>
      <c r="E3028" s="82" t="s">
        <v>701</v>
      </c>
      <c r="F3028" s="82" t="s">
        <v>47</v>
      </c>
    </row>
    <row r="3029" spans="1:6" x14ac:dyDescent="0.25">
      <c r="A3029">
        <f t="shared" si="94"/>
        <v>15383</v>
      </c>
      <c r="B3029" t="str">
        <f t="shared" si="95"/>
        <v>15383  TRI CITY AG SUPPLY  DALLAS CENTER, IA</v>
      </c>
      <c r="C3029">
        <v>15383</v>
      </c>
      <c r="D3029" s="82" t="s">
        <v>1522</v>
      </c>
      <c r="E3029" s="82" t="s">
        <v>145</v>
      </c>
      <c r="F3029" s="82" t="s">
        <v>47</v>
      </c>
    </row>
    <row r="3030" spans="1:6" x14ac:dyDescent="0.25">
      <c r="A3030">
        <f t="shared" si="94"/>
        <v>15640</v>
      </c>
      <c r="B3030" t="str">
        <f t="shared" si="95"/>
        <v>15640  TRI COUNTY AG LLC  BOUTON, IA</v>
      </c>
      <c r="C3030">
        <v>15640</v>
      </c>
      <c r="D3030" s="82" t="s">
        <v>784</v>
      </c>
      <c r="E3030" s="82" t="s">
        <v>632</v>
      </c>
      <c r="F3030" s="82" t="s">
        <v>47</v>
      </c>
    </row>
    <row r="3031" spans="1:6" x14ac:dyDescent="0.25">
      <c r="A3031">
        <f t="shared" si="94"/>
        <v>12203</v>
      </c>
      <c r="B3031" t="str">
        <f t="shared" si="95"/>
        <v>12203  TRI-STATE AG CORP  HULL, IA</v>
      </c>
      <c r="C3031">
        <v>12203</v>
      </c>
      <c r="D3031" s="82" t="s">
        <v>1247</v>
      </c>
      <c r="E3031" s="82" t="s">
        <v>481</v>
      </c>
      <c r="F3031" s="82" t="s">
        <v>47</v>
      </c>
    </row>
    <row r="3032" spans="1:6" x14ac:dyDescent="0.25">
      <c r="A3032">
        <f t="shared" si="94"/>
        <v>12433</v>
      </c>
      <c r="B3032" t="str">
        <f t="shared" si="95"/>
        <v>12433  TRIPLE A SEEDS INC  CARROLL, IA</v>
      </c>
      <c r="C3032">
        <v>12433</v>
      </c>
      <c r="D3032" s="82" t="s">
        <v>4311</v>
      </c>
      <c r="E3032" s="82" t="s">
        <v>385</v>
      </c>
      <c r="F3032" s="82" t="s">
        <v>47</v>
      </c>
    </row>
    <row r="3033" spans="1:6" x14ac:dyDescent="0.25">
      <c r="A3033">
        <f t="shared" ref="A3033:A3096" si="96">C3033</f>
        <v>15707</v>
      </c>
      <c r="B3033" t="str">
        <f t="shared" ref="B3033:B3096" si="97">C3033&amp;"  "&amp;D3033&amp;"  "&amp;E3033&amp;", "&amp;F3033</f>
        <v>15707  TRIPOLI FARM SUPPLY LLC  BUFFALO CENTER, IA</v>
      </c>
      <c r="C3033">
        <v>15707</v>
      </c>
      <c r="D3033" s="82" t="s">
        <v>2457</v>
      </c>
      <c r="E3033" s="82" t="s">
        <v>1024</v>
      </c>
      <c r="F3033" s="82" t="s">
        <v>47</v>
      </c>
    </row>
    <row r="3034" spans="1:6" x14ac:dyDescent="0.25">
      <c r="A3034">
        <f t="shared" si="96"/>
        <v>11548</v>
      </c>
      <c r="B3034" t="str">
        <f t="shared" si="97"/>
        <v>11548  TROY ELEVATOR  BLOOMFIELD, IA</v>
      </c>
      <c r="C3034">
        <v>11548</v>
      </c>
      <c r="D3034" s="82" t="s">
        <v>1451</v>
      </c>
      <c r="E3034" s="82" t="s">
        <v>786</v>
      </c>
      <c r="F3034" s="82" t="s">
        <v>47</v>
      </c>
    </row>
    <row r="3035" spans="1:6" x14ac:dyDescent="0.25">
      <c r="A3035">
        <f t="shared" si="96"/>
        <v>10086</v>
      </c>
      <c r="B3035" t="str">
        <f t="shared" si="97"/>
        <v>10086  TROY ELEVATOR  BLAKESBURG, IA</v>
      </c>
      <c r="C3035">
        <v>10086</v>
      </c>
      <c r="D3035" s="82" t="s">
        <v>1451</v>
      </c>
      <c r="E3035" s="82" t="s">
        <v>1547</v>
      </c>
      <c r="F3035" s="82" t="s">
        <v>47</v>
      </c>
    </row>
    <row r="3036" spans="1:6" x14ac:dyDescent="0.25">
      <c r="A3036">
        <f t="shared" si="96"/>
        <v>10309</v>
      </c>
      <c r="B3036" t="str">
        <f t="shared" si="97"/>
        <v>10309  TROY ELEVATOR INC  BLOOMFIELD, IA</v>
      </c>
      <c r="C3036">
        <v>10309</v>
      </c>
      <c r="D3036" s="82" t="s">
        <v>1304</v>
      </c>
      <c r="E3036" s="82" t="s">
        <v>786</v>
      </c>
      <c r="F3036" s="82" t="s">
        <v>47</v>
      </c>
    </row>
    <row r="3037" spans="1:6" x14ac:dyDescent="0.25">
      <c r="A3037">
        <f t="shared" si="96"/>
        <v>11333</v>
      </c>
      <c r="B3037" t="str">
        <f t="shared" si="97"/>
        <v>11333  TRUE VALUE  BROOKLYN, IA</v>
      </c>
      <c r="C3037">
        <v>11333</v>
      </c>
      <c r="D3037" s="82" t="s">
        <v>4312</v>
      </c>
      <c r="E3037" s="82" t="s">
        <v>724</v>
      </c>
      <c r="F3037" s="82" t="s">
        <v>47</v>
      </c>
    </row>
    <row r="3038" spans="1:6" x14ac:dyDescent="0.25">
      <c r="A3038">
        <f t="shared" si="96"/>
        <v>10821</v>
      </c>
      <c r="B3038" t="str">
        <f t="shared" si="97"/>
        <v>10821  TRUE VALUE HARDWARE  WEST DES MOINES, IA</v>
      </c>
      <c r="C3038">
        <v>10821</v>
      </c>
      <c r="D3038" s="82" t="s">
        <v>4313</v>
      </c>
      <c r="E3038" s="82" t="s">
        <v>3312</v>
      </c>
      <c r="F3038" s="82" t="s">
        <v>47</v>
      </c>
    </row>
    <row r="3039" spans="1:6" x14ac:dyDescent="0.25">
      <c r="A3039">
        <f t="shared" si="96"/>
        <v>15986</v>
      </c>
      <c r="B3039" t="str">
        <f t="shared" si="97"/>
        <v>15986  TRUPOINTE COOPERATIVE INC  PIQUA, OH</v>
      </c>
      <c r="C3039">
        <v>15986</v>
      </c>
      <c r="D3039" s="82" t="s">
        <v>4314</v>
      </c>
      <c r="E3039" s="82" t="s">
        <v>4315</v>
      </c>
      <c r="F3039" s="82" t="s">
        <v>83</v>
      </c>
    </row>
    <row r="3040" spans="1:6" x14ac:dyDescent="0.25">
      <c r="A3040">
        <f t="shared" si="96"/>
        <v>11451</v>
      </c>
      <c r="B3040" t="str">
        <f t="shared" si="97"/>
        <v>11451  TSM SERVICES INC  CATLIN, IL</v>
      </c>
      <c r="C3040">
        <v>11451</v>
      </c>
      <c r="D3040" s="82" t="s">
        <v>4316</v>
      </c>
      <c r="E3040" s="82" t="s">
        <v>1439</v>
      </c>
      <c r="F3040" s="82" t="s">
        <v>62</v>
      </c>
    </row>
    <row r="3041" spans="1:6" x14ac:dyDescent="0.25">
      <c r="A3041">
        <f t="shared" si="96"/>
        <v>14228</v>
      </c>
      <c r="B3041" t="str">
        <f t="shared" si="97"/>
        <v>14228  TURF CARE SUPPLY CORP  BRUNSWICK, OH</v>
      </c>
      <c r="C3041">
        <v>14228</v>
      </c>
      <c r="D3041" s="82" t="s">
        <v>1267</v>
      </c>
      <c r="E3041" s="82" t="s">
        <v>715</v>
      </c>
      <c r="F3041" s="82" t="s">
        <v>83</v>
      </c>
    </row>
    <row r="3042" spans="1:6" x14ac:dyDescent="0.25">
      <c r="A3042">
        <f t="shared" si="96"/>
        <v>15963</v>
      </c>
      <c r="B3042" t="str">
        <f t="shared" si="97"/>
        <v>15963  TURF MASTERS LAWN &amp; LANDSCAPE LLC  IOWA CITY, IA</v>
      </c>
      <c r="C3042">
        <v>15963</v>
      </c>
      <c r="D3042" s="82" t="s">
        <v>4317</v>
      </c>
      <c r="E3042" s="82" t="s">
        <v>757</v>
      </c>
      <c r="F3042" s="82" t="s">
        <v>47</v>
      </c>
    </row>
    <row r="3043" spans="1:6" x14ac:dyDescent="0.25">
      <c r="A3043">
        <f t="shared" si="96"/>
        <v>10752</v>
      </c>
      <c r="B3043" t="str">
        <f t="shared" si="97"/>
        <v>10752  TURFMASTER  MALVERN, IA</v>
      </c>
      <c r="C3043">
        <v>10752</v>
      </c>
      <c r="D3043" s="82" t="s">
        <v>4318</v>
      </c>
      <c r="E3043" s="82" t="s">
        <v>265</v>
      </c>
      <c r="F3043" s="82" t="s">
        <v>47</v>
      </c>
    </row>
    <row r="3044" spans="1:6" x14ac:dyDescent="0.25">
      <c r="A3044">
        <f t="shared" si="96"/>
        <v>11001</v>
      </c>
      <c r="B3044" t="str">
        <f t="shared" si="97"/>
        <v>11001  TWIN STATE INC  DAVENPORT, IA</v>
      </c>
      <c r="C3044">
        <v>11001</v>
      </c>
      <c r="D3044" s="82" t="s">
        <v>1278</v>
      </c>
      <c r="E3044" s="82" t="s">
        <v>1097</v>
      </c>
      <c r="F3044" s="82" t="s">
        <v>47</v>
      </c>
    </row>
    <row r="3045" spans="1:6" x14ac:dyDescent="0.25">
      <c r="A3045">
        <f t="shared" si="96"/>
        <v>15957</v>
      </c>
      <c r="B3045" t="str">
        <f t="shared" si="97"/>
        <v>15957  TWO RIVER VENTURES  REMSEN, IA</v>
      </c>
      <c r="C3045">
        <v>15957</v>
      </c>
      <c r="D3045" s="82" t="s">
        <v>4319</v>
      </c>
      <c r="E3045" s="82" t="s">
        <v>401</v>
      </c>
      <c r="F3045" s="82" t="s">
        <v>47</v>
      </c>
    </row>
    <row r="3046" spans="1:6" x14ac:dyDescent="0.25">
      <c r="A3046">
        <f t="shared" si="96"/>
        <v>10066</v>
      </c>
      <c r="B3046" t="str">
        <f t="shared" si="97"/>
        <v>10066  TWO RIVERS COOP  OTLEY, IA</v>
      </c>
      <c r="C3046">
        <v>10066</v>
      </c>
      <c r="D3046" s="82" t="s">
        <v>509</v>
      </c>
      <c r="E3046" s="82" t="s">
        <v>1539</v>
      </c>
      <c r="F3046" s="82" t="s">
        <v>47</v>
      </c>
    </row>
    <row r="3047" spans="1:6" x14ac:dyDescent="0.25">
      <c r="A3047">
        <f t="shared" si="96"/>
        <v>10189</v>
      </c>
      <c r="B3047" t="str">
        <f t="shared" si="97"/>
        <v>10189  TWO RIVERS COOP  PELLA, IA</v>
      </c>
      <c r="C3047">
        <v>10189</v>
      </c>
      <c r="D3047" s="82" t="s">
        <v>509</v>
      </c>
      <c r="E3047" s="82" t="s">
        <v>510</v>
      </c>
      <c r="F3047" s="82" t="s">
        <v>47</v>
      </c>
    </row>
    <row r="3048" spans="1:6" x14ac:dyDescent="0.25">
      <c r="A3048">
        <f t="shared" si="96"/>
        <v>16952</v>
      </c>
      <c r="B3048" t="str">
        <f t="shared" si="97"/>
        <v>16952  TWO RIVERS TERMINAL LLC  PASCO, WA</v>
      </c>
      <c r="C3048">
        <v>16952</v>
      </c>
      <c r="D3048" s="82" t="s">
        <v>4320</v>
      </c>
      <c r="E3048" s="82" t="s">
        <v>4321</v>
      </c>
      <c r="F3048" s="82" t="s">
        <v>97</v>
      </c>
    </row>
    <row r="3049" spans="1:6" x14ac:dyDescent="0.25">
      <c r="A3049">
        <f t="shared" si="96"/>
        <v>16953</v>
      </c>
      <c r="B3049" t="str">
        <f t="shared" si="97"/>
        <v>16953  TWO RIVERS TERMINAL LLC  PASCO, WA</v>
      </c>
      <c r="C3049">
        <v>16953</v>
      </c>
      <c r="D3049" s="82" t="s">
        <v>4320</v>
      </c>
      <c r="E3049" s="82" t="s">
        <v>4321</v>
      </c>
      <c r="F3049" s="82" t="s">
        <v>97</v>
      </c>
    </row>
    <row r="3050" spans="1:6" x14ac:dyDescent="0.25">
      <c r="A3050">
        <f t="shared" si="96"/>
        <v>11398</v>
      </c>
      <c r="B3050" t="str">
        <f t="shared" si="97"/>
        <v>11398  U S BORAX INC  ENGLEWOOD, CO</v>
      </c>
      <c r="C3050">
        <v>11398</v>
      </c>
      <c r="D3050" s="82" t="s">
        <v>200</v>
      </c>
      <c r="E3050" s="82" t="s">
        <v>201</v>
      </c>
      <c r="F3050" s="82" t="s">
        <v>53</v>
      </c>
    </row>
    <row r="3051" spans="1:6" x14ac:dyDescent="0.25">
      <c r="A3051">
        <f t="shared" si="96"/>
        <v>14705</v>
      </c>
      <c r="B3051" t="str">
        <f t="shared" si="97"/>
        <v>14705  ULLRICH FARM  KIRON, IA</v>
      </c>
      <c r="C3051">
        <v>14705</v>
      </c>
      <c r="D3051" s="82" t="s">
        <v>4322</v>
      </c>
      <c r="E3051" s="82" t="s">
        <v>379</v>
      </c>
      <c r="F3051" s="82" t="s">
        <v>47</v>
      </c>
    </row>
    <row r="3052" spans="1:6" x14ac:dyDescent="0.25">
      <c r="A3052">
        <f t="shared" si="96"/>
        <v>17066</v>
      </c>
      <c r="B3052" t="str">
        <f t="shared" si="97"/>
        <v>17066  ULTRA YIELD MICRONUTRIENTS INC  REESE, MI</v>
      </c>
      <c r="C3052">
        <v>17066</v>
      </c>
      <c r="D3052" s="82" t="s">
        <v>4323</v>
      </c>
      <c r="E3052" s="82" t="s">
        <v>1035</v>
      </c>
      <c r="F3052" s="82" t="s">
        <v>70</v>
      </c>
    </row>
    <row r="3053" spans="1:6" x14ac:dyDescent="0.25">
      <c r="A3053">
        <f t="shared" si="96"/>
        <v>17067</v>
      </c>
      <c r="B3053" t="str">
        <f t="shared" si="97"/>
        <v>17067  ULTRA YIELD MICRONUTRIENTS INC  MOXEE, WA</v>
      </c>
      <c r="C3053">
        <v>17067</v>
      </c>
      <c r="D3053" s="82" t="s">
        <v>4323</v>
      </c>
      <c r="E3053" s="82" t="s">
        <v>759</v>
      </c>
      <c r="F3053" s="82" t="s">
        <v>97</v>
      </c>
    </row>
    <row r="3054" spans="1:6" x14ac:dyDescent="0.25">
      <c r="A3054">
        <f t="shared" si="96"/>
        <v>14632</v>
      </c>
      <c r="B3054" t="str">
        <f t="shared" si="97"/>
        <v>14632  UNCO INDUSTRIES  UNION GROVE, WI</v>
      </c>
      <c r="C3054">
        <v>14632</v>
      </c>
      <c r="D3054" s="82" t="s">
        <v>4324</v>
      </c>
      <c r="E3054" s="82" t="s">
        <v>4325</v>
      </c>
      <c r="F3054" s="82" t="s">
        <v>99</v>
      </c>
    </row>
    <row r="3055" spans="1:6" x14ac:dyDescent="0.25">
      <c r="A3055">
        <f t="shared" si="96"/>
        <v>10340</v>
      </c>
      <c r="B3055" t="str">
        <f t="shared" si="97"/>
        <v>10340  UNDERWOOD FARM SUPPLY  NEOLA, IA</v>
      </c>
      <c r="C3055">
        <v>10340</v>
      </c>
      <c r="D3055" s="82" t="s">
        <v>4326</v>
      </c>
      <c r="E3055" s="82" t="s">
        <v>322</v>
      </c>
      <c r="F3055" s="82" t="s">
        <v>47</v>
      </c>
    </row>
    <row r="3056" spans="1:6" x14ac:dyDescent="0.25">
      <c r="A3056">
        <f t="shared" si="96"/>
        <v>17387</v>
      </c>
      <c r="B3056" t="str">
        <f t="shared" si="97"/>
        <v>17387  UNDERWOOD FARM SUPPLY  MCCLELLAND, IA</v>
      </c>
      <c r="C3056">
        <v>17387</v>
      </c>
      <c r="D3056" s="82" t="s">
        <v>4326</v>
      </c>
      <c r="E3056" s="82" t="s">
        <v>4327</v>
      </c>
      <c r="F3056" s="82" t="s">
        <v>47</v>
      </c>
    </row>
    <row r="3057" spans="1:6" x14ac:dyDescent="0.25">
      <c r="A3057">
        <f t="shared" si="96"/>
        <v>11163</v>
      </c>
      <c r="B3057" t="str">
        <f t="shared" si="97"/>
        <v>11163  UNGS SHOPPING CENTER INC  LUXEMBURG, IA</v>
      </c>
      <c r="C3057">
        <v>11163</v>
      </c>
      <c r="D3057" s="82" t="s">
        <v>4328</v>
      </c>
      <c r="E3057" s="82" t="s">
        <v>1426</v>
      </c>
      <c r="F3057" s="82" t="s">
        <v>47</v>
      </c>
    </row>
    <row r="3058" spans="1:6" x14ac:dyDescent="0.25">
      <c r="A3058">
        <f t="shared" si="96"/>
        <v>15458</v>
      </c>
      <c r="B3058" t="str">
        <f t="shared" si="97"/>
        <v>15458  UNITED COMPOST &amp; ORGANICS INC DBA FOX FARM SOIL  ARCATA, CA</v>
      </c>
      <c r="C3058">
        <v>15458</v>
      </c>
      <c r="D3058" s="82" t="s">
        <v>2545</v>
      </c>
      <c r="E3058" s="82" t="s">
        <v>4329</v>
      </c>
      <c r="F3058" s="82" t="s">
        <v>52</v>
      </c>
    </row>
    <row r="3059" spans="1:6" x14ac:dyDescent="0.25">
      <c r="A3059">
        <f t="shared" si="96"/>
        <v>15459</v>
      </c>
      <c r="B3059" t="str">
        <f t="shared" si="97"/>
        <v>15459  UNITED COMPOST &amp; ORGANICS INC DBA FOX FARM SOIL  SAMOA, CA</v>
      </c>
      <c r="C3059">
        <v>15459</v>
      </c>
      <c r="D3059" s="82" t="s">
        <v>2545</v>
      </c>
      <c r="E3059" s="82" t="s">
        <v>2546</v>
      </c>
      <c r="F3059" s="82" t="s">
        <v>52</v>
      </c>
    </row>
    <row r="3060" spans="1:6" x14ac:dyDescent="0.25">
      <c r="A3060">
        <f t="shared" si="96"/>
        <v>11704</v>
      </c>
      <c r="B3060" t="str">
        <f t="shared" si="97"/>
        <v>11704  UNITED COOPERATIVE  STRATFORD, IA</v>
      </c>
      <c r="C3060">
        <v>11704</v>
      </c>
      <c r="D3060" s="82" t="s">
        <v>655</v>
      </c>
      <c r="E3060" s="82" t="s">
        <v>1493</v>
      </c>
      <c r="F3060" s="82" t="s">
        <v>47</v>
      </c>
    </row>
    <row r="3061" spans="1:6" x14ac:dyDescent="0.25">
      <c r="A3061">
        <f t="shared" si="96"/>
        <v>10411</v>
      </c>
      <c r="B3061" t="str">
        <f t="shared" si="97"/>
        <v>10411  UNITED COOPERATIVE  WEBSTER CITY, IA</v>
      </c>
      <c r="C3061">
        <v>10411</v>
      </c>
      <c r="D3061" s="82" t="s">
        <v>655</v>
      </c>
      <c r="E3061" s="82" t="s">
        <v>569</v>
      </c>
      <c r="F3061" s="82" t="s">
        <v>47</v>
      </c>
    </row>
    <row r="3062" spans="1:6" x14ac:dyDescent="0.25">
      <c r="A3062">
        <f t="shared" si="96"/>
        <v>10412</v>
      </c>
      <c r="B3062" t="str">
        <f t="shared" si="97"/>
        <v>10412  UNITED COOPERATIVE  WEBSTER CITY, IA</v>
      </c>
      <c r="C3062">
        <v>10412</v>
      </c>
      <c r="D3062" s="82" t="s">
        <v>655</v>
      </c>
      <c r="E3062" s="82" t="s">
        <v>569</v>
      </c>
      <c r="F3062" s="82" t="s">
        <v>47</v>
      </c>
    </row>
    <row r="3063" spans="1:6" x14ac:dyDescent="0.25">
      <c r="A3063">
        <f t="shared" si="96"/>
        <v>10413</v>
      </c>
      <c r="B3063" t="str">
        <f t="shared" si="97"/>
        <v>10413  UNITED COOPERATIVE  WEBSTER CITY, IA</v>
      </c>
      <c r="C3063">
        <v>10413</v>
      </c>
      <c r="D3063" s="82" t="s">
        <v>655</v>
      </c>
      <c r="E3063" s="82" t="s">
        <v>569</v>
      </c>
      <c r="F3063" s="82" t="s">
        <v>47</v>
      </c>
    </row>
    <row r="3064" spans="1:6" x14ac:dyDescent="0.25">
      <c r="A3064">
        <f t="shared" si="96"/>
        <v>12922</v>
      </c>
      <c r="B3064" t="str">
        <f t="shared" si="97"/>
        <v>12922  UNITED FARMERS COOP  HAMBURG, IA</v>
      </c>
      <c r="C3064">
        <v>12922</v>
      </c>
      <c r="D3064" s="82" t="s">
        <v>1295</v>
      </c>
      <c r="E3064" s="82" t="s">
        <v>876</v>
      </c>
      <c r="F3064" s="82" t="s">
        <v>47</v>
      </c>
    </row>
    <row r="3065" spans="1:6" x14ac:dyDescent="0.25">
      <c r="A3065">
        <f t="shared" si="96"/>
        <v>13210</v>
      </c>
      <c r="B3065" t="str">
        <f t="shared" si="97"/>
        <v>13210  UNITED FARMERS COOP  LENOX, IA</v>
      </c>
      <c r="C3065">
        <v>13210</v>
      </c>
      <c r="D3065" s="82" t="s">
        <v>1295</v>
      </c>
      <c r="E3065" s="82" t="s">
        <v>209</v>
      </c>
      <c r="F3065" s="82" t="s">
        <v>47</v>
      </c>
    </row>
    <row r="3066" spans="1:6" x14ac:dyDescent="0.25">
      <c r="A3066">
        <f t="shared" si="96"/>
        <v>10221</v>
      </c>
      <c r="B3066" t="str">
        <f t="shared" si="97"/>
        <v>10221  UNITED FARMERS COOPERATIVE  CLEARFIELD, IA</v>
      </c>
      <c r="C3066">
        <v>10221</v>
      </c>
      <c r="D3066" s="82" t="s">
        <v>4330</v>
      </c>
      <c r="E3066" s="82" t="s">
        <v>528</v>
      </c>
      <c r="F3066" s="82" t="s">
        <v>47</v>
      </c>
    </row>
    <row r="3067" spans="1:6" x14ac:dyDescent="0.25">
      <c r="A3067">
        <f t="shared" si="96"/>
        <v>10223</v>
      </c>
      <c r="B3067" t="str">
        <f t="shared" si="97"/>
        <v>10223  UNITED FARMERS COOPERATIVE  VILLISCA, IA</v>
      </c>
      <c r="C3067">
        <v>10223</v>
      </c>
      <c r="D3067" s="82" t="s">
        <v>4330</v>
      </c>
      <c r="E3067" s="82" t="s">
        <v>531</v>
      </c>
      <c r="F3067" s="82" t="s">
        <v>47</v>
      </c>
    </row>
    <row r="3068" spans="1:6" x14ac:dyDescent="0.25">
      <c r="A3068">
        <f t="shared" si="96"/>
        <v>10229</v>
      </c>
      <c r="B3068" t="str">
        <f t="shared" si="97"/>
        <v>10229  UNITED FARMERS COOPERATIVE  AFTON, IA</v>
      </c>
      <c r="C3068">
        <v>10229</v>
      </c>
      <c r="D3068" s="82" t="s">
        <v>4330</v>
      </c>
      <c r="E3068" s="82" t="s">
        <v>534</v>
      </c>
      <c r="F3068" s="82" t="s">
        <v>47</v>
      </c>
    </row>
    <row r="3069" spans="1:6" x14ac:dyDescent="0.25">
      <c r="A3069">
        <f t="shared" si="96"/>
        <v>10230</v>
      </c>
      <c r="B3069" t="str">
        <f t="shared" si="97"/>
        <v>10230  UNITED FARMERS COOPERATIVE  MACKSBURG, IA</v>
      </c>
      <c r="C3069">
        <v>10230</v>
      </c>
      <c r="D3069" s="82" t="s">
        <v>4330</v>
      </c>
      <c r="E3069" s="82" t="s">
        <v>535</v>
      </c>
      <c r="F3069" s="82" t="s">
        <v>47</v>
      </c>
    </row>
    <row r="3070" spans="1:6" x14ac:dyDescent="0.25">
      <c r="A3070">
        <f t="shared" si="96"/>
        <v>10231</v>
      </c>
      <c r="B3070" t="str">
        <f t="shared" si="97"/>
        <v>10231  UNITED FARMERS COOPERATIVE  ARISPE, IA</v>
      </c>
      <c r="C3070">
        <v>10231</v>
      </c>
      <c r="D3070" s="82" t="s">
        <v>4330</v>
      </c>
      <c r="E3070" s="82" t="s">
        <v>2432</v>
      </c>
      <c r="F3070" s="82" t="s">
        <v>47</v>
      </c>
    </row>
    <row r="3071" spans="1:6" x14ac:dyDescent="0.25">
      <c r="A3071">
        <f t="shared" si="96"/>
        <v>10232</v>
      </c>
      <c r="B3071" t="str">
        <f t="shared" si="97"/>
        <v>10232  UNITED FARMERS COOPERATIVE  MT AYR, IA</v>
      </c>
      <c r="C3071">
        <v>10232</v>
      </c>
      <c r="D3071" s="82" t="s">
        <v>4330</v>
      </c>
      <c r="E3071" s="82" t="s">
        <v>536</v>
      </c>
      <c r="F3071" s="82" t="s">
        <v>47</v>
      </c>
    </row>
    <row r="3072" spans="1:6" x14ac:dyDescent="0.25">
      <c r="A3072">
        <f t="shared" si="96"/>
        <v>10023</v>
      </c>
      <c r="B3072" t="str">
        <f t="shared" si="97"/>
        <v>10023  UNITED FARMERS COOPERATIVE  ESSEX, IA</v>
      </c>
      <c r="C3072">
        <v>10023</v>
      </c>
      <c r="D3072" s="82" t="s">
        <v>4330</v>
      </c>
      <c r="E3072" s="82" t="s">
        <v>274</v>
      </c>
      <c r="F3072" s="82" t="s">
        <v>47</v>
      </c>
    </row>
    <row r="3073" spans="1:6" x14ac:dyDescent="0.25">
      <c r="A3073">
        <f t="shared" si="96"/>
        <v>12059</v>
      </c>
      <c r="B3073" t="str">
        <f t="shared" si="97"/>
        <v>12059  UNITED FARMERS COOPERATIVE  SHENANDOAH, IA</v>
      </c>
      <c r="C3073">
        <v>12059</v>
      </c>
      <c r="D3073" s="82" t="s">
        <v>4330</v>
      </c>
      <c r="E3073" s="82" t="s">
        <v>279</v>
      </c>
      <c r="F3073" s="82" t="s">
        <v>47</v>
      </c>
    </row>
    <row r="3074" spans="1:6" x14ac:dyDescent="0.25">
      <c r="A3074">
        <f t="shared" si="96"/>
        <v>12146</v>
      </c>
      <c r="B3074" t="str">
        <f t="shared" si="97"/>
        <v>12146  UNITED FARMERS COOPERATIVE  RED OAK, IA</v>
      </c>
      <c r="C3074">
        <v>12146</v>
      </c>
      <c r="D3074" s="82" t="s">
        <v>4330</v>
      </c>
      <c r="E3074" s="82" t="s">
        <v>647</v>
      </c>
      <c r="F3074" s="82" t="s">
        <v>47</v>
      </c>
    </row>
    <row r="3075" spans="1:6" x14ac:dyDescent="0.25">
      <c r="A3075">
        <f t="shared" si="96"/>
        <v>12149</v>
      </c>
      <c r="B3075" t="str">
        <f t="shared" si="97"/>
        <v>12149  UNITED FARMERS COOPERATIVE  VILLISCA, IA</v>
      </c>
      <c r="C3075">
        <v>12149</v>
      </c>
      <c r="D3075" s="82" t="s">
        <v>4330</v>
      </c>
      <c r="E3075" s="82" t="s">
        <v>531</v>
      </c>
      <c r="F3075" s="82" t="s">
        <v>47</v>
      </c>
    </row>
    <row r="3076" spans="1:6" x14ac:dyDescent="0.25">
      <c r="A3076">
        <f t="shared" si="96"/>
        <v>11307</v>
      </c>
      <c r="B3076" t="str">
        <f t="shared" si="97"/>
        <v>11307  UNITED FARMERS COOPERATIVE  FARRAGUT, IA</v>
      </c>
      <c r="C3076">
        <v>11307</v>
      </c>
      <c r="D3076" s="82" t="s">
        <v>4330</v>
      </c>
      <c r="E3076" s="82" t="s">
        <v>1405</v>
      </c>
      <c r="F3076" s="82" t="s">
        <v>47</v>
      </c>
    </row>
    <row r="3077" spans="1:6" x14ac:dyDescent="0.25">
      <c r="A3077">
        <f t="shared" si="96"/>
        <v>11504</v>
      </c>
      <c r="B3077" t="str">
        <f t="shared" si="97"/>
        <v>11504  UNITED FARMERS COOPERATIVE  OSCEOLA, IA</v>
      </c>
      <c r="C3077">
        <v>11504</v>
      </c>
      <c r="D3077" s="82" t="s">
        <v>4330</v>
      </c>
      <c r="E3077" s="82" t="s">
        <v>228</v>
      </c>
      <c r="F3077" s="82" t="s">
        <v>47</v>
      </c>
    </row>
    <row r="3078" spans="1:6" x14ac:dyDescent="0.25">
      <c r="A3078">
        <f t="shared" si="96"/>
        <v>17413</v>
      </c>
      <c r="B3078" t="str">
        <f t="shared" si="97"/>
        <v>17413  UNITED FARMERS COOPERATIVE  MT AYR, IA</v>
      </c>
      <c r="C3078">
        <v>17413</v>
      </c>
      <c r="D3078" s="82" t="s">
        <v>4330</v>
      </c>
      <c r="E3078" s="82" t="s">
        <v>536</v>
      </c>
      <c r="F3078" s="82" t="s">
        <v>47</v>
      </c>
    </row>
    <row r="3079" spans="1:6" x14ac:dyDescent="0.25">
      <c r="A3079">
        <f t="shared" si="96"/>
        <v>12088</v>
      </c>
      <c r="B3079" t="str">
        <f t="shared" si="97"/>
        <v>12088  UNITED SEEDS  OMAHA, NE</v>
      </c>
      <c r="C3079">
        <v>12088</v>
      </c>
      <c r="D3079" s="82" t="s">
        <v>1229</v>
      </c>
      <c r="E3079" s="82" t="s">
        <v>907</v>
      </c>
      <c r="F3079" s="82" t="s">
        <v>75</v>
      </c>
    </row>
    <row r="3080" spans="1:6" x14ac:dyDescent="0.25">
      <c r="A3080">
        <f t="shared" si="96"/>
        <v>10451</v>
      </c>
      <c r="B3080" t="str">
        <f t="shared" si="97"/>
        <v>10451  UNITED SERVICES ASSN  URBANDALE, IA</v>
      </c>
      <c r="C3080">
        <v>10451</v>
      </c>
      <c r="D3080" s="82" t="s">
        <v>686</v>
      </c>
      <c r="E3080" s="82" t="s">
        <v>357</v>
      </c>
      <c r="F3080" s="82" t="s">
        <v>47</v>
      </c>
    </row>
    <row r="3081" spans="1:6" x14ac:dyDescent="0.25">
      <c r="A3081">
        <f t="shared" si="96"/>
        <v>11011</v>
      </c>
      <c r="B3081" t="str">
        <f t="shared" si="97"/>
        <v>11011  UNITED STATES GYPSUM  CHICAGO, IL</v>
      </c>
      <c r="C3081">
        <v>11011</v>
      </c>
      <c r="D3081" s="82" t="s">
        <v>851</v>
      </c>
      <c r="E3081" s="82" t="s">
        <v>852</v>
      </c>
      <c r="F3081" s="82" t="s">
        <v>62</v>
      </c>
    </row>
    <row r="3082" spans="1:6" x14ac:dyDescent="0.25">
      <c r="A3082">
        <f t="shared" si="96"/>
        <v>11012</v>
      </c>
      <c r="B3082" t="str">
        <f t="shared" si="97"/>
        <v>11012  UNITED STATES GYPSUM CO  FT DODGE, IA</v>
      </c>
      <c r="C3082">
        <v>11012</v>
      </c>
      <c r="D3082" s="82" t="s">
        <v>853</v>
      </c>
      <c r="E3082" s="82" t="s">
        <v>854</v>
      </c>
      <c r="F3082" s="82" t="s">
        <v>47</v>
      </c>
    </row>
    <row r="3083" spans="1:6" x14ac:dyDescent="0.25">
      <c r="A3083">
        <f t="shared" si="96"/>
        <v>11013</v>
      </c>
      <c r="B3083" t="str">
        <f t="shared" si="97"/>
        <v>11013  UNITED STATES GYPSUM CO  SHOALS, IN</v>
      </c>
      <c r="C3083">
        <v>11013</v>
      </c>
      <c r="D3083" s="82" t="s">
        <v>853</v>
      </c>
      <c r="E3083" s="82" t="s">
        <v>855</v>
      </c>
      <c r="F3083" s="82" t="s">
        <v>63</v>
      </c>
    </row>
    <row r="3084" spans="1:6" x14ac:dyDescent="0.25">
      <c r="A3084">
        <f t="shared" si="96"/>
        <v>10299</v>
      </c>
      <c r="B3084" t="str">
        <f t="shared" si="97"/>
        <v>10299  UNITED SUPPLIERS, INC  ELDORA, IA</v>
      </c>
      <c r="C3084">
        <v>10299</v>
      </c>
      <c r="D3084" s="82" t="s">
        <v>4331</v>
      </c>
      <c r="E3084" s="82" t="s">
        <v>583</v>
      </c>
      <c r="F3084" s="82" t="s">
        <v>47</v>
      </c>
    </row>
    <row r="3085" spans="1:6" x14ac:dyDescent="0.25">
      <c r="A3085">
        <f t="shared" si="96"/>
        <v>16470</v>
      </c>
      <c r="B3085" t="str">
        <f t="shared" si="97"/>
        <v>16470  UNITED TURF ALLIANCE LLC C/O HOLLY HIGGINS  ANAHEIM, CA</v>
      </c>
      <c r="C3085">
        <v>16470</v>
      </c>
      <c r="D3085" s="82" t="s">
        <v>4332</v>
      </c>
      <c r="E3085" s="82" t="s">
        <v>3473</v>
      </c>
      <c r="F3085" s="82" t="s">
        <v>52</v>
      </c>
    </row>
    <row r="3086" spans="1:6" x14ac:dyDescent="0.25">
      <c r="A3086">
        <f t="shared" si="96"/>
        <v>15315</v>
      </c>
      <c r="B3086" t="str">
        <f t="shared" si="97"/>
        <v>15315  UNIVERSITY COMPOST FACILITY  AMES, IA</v>
      </c>
      <c r="C3086">
        <v>15315</v>
      </c>
      <c r="D3086" s="82" t="s">
        <v>1509</v>
      </c>
      <c r="E3086" s="82" t="s">
        <v>153</v>
      </c>
      <c r="F3086" s="82" t="s">
        <v>47</v>
      </c>
    </row>
    <row r="3087" spans="1:6" x14ac:dyDescent="0.25">
      <c r="A3087">
        <f t="shared" si="96"/>
        <v>15043</v>
      </c>
      <c r="B3087" t="str">
        <f t="shared" si="97"/>
        <v>15043  UPPER IOWA COOPERATIVE  POSTVILLE, IA</v>
      </c>
      <c r="C3087">
        <v>15043</v>
      </c>
      <c r="D3087" s="82" t="s">
        <v>997</v>
      </c>
      <c r="E3087" s="82" t="s">
        <v>525</v>
      </c>
      <c r="F3087" s="82" t="s">
        <v>47</v>
      </c>
    </row>
    <row r="3088" spans="1:6" x14ac:dyDescent="0.25">
      <c r="A3088">
        <f t="shared" si="96"/>
        <v>15551</v>
      </c>
      <c r="B3088" t="str">
        <f t="shared" si="97"/>
        <v>15551  UPPER IOWA ORGANICS LLC  DECORAH, IA</v>
      </c>
      <c r="C3088">
        <v>15551</v>
      </c>
      <c r="D3088" s="82" t="s">
        <v>552</v>
      </c>
      <c r="E3088" s="82" t="s">
        <v>553</v>
      </c>
      <c r="F3088" s="82" t="s">
        <v>47</v>
      </c>
    </row>
    <row r="3089" spans="1:6" x14ac:dyDescent="0.25">
      <c r="A3089">
        <f t="shared" si="96"/>
        <v>15552</v>
      </c>
      <c r="B3089" t="str">
        <f t="shared" si="97"/>
        <v>15552  UPPER IOWA ORGANICS LLC  DECORAH, IA</v>
      </c>
      <c r="C3089">
        <v>15552</v>
      </c>
      <c r="D3089" s="82" t="s">
        <v>552</v>
      </c>
      <c r="E3089" s="82" t="s">
        <v>553</v>
      </c>
      <c r="F3089" s="82" t="s">
        <v>47</v>
      </c>
    </row>
    <row r="3090" spans="1:6" x14ac:dyDescent="0.25">
      <c r="A3090">
        <f t="shared" si="96"/>
        <v>17174</v>
      </c>
      <c r="B3090" t="str">
        <f t="shared" si="97"/>
        <v>17174  URB SCIENCES, INC  HOLMDEL, NJ</v>
      </c>
      <c r="C3090">
        <v>17174</v>
      </c>
      <c r="D3090" s="82" t="s">
        <v>4333</v>
      </c>
      <c r="E3090" s="82" t="s">
        <v>4334</v>
      </c>
      <c r="F3090" s="82" t="s">
        <v>78</v>
      </c>
    </row>
    <row r="3091" spans="1:6" x14ac:dyDescent="0.25">
      <c r="A3091">
        <f t="shared" si="96"/>
        <v>15624</v>
      </c>
      <c r="B3091" t="str">
        <f t="shared" si="97"/>
        <v>15624  US AG LLC  Hohansville, GA</v>
      </c>
      <c r="C3091">
        <v>15624</v>
      </c>
      <c r="D3091" s="82" t="s">
        <v>774</v>
      </c>
      <c r="E3091" s="82" t="s">
        <v>4335</v>
      </c>
      <c r="F3091" s="82" t="s">
        <v>58</v>
      </c>
    </row>
    <row r="3092" spans="1:6" x14ac:dyDescent="0.25">
      <c r="A3092">
        <f t="shared" si="96"/>
        <v>14067</v>
      </c>
      <c r="B3092" t="str">
        <f t="shared" si="97"/>
        <v>14067  US BORAX  %RIO TINTO BORATES INC  GREENWOOD VILLAGE, CO</v>
      </c>
      <c r="C3092">
        <v>14067</v>
      </c>
      <c r="D3092" s="82" t="s">
        <v>4336</v>
      </c>
      <c r="E3092" s="82" t="s">
        <v>4337</v>
      </c>
      <c r="F3092" s="82" t="s">
        <v>53</v>
      </c>
    </row>
    <row r="3093" spans="1:6" x14ac:dyDescent="0.25">
      <c r="A3093">
        <f t="shared" si="96"/>
        <v>16918</v>
      </c>
      <c r="B3093" t="str">
        <f t="shared" si="97"/>
        <v>16918  VALENT USA LLC  WALNUT CREEK, CA</v>
      </c>
      <c r="C3093">
        <v>16918</v>
      </c>
      <c r="D3093" s="82" t="s">
        <v>4338</v>
      </c>
      <c r="E3093" s="82" t="s">
        <v>154</v>
      </c>
      <c r="F3093" s="82" t="s">
        <v>52</v>
      </c>
    </row>
    <row r="3094" spans="1:6" x14ac:dyDescent="0.25">
      <c r="A3094">
        <f t="shared" si="96"/>
        <v>10005</v>
      </c>
      <c r="B3094" t="str">
        <f t="shared" si="97"/>
        <v>10005  VALLEY AG INC  NEW ALBIN, IA</v>
      </c>
      <c r="C3094">
        <v>10005</v>
      </c>
      <c r="D3094" s="82" t="s">
        <v>1527</v>
      </c>
      <c r="E3094" s="82" t="s">
        <v>1528</v>
      </c>
      <c r="F3094" s="82" t="s">
        <v>47</v>
      </c>
    </row>
    <row r="3095" spans="1:6" x14ac:dyDescent="0.25">
      <c r="A3095">
        <f t="shared" si="96"/>
        <v>14431</v>
      </c>
      <c r="B3095" t="str">
        <f t="shared" si="97"/>
        <v>14431  VALLEY ROAD SEEDS  MONTICELLO, IA</v>
      </c>
      <c r="C3095">
        <v>14431</v>
      </c>
      <c r="D3095" s="82" t="s">
        <v>1018</v>
      </c>
      <c r="E3095" s="82" t="s">
        <v>150</v>
      </c>
      <c r="F3095" s="82" t="s">
        <v>47</v>
      </c>
    </row>
    <row r="3096" spans="1:6" x14ac:dyDescent="0.25">
      <c r="A3096">
        <f t="shared" si="96"/>
        <v>15579</v>
      </c>
      <c r="B3096" t="str">
        <f t="shared" si="97"/>
        <v>15579  VALUDOR PRODUCTS LLC  SAN DIEGO, CA</v>
      </c>
      <c r="C3096">
        <v>15579</v>
      </c>
      <c r="D3096" s="82" t="s">
        <v>4339</v>
      </c>
      <c r="E3096" s="82" t="s">
        <v>4340</v>
      </c>
      <c r="F3096" s="82" t="s">
        <v>52</v>
      </c>
    </row>
    <row r="3097" spans="1:6" x14ac:dyDescent="0.25">
      <c r="A3097">
        <f t="shared" ref="A3097:A3160" si="98">C3097</f>
        <v>12531</v>
      </c>
      <c r="B3097" t="str">
        <f t="shared" ref="B3097:B3160" si="99">C3097&amp;"  "&amp;D3097&amp;"  "&amp;E3097&amp;", "&amp;F3097</f>
        <v>12531  VAN DIEST SUPPLY CO  HARLAN, IA</v>
      </c>
      <c r="C3097">
        <v>12531</v>
      </c>
      <c r="D3097" s="82" t="s">
        <v>568</v>
      </c>
      <c r="E3097" s="82" t="s">
        <v>1113</v>
      </c>
      <c r="F3097" s="82" t="s">
        <v>47</v>
      </c>
    </row>
    <row r="3098" spans="1:6" x14ac:dyDescent="0.25">
      <c r="A3098">
        <f t="shared" si="98"/>
        <v>12532</v>
      </c>
      <c r="B3098" t="str">
        <f t="shared" si="99"/>
        <v>12532  VAN DIEST SUPPLY CO  BOONE, IA</v>
      </c>
      <c r="C3098">
        <v>12532</v>
      </c>
      <c r="D3098" s="82" t="s">
        <v>568</v>
      </c>
      <c r="E3098" s="82" t="s">
        <v>332</v>
      </c>
      <c r="F3098" s="82" t="s">
        <v>47</v>
      </c>
    </row>
    <row r="3099" spans="1:6" x14ac:dyDescent="0.25">
      <c r="A3099">
        <f t="shared" si="98"/>
        <v>10282</v>
      </c>
      <c r="B3099" t="str">
        <f t="shared" si="99"/>
        <v>10282  VAN DIEST SUPPLY CO  WEBSTER CITY, IA</v>
      </c>
      <c r="C3099">
        <v>10282</v>
      </c>
      <c r="D3099" s="82" t="s">
        <v>568</v>
      </c>
      <c r="E3099" s="82" t="s">
        <v>569</v>
      </c>
      <c r="F3099" s="82" t="s">
        <v>47</v>
      </c>
    </row>
    <row r="3100" spans="1:6" x14ac:dyDescent="0.25">
      <c r="A3100">
        <f t="shared" si="98"/>
        <v>10283</v>
      </c>
      <c r="B3100" t="str">
        <f t="shared" si="99"/>
        <v>10283  VAN DIEST SUPPLY CO  DUNCOMBE, IA</v>
      </c>
      <c r="C3100">
        <v>10283</v>
      </c>
      <c r="D3100" s="82" t="s">
        <v>568</v>
      </c>
      <c r="E3100" s="82" t="s">
        <v>570</v>
      </c>
      <c r="F3100" s="82" t="s">
        <v>47</v>
      </c>
    </row>
    <row r="3101" spans="1:6" x14ac:dyDescent="0.25">
      <c r="A3101">
        <f t="shared" si="98"/>
        <v>10284</v>
      </c>
      <c r="B3101" t="str">
        <f t="shared" si="99"/>
        <v>10284  VAN DIEST SUPPLY CO  BLAIRSBURG, IA</v>
      </c>
      <c r="C3101">
        <v>10284</v>
      </c>
      <c r="D3101" s="82" t="s">
        <v>568</v>
      </c>
      <c r="E3101" s="82" t="s">
        <v>187</v>
      </c>
      <c r="F3101" s="82" t="s">
        <v>47</v>
      </c>
    </row>
    <row r="3102" spans="1:6" x14ac:dyDescent="0.25">
      <c r="A3102">
        <f t="shared" si="98"/>
        <v>10285</v>
      </c>
      <c r="B3102" t="str">
        <f t="shared" si="99"/>
        <v>10285  VAN DIEST SUPPLY CO  STANHOPE, IA</v>
      </c>
      <c r="C3102">
        <v>10285</v>
      </c>
      <c r="D3102" s="82" t="s">
        <v>568</v>
      </c>
      <c r="E3102" s="82" t="s">
        <v>571</v>
      </c>
      <c r="F3102" s="82" t="s">
        <v>47</v>
      </c>
    </row>
    <row r="3103" spans="1:6" x14ac:dyDescent="0.25">
      <c r="A3103">
        <f t="shared" si="98"/>
        <v>10286</v>
      </c>
      <c r="B3103" t="str">
        <f t="shared" si="99"/>
        <v>10286  VAN DIEST SUPPLY CO  BARNUM, IA</v>
      </c>
      <c r="C3103">
        <v>10286</v>
      </c>
      <c r="D3103" s="82" t="s">
        <v>568</v>
      </c>
      <c r="E3103" s="82" t="s">
        <v>572</v>
      </c>
      <c r="F3103" s="82" t="s">
        <v>47</v>
      </c>
    </row>
    <row r="3104" spans="1:6" x14ac:dyDescent="0.25">
      <c r="A3104">
        <f t="shared" si="98"/>
        <v>10287</v>
      </c>
      <c r="B3104" t="str">
        <f t="shared" si="99"/>
        <v>10287  VAN DIEST SUPPLY CO  GILMORE CITY, IA</v>
      </c>
      <c r="C3104">
        <v>10287</v>
      </c>
      <c r="D3104" s="82" t="s">
        <v>568</v>
      </c>
      <c r="E3104" s="82" t="s">
        <v>313</v>
      </c>
      <c r="F3104" s="82" t="s">
        <v>47</v>
      </c>
    </row>
    <row r="3105" spans="1:6" x14ac:dyDescent="0.25">
      <c r="A3105">
        <f t="shared" si="98"/>
        <v>14585</v>
      </c>
      <c r="B3105" t="str">
        <f t="shared" si="99"/>
        <v>14585  VAN DIEST SUPPLY COMPANY  WILTON, IA</v>
      </c>
      <c r="C3105">
        <v>14585</v>
      </c>
      <c r="D3105" s="82" t="s">
        <v>791</v>
      </c>
      <c r="E3105" s="82" t="s">
        <v>792</v>
      </c>
      <c r="F3105" s="82" t="s">
        <v>47</v>
      </c>
    </row>
    <row r="3106" spans="1:6" x14ac:dyDescent="0.25">
      <c r="A3106">
        <f t="shared" si="98"/>
        <v>11415</v>
      </c>
      <c r="B3106" t="str">
        <f t="shared" si="99"/>
        <v>11415  VAN KOOTEN AG SERVICE  CALLENDER, IA</v>
      </c>
      <c r="C3106">
        <v>11415</v>
      </c>
      <c r="D3106" s="82" t="s">
        <v>381</v>
      </c>
      <c r="E3106" s="82" t="s">
        <v>382</v>
      </c>
      <c r="F3106" s="82" t="s">
        <v>47</v>
      </c>
    </row>
    <row r="3107" spans="1:6" x14ac:dyDescent="0.25">
      <c r="A3107">
        <f t="shared" si="98"/>
        <v>11876</v>
      </c>
      <c r="B3107" t="str">
        <f t="shared" si="99"/>
        <v>11876  VAN MAANEN SEED &amp; CHEMICAL  LEIGHTON, IA</v>
      </c>
      <c r="C3107">
        <v>11876</v>
      </c>
      <c r="D3107" s="82" t="s">
        <v>1187</v>
      </c>
      <c r="E3107" s="82" t="s">
        <v>1188</v>
      </c>
      <c r="F3107" s="82" t="s">
        <v>47</v>
      </c>
    </row>
    <row r="3108" spans="1:6" x14ac:dyDescent="0.25">
      <c r="A3108">
        <f t="shared" si="98"/>
        <v>17366</v>
      </c>
      <c r="B3108" t="str">
        <f t="shared" si="99"/>
        <v>17366  VEGALAB INC  MINDEN, NV</v>
      </c>
      <c r="C3108">
        <v>17366</v>
      </c>
      <c r="D3108" s="82" t="s">
        <v>4341</v>
      </c>
      <c r="E3108" s="82" t="s">
        <v>4342</v>
      </c>
      <c r="F3108" s="82" t="s">
        <v>76</v>
      </c>
    </row>
    <row r="3109" spans="1:6" x14ac:dyDescent="0.25">
      <c r="A3109">
        <f t="shared" si="98"/>
        <v>11427</v>
      </c>
      <c r="B3109" t="str">
        <f t="shared" si="99"/>
        <v>11427  VER STEEGH BROS FARMS PTR  EDDYVILLE, IA</v>
      </c>
      <c r="C3109">
        <v>11427</v>
      </c>
      <c r="D3109" s="82" t="s">
        <v>1435</v>
      </c>
      <c r="E3109" s="82" t="s">
        <v>245</v>
      </c>
      <c r="F3109" s="82" t="s">
        <v>47</v>
      </c>
    </row>
    <row r="3110" spans="1:6" x14ac:dyDescent="0.25">
      <c r="A3110">
        <f t="shared" si="98"/>
        <v>17111</v>
      </c>
      <c r="B3110" t="str">
        <f t="shared" si="99"/>
        <v xml:space="preserve">17111  VERDE AGRITECH PLC  SUTTON, </v>
      </c>
      <c r="C3110">
        <v>17111</v>
      </c>
      <c r="D3110" s="82" t="s">
        <v>4343</v>
      </c>
      <c r="E3110" s="82" t="s">
        <v>4344</v>
      </c>
    </row>
    <row r="3111" spans="1:6" x14ac:dyDescent="0.25">
      <c r="A3111">
        <f t="shared" si="98"/>
        <v>16128</v>
      </c>
      <c r="B3111" t="str">
        <f t="shared" si="99"/>
        <v>16128  VERDESIAN LIFE SCIENCES US LLC  PASCO, WA</v>
      </c>
      <c r="C3111">
        <v>16128</v>
      </c>
      <c r="D3111" s="82" t="s">
        <v>4345</v>
      </c>
      <c r="E3111" s="82" t="s">
        <v>4321</v>
      </c>
      <c r="F3111" s="82" t="s">
        <v>97</v>
      </c>
    </row>
    <row r="3112" spans="1:6" x14ac:dyDescent="0.25">
      <c r="A3112">
        <f t="shared" si="98"/>
        <v>12819</v>
      </c>
      <c r="B3112" t="str">
        <f t="shared" si="99"/>
        <v>12819  VERDESIAN LIFE SCIENCES US LLC  CARY, NC</v>
      </c>
      <c r="C3112">
        <v>12819</v>
      </c>
      <c r="D3112" s="82" t="s">
        <v>4345</v>
      </c>
      <c r="E3112" s="82" t="s">
        <v>2460</v>
      </c>
      <c r="F3112" s="82" t="s">
        <v>81</v>
      </c>
    </row>
    <row r="3113" spans="1:6" x14ac:dyDescent="0.25">
      <c r="A3113">
        <f t="shared" si="98"/>
        <v>16430</v>
      </c>
      <c r="B3113" t="str">
        <f t="shared" si="99"/>
        <v>16430  VERMICROP ORGANICS  OLIVEHURST, CA</v>
      </c>
      <c r="C3113">
        <v>16430</v>
      </c>
      <c r="D3113" s="82" t="s">
        <v>4346</v>
      </c>
      <c r="E3113" s="82" t="s">
        <v>3525</v>
      </c>
      <c r="F3113" s="82" t="s">
        <v>52</v>
      </c>
    </row>
    <row r="3114" spans="1:6" x14ac:dyDescent="0.25">
      <c r="A3114">
        <f t="shared" si="98"/>
        <v>12444</v>
      </c>
      <c r="B3114" t="str">
        <f t="shared" si="99"/>
        <v>12444  VERNON VILLAGE TRUE VALUE  CEDAR RAPIDS, IA</v>
      </c>
      <c r="C3114">
        <v>12444</v>
      </c>
      <c r="D3114" s="82" t="s">
        <v>4347</v>
      </c>
      <c r="E3114" s="82" t="s">
        <v>286</v>
      </c>
      <c r="F3114" s="82" t="s">
        <v>47</v>
      </c>
    </row>
    <row r="3115" spans="1:6" x14ac:dyDescent="0.25">
      <c r="A3115">
        <f t="shared" si="98"/>
        <v>12422</v>
      </c>
      <c r="B3115" t="str">
        <f t="shared" si="99"/>
        <v>12422  VERNS TRUE VALUE  INDEPENDENCE, IA</v>
      </c>
      <c r="C3115">
        <v>12422</v>
      </c>
      <c r="D3115" s="82" t="s">
        <v>4348</v>
      </c>
      <c r="E3115" s="82" t="s">
        <v>339</v>
      </c>
      <c r="F3115" s="82" t="s">
        <v>47</v>
      </c>
    </row>
    <row r="3116" spans="1:6" x14ac:dyDescent="0.25">
      <c r="A3116">
        <f t="shared" si="98"/>
        <v>11860</v>
      </c>
      <c r="B3116" t="str">
        <f t="shared" si="99"/>
        <v>11860  VIAFIELD  RUDD, IA</v>
      </c>
      <c r="C3116">
        <v>11860</v>
      </c>
      <c r="D3116" s="82" t="s">
        <v>465</v>
      </c>
      <c r="E3116" s="82" t="s">
        <v>1183</v>
      </c>
      <c r="F3116" s="82" t="s">
        <v>47</v>
      </c>
    </row>
    <row r="3117" spans="1:6" x14ac:dyDescent="0.25">
      <c r="A3117">
        <f t="shared" si="98"/>
        <v>11499</v>
      </c>
      <c r="B3117" t="str">
        <f t="shared" si="99"/>
        <v>11499  VIAFIELD  LAMONT, IA</v>
      </c>
      <c r="C3117">
        <v>11499</v>
      </c>
      <c r="D3117" s="82" t="s">
        <v>465</v>
      </c>
      <c r="E3117" s="82" t="s">
        <v>1333</v>
      </c>
      <c r="F3117" s="82" t="s">
        <v>47</v>
      </c>
    </row>
    <row r="3118" spans="1:6" x14ac:dyDescent="0.25">
      <c r="A3118">
        <f t="shared" si="98"/>
        <v>10400</v>
      </c>
      <c r="B3118" t="str">
        <f t="shared" si="99"/>
        <v>10400  VIAFIELD  ELGIN, IA</v>
      </c>
      <c r="C3118">
        <v>10400</v>
      </c>
      <c r="D3118" s="82" t="s">
        <v>465</v>
      </c>
      <c r="E3118" s="82" t="s">
        <v>649</v>
      </c>
      <c r="F3118" s="82" t="s">
        <v>47</v>
      </c>
    </row>
    <row r="3119" spans="1:6" x14ac:dyDescent="0.25">
      <c r="A3119">
        <f t="shared" si="98"/>
        <v>10352</v>
      </c>
      <c r="B3119" t="str">
        <f t="shared" si="99"/>
        <v>10352  VIAFIELD  RANDALIA, IA</v>
      </c>
      <c r="C3119">
        <v>10352</v>
      </c>
      <c r="D3119" s="82" t="s">
        <v>465</v>
      </c>
      <c r="E3119" s="82" t="s">
        <v>619</v>
      </c>
      <c r="F3119" s="82" t="s">
        <v>47</v>
      </c>
    </row>
    <row r="3120" spans="1:6" x14ac:dyDescent="0.25">
      <c r="A3120">
        <f t="shared" si="98"/>
        <v>10353</v>
      </c>
      <c r="B3120" t="str">
        <f t="shared" si="99"/>
        <v>10353  VIAFIELD  SUMNER, IA</v>
      </c>
      <c r="C3120">
        <v>10353</v>
      </c>
      <c r="D3120" s="82" t="s">
        <v>465</v>
      </c>
      <c r="E3120" s="82" t="s">
        <v>620</v>
      </c>
      <c r="F3120" s="82" t="s">
        <v>47</v>
      </c>
    </row>
    <row r="3121" spans="1:6" x14ac:dyDescent="0.25">
      <c r="A3121">
        <f t="shared" si="98"/>
        <v>10004</v>
      </c>
      <c r="B3121" t="str">
        <f t="shared" si="99"/>
        <v>10004  VIAFIELD  ARLINGTON, IA</v>
      </c>
      <c r="C3121">
        <v>10004</v>
      </c>
      <c r="D3121" s="82" t="s">
        <v>465</v>
      </c>
      <c r="E3121" s="82" t="s">
        <v>582</v>
      </c>
      <c r="F3121" s="82" t="s">
        <v>47</v>
      </c>
    </row>
    <row r="3122" spans="1:6" x14ac:dyDescent="0.25">
      <c r="A3122">
        <f t="shared" si="98"/>
        <v>12689</v>
      </c>
      <c r="B3122" t="str">
        <f t="shared" si="99"/>
        <v>12689  VIAFIELD  GRAFTON, IA</v>
      </c>
      <c r="C3122">
        <v>12689</v>
      </c>
      <c r="D3122" s="82" t="s">
        <v>465</v>
      </c>
      <c r="E3122" s="82" t="s">
        <v>1327</v>
      </c>
      <c r="F3122" s="82" t="s">
        <v>47</v>
      </c>
    </row>
    <row r="3123" spans="1:6" x14ac:dyDescent="0.25">
      <c r="A3123">
        <f t="shared" si="98"/>
        <v>14555</v>
      </c>
      <c r="B3123" t="str">
        <f t="shared" si="99"/>
        <v>14555  VIAFIELD  MARBLE ROCK, IA</v>
      </c>
      <c r="C3123">
        <v>14555</v>
      </c>
      <c r="D3123" s="82" t="s">
        <v>465</v>
      </c>
      <c r="E3123" s="82" t="s">
        <v>626</v>
      </c>
      <c r="F3123" s="82" t="s">
        <v>47</v>
      </c>
    </row>
    <row r="3124" spans="1:6" x14ac:dyDescent="0.25">
      <c r="A3124">
        <f t="shared" si="98"/>
        <v>10370</v>
      </c>
      <c r="B3124" t="str">
        <f t="shared" si="99"/>
        <v>10370  VIAFIELD COOPERATIVE  MARBLE ROCK, IA</v>
      </c>
      <c r="C3124">
        <v>10370</v>
      </c>
      <c r="D3124" s="82" t="s">
        <v>566</v>
      </c>
      <c r="E3124" s="82" t="s">
        <v>626</v>
      </c>
      <c r="F3124" s="82" t="s">
        <v>47</v>
      </c>
    </row>
    <row r="3125" spans="1:6" x14ac:dyDescent="0.25">
      <c r="A3125">
        <f t="shared" si="98"/>
        <v>10399</v>
      </c>
      <c r="B3125" t="str">
        <f t="shared" si="99"/>
        <v>10399  VIAFIELD COOPERATIVE  CLERMONT, IA</v>
      </c>
      <c r="C3125">
        <v>10399</v>
      </c>
      <c r="D3125" s="82" t="s">
        <v>566</v>
      </c>
      <c r="E3125" s="82" t="s">
        <v>648</v>
      </c>
      <c r="F3125" s="82" t="s">
        <v>47</v>
      </c>
    </row>
    <row r="3126" spans="1:6" x14ac:dyDescent="0.25">
      <c r="A3126">
        <f t="shared" si="98"/>
        <v>10280</v>
      </c>
      <c r="B3126" t="str">
        <f t="shared" si="99"/>
        <v>10280  VIAFIELD COOPERATIVE  NORTHWOOD, IA</v>
      </c>
      <c r="C3126">
        <v>10280</v>
      </c>
      <c r="D3126" s="82" t="s">
        <v>566</v>
      </c>
      <c r="E3126" s="82" t="s">
        <v>567</v>
      </c>
      <c r="F3126" s="82" t="s">
        <v>47</v>
      </c>
    </row>
    <row r="3127" spans="1:6" x14ac:dyDescent="0.25">
      <c r="A3127">
        <f t="shared" si="98"/>
        <v>17158</v>
      </c>
      <c r="B3127" t="str">
        <f t="shared" si="99"/>
        <v>17158  VIAFIELD COOPERATIVE  CHARLES CITY, IA</v>
      </c>
      <c r="C3127">
        <v>17158</v>
      </c>
      <c r="D3127" s="82" t="s">
        <v>566</v>
      </c>
      <c r="E3127" s="82" t="s">
        <v>769</v>
      </c>
      <c r="F3127" s="82" t="s">
        <v>47</v>
      </c>
    </row>
    <row r="3128" spans="1:6" x14ac:dyDescent="0.25">
      <c r="A3128">
        <f t="shared" si="98"/>
        <v>10288</v>
      </c>
      <c r="B3128" t="str">
        <f t="shared" si="99"/>
        <v>10288  VINTON FERT &amp; EQUIP INC  PACIFIC JCT, IA</v>
      </c>
      <c r="C3128">
        <v>10288</v>
      </c>
      <c r="D3128" s="82" t="s">
        <v>573</v>
      </c>
      <c r="E3128" s="82" t="s">
        <v>324</v>
      </c>
      <c r="F3128" s="82" t="s">
        <v>47</v>
      </c>
    </row>
    <row r="3129" spans="1:6" x14ac:dyDescent="0.25">
      <c r="A3129">
        <f t="shared" si="98"/>
        <v>10103</v>
      </c>
      <c r="B3129" t="str">
        <f t="shared" si="99"/>
        <v>10103  VISION AG LLC  KEOTA, IA</v>
      </c>
      <c r="C3129">
        <v>10103</v>
      </c>
      <c r="D3129" s="82" t="s">
        <v>434</v>
      </c>
      <c r="E3129" s="82" t="s">
        <v>435</v>
      </c>
      <c r="F3129" s="82" t="s">
        <v>47</v>
      </c>
    </row>
    <row r="3130" spans="1:6" x14ac:dyDescent="0.25">
      <c r="A3130">
        <f t="shared" si="98"/>
        <v>10104</v>
      </c>
      <c r="B3130" t="str">
        <f t="shared" si="99"/>
        <v>10104  VISION AG LLC  RICHLAND, IA</v>
      </c>
      <c r="C3130">
        <v>10104</v>
      </c>
      <c r="D3130" s="82" t="s">
        <v>434</v>
      </c>
      <c r="E3130" s="82" t="s">
        <v>436</v>
      </c>
      <c r="F3130" s="82" t="s">
        <v>47</v>
      </c>
    </row>
    <row r="3131" spans="1:6" x14ac:dyDescent="0.25">
      <c r="A3131">
        <f t="shared" si="98"/>
        <v>10105</v>
      </c>
      <c r="B3131" t="str">
        <f t="shared" si="99"/>
        <v>10105  VISION AG LLC  BRIGHTON, IA</v>
      </c>
      <c r="C3131">
        <v>10105</v>
      </c>
      <c r="D3131" s="82" t="s">
        <v>434</v>
      </c>
      <c r="E3131" s="82" t="s">
        <v>437</v>
      </c>
      <c r="F3131" s="82" t="s">
        <v>47</v>
      </c>
    </row>
    <row r="3132" spans="1:6" x14ac:dyDescent="0.25">
      <c r="A3132">
        <f t="shared" si="98"/>
        <v>11616</v>
      </c>
      <c r="B3132" t="str">
        <f t="shared" si="99"/>
        <v>11616  VISION AG LLC  KALONA, IA</v>
      </c>
      <c r="C3132">
        <v>11616</v>
      </c>
      <c r="D3132" s="82" t="s">
        <v>434</v>
      </c>
      <c r="E3132" s="82" t="s">
        <v>170</v>
      </c>
      <c r="F3132" s="82" t="s">
        <v>47</v>
      </c>
    </row>
    <row r="3133" spans="1:6" x14ac:dyDescent="0.25">
      <c r="A3133">
        <f t="shared" si="98"/>
        <v>11618</v>
      </c>
      <c r="B3133" t="str">
        <f t="shared" si="99"/>
        <v>11618  VISION AG LLC  SIGOURNEY, IA</v>
      </c>
      <c r="C3133">
        <v>11618</v>
      </c>
      <c r="D3133" s="82" t="s">
        <v>434</v>
      </c>
      <c r="E3133" s="82" t="s">
        <v>562</v>
      </c>
      <c r="F3133" s="82" t="s">
        <v>47</v>
      </c>
    </row>
    <row r="3134" spans="1:6" x14ac:dyDescent="0.25">
      <c r="A3134">
        <f t="shared" si="98"/>
        <v>11619</v>
      </c>
      <c r="B3134" t="str">
        <f t="shared" si="99"/>
        <v>11619  VISION AG LLC  BATAVIA, IA</v>
      </c>
      <c r="C3134">
        <v>11619</v>
      </c>
      <c r="D3134" s="82" t="s">
        <v>434</v>
      </c>
      <c r="E3134" s="82" t="s">
        <v>905</v>
      </c>
      <c r="F3134" s="82" t="s">
        <v>47</v>
      </c>
    </row>
    <row r="3135" spans="1:6" x14ac:dyDescent="0.25">
      <c r="A3135">
        <f t="shared" si="98"/>
        <v>11620</v>
      </c>
      <c r="B3135" t="str">
        <f t="shared" si="99"/>
        <v>11620  VISION AG LLC  FREMONT, IA</v>
      </c>
      <c r="C3135">
        <v>11620</v>
      </c>
      <c r="D3135" s="82" t="s">
        <v>434</v>
      </c>
      <c r="E3135" s="82" t="s">
        <v>284</v>
      </c>
      <c r="F3135" s="82" t="s">
        <v>47</v>
      </c>
    </row>
    <row r="3136" spans="1:6" x14ac:dyDescent="0.25">
      <c r="A3136">
        <f t="shared" si="98"/>
        <v>11760</v>
      </c>
      <c r="B3136" t="str">
        <f t="shared" si="99"/>
        <v>11760  VISION AG LLC  AINSWORTH, IA</v>
      </c>
      <c r="C3136">
        <v>11760</v>
      </c>
      <c r="D3136" s="82" t="s">
        <v>434</v>
      </c>
      <c r="E3136" s="82" t="s">
        <v>668</v>
      </c>
      <c r="F3136" s="82" t="s">
        <v>47</v>
      </c>
    </row>
    <row r="3137" spans="1:6" x14ac:dyDescent="0.25">
      <c r="A3137">
        <f t="shared" si="98"/>
        <v>11635</v>
      </c>
      <c r="B3137" t="str">
        <f t="shared" si="99"/>
        <v>11635  VISION AG LLC  HEDRICK, IA</v>
      </c>
      <c r="C3137">
        <v>11635</v>
      </c>
      <c r="D3137" s="82" t="s">
        <v>434</v>
      </c>
      <c r="E3137" s="82" t="s">
        <v>811</v>
      </c>
      <c r="F3137" s="82" t="s">
        <v>47</v>
      </c>
    </row>
    <row r="3138" spans="1:6" x14ac:dyDescent="0.25">
      <c r="A3138">
        <f t="shared" si="98"/>
        <v>12060</v>
      </c>
      <c r="B3138" t="str">
        <f t="shared" si="99"/>
        <v>12060  VISION AG LLC  LIBERTYVILLE, IA</v>
      </c>
      <c r="C3138">
        <v>12060</v>
      </c>
      <c r="D3138" s="82" t="s">
        <v>434</v>
      </c>
      <c r="E3138" s="82" t="s">
        <v>1226</v>
      </c>
      <c r="F3138" s="82" t="s">
        <v>47</v>
      </c>
    </row>
    <row r="3139" spans="1:6" x14ac:dyDescent="0.25">
      <c r="A3139">
        <f t="shared" si="98"/>
        <v>12061</v>
      </c>
      <c r="B3139" t="str">
        <f t="shared" si="99"/>
        <v>12061  VISION AG LLC  STOCKPORT, IA</v>
      </c>
      <c r="C3139">
        <v>12061</v>
      </c>
      <c r="D3139" s="82" t="s">
        <v>434</v>
      </c>
      <c r="E3139" s="82" t="s">
        <v>1227</v>
      </c>
      <c r="F3139" s="82" t="s">
        <v>47</v>
      </c>
    </row>
    <row r="3140" spans="1:6" x14ac:dyDescent="0.25">
      <c r="A3140">
        <f t="shared" si="98"/>
        <v>12215</v>
      </c>
      <c r="B3140" t="str">
        <f t="shared" si="99"/>
        <v>12215  VISION AG LLC  WEST CHESTER, IA</v>
      </c>
      <c r="C3140">
        <v>12215</v>
      </c>
      <c r="D3140" s="82" t="s">
        <v>434</v>
      </c>
      <c r="E3140" s="82" t="s">
        <v>277</v>
      </c>
      <c r="F3140" s="82" t="s">
        <v>47</v>
      </c>
    </row>
    <row r="3141" spans="1:6" x14ac:dyDescent="0.25">
      <c r="A3141">
        <f t="shared" si="98"/>
        <v>13960</v>
      </c>
      <c r="B3141" t="str">
        <f t="shared" si="99"/>
        <v>13960  VISION AG LLC  BATAVIA, IA</v>
      </c>
      <c r="C3141">
        <v>13960</v>
      </c>
      <c r="D3141" s="82" t="s">
        <v>434</v>
      </c>
      <c r="E3141" s="82" t="s">
        <v>905</v>
      </c>
      <c r="F3141" s="82" t="s">
        <v>47</v>
      </c>
    </row>
    <row r="3142" spans="1:6" x14ac:dyDescent="0.25">
      <c r="A3142">
        <f t="shared" si="98"/>
        <v>12480</v>
      </c>
      <c r="B3142" t="str">
        <f t="shared" si="99"/>
        <v>12480  VITAL EARTH RESOURCES  GLADEWATER, TX</v>
      </c>
      <c r="C3142">
        <v>12480</v>
      </c>
      <c r="D3142" s="82" t="s">
        <v>2499</v>
      </c>
      <c r="E3142" s="82" t="s">
        <v>2500</v>
      </c>
      <c r="F3142" s="82" t="s">
        <v>92</v>
      </c>
    </row>
    <row r="3143" spans="1:6" x14ac:dyDescent="0.25">
      <c r="A3143">
        <f t="shared" si="98"/>
        <v>16370</v>
      </c>
      <c r="B3143" t="str">
        <f t="shared" si="99"/>
        <v>16370  VITAMIN INSTITUTE  NORTH HOLLYWOOD, CA</v>
      </c>
      <c r="C3143">
        <v>16370</v>
      </c>
      <c r="D3143" s="82" t="s">
        <v>4349</v>
      </c>
      <c r="E3143" s="82" t="s">
        <v>4350</v>
      </c>
      <c r="F3143" s="82" t="s">
        <v>52</v>
      </c>
    </row>
    <row r="3144" spans="1:6" x14ac:dyDescent="0.25">
      <c r="A3144">
        <f t="shared" si="98"/>
        <v>12089</v>
      </c>
      <c r="B3144" t="str">
        <f t="shared" si="99"/>
        <v>12089  VITECH INDUSTRIES INC  MARICOPA, AZ</v>
      </c>
      <c r="C3144">
        <v>12089</v>
      </c>
      <c r="D3144" s="82" t="s">
        <v>1230</v>
      </c>
      <c r="E3144" s="82" t="s">
        <v>1231</v>
      </c>
      <c r="F3144" s="82" t="s">
        <v>50</v>
      </c>
    </row>
    <row r="3145" spans="1:6" x14ac:dyDescent="0.25">
      <c r="A3145">
        <f t="shared" si="98"/>
        <v>16663</v>
      </c>
      <c r="B3145" t="str">
        <f t="shared" si="99"/>
        <v>16663  VIVID LIFE SCIENCES LLC C/O SMITH BOSARGE LLC  EAU CLAIRE, WI</v>
      </c>
      <c r="C3145">
        <v>16663</v>
      </c>
      <c r="D3145" s="82" t="s">
        <v>4351</v>
      </c>
      <c r="E3145" s="82" t="s">
        <v>762</v>
      </c>
      <c r="F3145" s="82" t="s">
        <v>99</v>
      </c>
    </row>
    <row r="3146" spans="1:6" x14ac:dyDescent="0.25">
      <c r="A3146">
        <f t="shared" si="98"/>
        <v>16664</v>
      </c>
      <c r="B3146" t="str">
        <f t="shared" si="99"/>
        <v>16664  VIVID LIFE SCIENCES LLC C/O SMITH BOSARGE LLC  MINNEAPOLIS, MN</v>
      </c>
      <c r="C3146">
        <v>16664</v>
      </c>
      <c r="D3146" s="82" t="s">
        <v>4351</v>
      </c>
      <c r="E3146" s="82" t="s">
        <v>403</v>
      </c>
      <c r="F3146" s="82" t="s">
        <v>71</v>
      </c>
    </row>
    <row r="3147" spans="1:6" x14ac:dyDescent="0.25">
      <c r="A3147">
        <f t="shared" si="98"/>
        <v>11740</v>
      </c>
      <c r="B3147" t="str">
        <f t="shared" si="99"/>
        <v>11740  VOGEL SEED &amp; FERTILIZER  JACKSON, WI</v>
      </c>
      <c r="C3147">
        <v>11740</v>
      </c>
      <c r="D3147" s="82" t="s">
        <v>1138</v>
      </c>
      <c r="E3147" s="82" t="s">
        <v>1139</v>
      </c>
      <c r="F3147" s="82" t="s">
        <v>99</v>
      </c>
    </row>
    <row r="3148" spans="1:6" x14ac:dyDescent="0.25">
      <c r="A3148">
        <f t="shared" si="98"/>
        <v>10686</v>
      </c>
      <c r="B3148" t="str">
        <f t="shared" si="99"/>
        <v>10686  VOLUNTARY PURCHASING GROUPS INC  BONHAM, TX</v>
      </c>
      <c r="C3148">
        <v>10686</v>
      </c>
      <c r="D3148" s="82" t="s">
        <v>2484</v>
      </c>
      <c r="E3148" s="82" t="s">
        <v>2470</v>
      </c>
      <c r="F3148" s="82" t="s">
        <v>92</v>
      </c>
    </row>
    <row r="3149" spans="1:6" x14ac:dyDescent="0.25">
      <c r="A3149">
        <f t="shared" si="98"/>
        <v>16990</v>
      </c>
      <c r="B3149" t="str">
        <f t="shared" si="99"/>
        <v>16990  VON ARB AG  ALTON, IA</v>
      </c>
      <c r="C3149">
        <v>16990</v>
      </c>
      <c r="D3149" s="82" t="s">
        <v>4352</v>
      </c>
      <c r="E3149" s="82" t="s">
        <v>808</v>
      </c>
      <c r="F3149" s="82" t="s">
        <v>47</v>
      </c>
    </row>
    <row r="3150" spans="1:6" x14ac:dyDescent="0.25">
      <c r="A3150">
        <f t="shared" si="98"/>
        <v>17397</v>
      </c>
      <c r="B3150" t="str">
        <f t="shared" si="99"/>
        <v>17397  WAGNER REG ASSOCIATION  HOCKESSIN, DE</v>
      </c>
      <c r="C3150">
        <v>17397</v>
      </c>
      <c r="D3150" s="82" t="s">
        <v>4353</v>
      </c>
      <c r="E3150" s="82" t="s">
        <v>2464</v>
      </c>
      <c r="F3150" s="82" t="s">
        <v>55</v>
      </c>
    </row>
    <row r="3151" spans="1:6" x14ac:dyDescent="0.25">
      <c r="A3151">
        <f t="shared" si="98"/>
        <v>11056</v>
      </c>
      <c r="B3151" t="str">
        <f t="shared" si="99"/>
        <v>11056  WAL-MART 1721  IOWA CITY, IA</v>
      </c>
      <c r="C3151">
        <v>11056</v>
      </c>
      <c r="D3151" s="82" t="s">
        <v>4354</v>
      </c>
      <c r="E3151" s="82" t="s">
        <v>757</v>
      </c>
      <c r="F3151" s="82" t="s">
        <v>47</v>
      </c>
    </row>
    <row r="3152" spans="1:6" x14ac:dyDescent="0.25">
      <c r="A3152">
        <f t="shared" si="98"/>
        <v>11021</v>
      </c>
      <c r="B3152" t="str">
        <f t="shared" si="99"/>
        <v>11021  WAL-MART STORE 0646  ANAMOSA, IA</v>
      </c>
      <c r="C3152">
        <v>11021</v>
      </c>
      <c r="D3152" s="82" t="s">
        <v>4355</v>
      </c>
      <c r="E3152" s="82" t="s">
        <v>1151</v>
      </c>
      <c r="F3152" s="82" t="s">
        <v>47</v>
      </c>
    </row>
    <row r="3153" spans="1:6" x14ac:dyDescent="0.25">
      <c r="A3153">
        <f t="shared" si="98"/>
        <v>11023</v>
      </c>
      <c r="B3153" t="str">
        <f t="shared" si="99"/>
        <v>11023  WAL-MART STORE 0749  AMES, IA</v>
      </c>
      <c r="C3153">
        <v>11023</v>
      </c>
      <c r="D3153" s="82" t="s">
        <v>4356</v>
      </c>
      <c r="E3153" s="82" t="s">
        <v>153</v>
      </c>
      <c r="F3153" s="82" t="s">
        <v>47</v>
      </c>
    </row>
    <row r="3154" spans="1:6" x14ac:dyDescent="0.25">
      <c r="A3154">
        <f t="shared" si="98"/>
        <v>11024</v>
      </c>
      <c r="B3154" t="str">
        <f t="shared" si="99"/>
        <v>11024  WAL-MART STORE 0750  INDEPENDENCE, IA</v>
      </c>
      <c r="C3154">
        <v>11024</v>
      </c>
      <c r="D3154" s="82" t="s">
        <v>4357</v>
      </c>
      <c r="E3154" s="82" t="s">
        <v>339</v>
      </c>
      <c r="F3154" s="82" t="s">
        <v>47</v>
      </c>
    </row>
    <row r="3155" spans="1:6" x14ac:dyDescent="0.25">
      <c r="A3155">
        <f t="shared" si="98"/>
        <v>11025</v>
      </c>
      <c r="B3155" t="str">
        <f t="shared" si="99"/>
        <v>11025  WAL-MART STORE 0751  PELLA, IA</v>
      </c>
      <c r="C3155">
        <v>11025</v>
      </c>
      <c r="D3155" s="82" t="s">
        <v>4358</v>
      </c>
      <c r="E3155" s="82" t="s">
        <v>510</v>
      </c>
      <c r="F3155" s="82" t="s">
        <v>47</v>
      </c>
    </row>
    <row r="3156" spans="1:6" x14ac:dyDescent="0.25">
      <c r="A3156">
        <f t="shared" si="98"/>
        <v>11017</v>
      </c>
      <c r="B3156" t="str">
        <f t="shared" si="99"/>
        <v>11017  WAL-MART STORE 0841  TIPTON, IA</v>
      </c>
      <c r="C3156">
        <v>11017</v>
      </c>
      <c r="D3156" s="82" t="s">
        <v>4359</v>
      </c>
      <c r="E3156" s="82" t="s">
        <v>564</v>
      </c>
      <c r="F3156" s="82" t="s">
        <v>47</v>
      </c>
    </row>
    <row r="3157" spans="1:6" x14ac:dyDescent="0.25">
      <c r="A3157">
        <f t="shared" si="98"/>
        <v>11018</v>
      </c>
      <c r="B3157" t="str">
        <f t="shared" si="99"/>
        <v>11018  WAL-MART STORE 0985  FAIRFIELD, IA</v>
      </c>
      <c r="C3157">
        <v>11018</v>
      </c>
      <c r="D3157" s="82" t="s">
        <v>4360</v>
      </c>
      <c r="E3157" s="82" t="s">
        <v>857</v>
      </c>
      <c r="F3157" s="82" t="s">
        <v>47</v>
      </c>
    </row>
    <row r="3158" spans="1:6" x14ac:dyDescent="0.25">
      <c r="A3158">
        <f t="shared" si="98"/>
        <v>11033</v>
      </c>
      <c r="B3158" t="str">
        <f t="shared" si="99"/>
        <v>11033  WAL-MART STORE 1005  WAVERLY, IA</v>
      </c>
      <c r="C3158">
        <v>11033</v>
      </c>
      <c r="D3158" s="82" t="s">
        <v>4361</v>
      </c>
      <c r="E3158" s="82" t="s">
        <v>664</v>
      </c>
      <c r="F3158" s="82" t="s">
        <v>47</v>
      </c>
    </row>
    <row r="3159" spans="1:6" x14ac:dyDescent="0.25">
      <c r="A3159">
        <f t="shared" si="98"/>
        <v>11015</v>
      </c>
      <c r="B3159" t="str">
        <f t="shared" si="99"/>
        <v>11015  WAL-MART STORE 1152  SIOUX CENTER, IA</v>
      </c>
      <c r="C3159">
        <v>11015</v>
      </c>
      <c r="D3159" s="82" t="s">
        <v>4362</v>
      </c>
      <c r="E3159" s="82" t="s">
        <v>519</v>
      </c>
      <c r="F3159" s="82" t="s">
        <v>47</v>
      </c>
    </row>
    <row r="3160" spans="1:6" x14ac:dyDescent="0.25">
      <c r="A3160">
        <f t="shared" si="98"/>
        <v>11039</v>
      </c>
      <c r="B3160" t="str">
        <f t="shared" si="99"/>
        <v>11039  WAL-MART STORE 1389  BOONE, IA</v>
      </c>
      <c r="C3160">
        <v>11039</v>
      </c>
      <c r="D3160" s="82" t="s">
        <v>4363</v>
      </c>
      <c r="E3160" s="82" t="s">
        <v>332</v>
      </c>
      <c r="F3160" s="82" t="s">
        <v>47</v>
      </c>
    </row>
    <row r="3161" spans="1:6" x14ac:dyDescent="0.25">
      <c r="A3161">
        <f t="shared" ref="A3161:A3224" si="100">C3161</f>
        <v>11044</v>
      </c>
      <c r="B3161" t="str">
        <f t="shared" ref="B3161:B3224" si="101">C3161&amp;"  "&amp;D3161&amp;"  "&amp;E3161&amp;", "&amp;F3161</f>
        <v>11044  WAL-MART STORE 1475  WASHINGTON, IA</v>
      </c>
      <c r="C3161">
        <v>11044</v>
      </c>
      <c r="D3161" s="82" t="s">
        <v>4364</v>
      </c>
      <c r="E3161" s="82" t="s">
        <v>177</v>
      </c>
      <c r="F3161" s="82" t="s">
        <v>47</v>
      </c>
    </row>
    <row r="3162" spans="1:6" x14ac:dyDescent="0.25">
      <c r="A3162">
        <f t="shared" si="100"/>
        <v>11045</v>
      </c>
      <c r="B3162" t="str">
        <f t="shared" si="101"/>
        <v>11045  WAL-MART STORE 1509  MAQUOKETA, IA</v>
      </c>
      <c r="C3162">
        <v>11045</v>
      </c>
      <c r="D3162" s="82" t="s">
        <v>4365</v>
      </c>
      <c r="E3162" s="82" t="s">
        <v>1155</v>
      </c>
      <c r="F3162" s="82" t="s">
        <v>47</v>
      </c>
    </row>
    <row r="3163" spans="1:6" x14ac:dyDescent="0.25">
      <c r="A3163">
        <f t="shared" si="100"/>
        <v>11050</v>
      </c>
      <c r="B3163" t="str">
        <f t="shared" si="101"/>
        <v>11050  WAL-MART STORE 1546  IOWA FALLS, IA</v>
      </c>
      <c r="C3163">
        <v>11050</v>
      </c>
      <c r="D3163" s="82" t="s">
        <v>4366</v>
      </c>
      <c r="E3163" s="82" t="s">
        <v>697</v>
      </c>
      <c r="F3163" s="82" t="s">
        <v>47</v>
      </c>
    </row>
    <row r="3164" spans="1:6" x14ac:dyDescent="0.25">
      <c r="A3164">
        <f t="shared" si="100"/>
        <v>11052</v>
      </c>
      <c r="B3164" t="str">
        <f t="shared" si="101"/>
        <v>11052  WAL-MART STORE 1621  CENTERVILLE, IA</v>
      </c>
      <c r="C3164">
        <v>11052</v>
      </c>
      <c r="D3164" s="82" t="s">
        <v>4367</v>
      </c>
      <c r="E3164" s="82" t="s">
        <v>1017</v>
      </c>
      <c r="F3164" s="82" t="s">
        <v>47</v>
      </c>
    </row>
    <row r="3165" spans="1:6" x14ac:dyDescent="0.25">
      <c r="A3165">
        <f t="shared" si="100"/>
        <v>11053</v>
      </c>
      <c r="B3165" t="str">
        <f t="shared" si="101"/>
        <v>11053  WAL-MART STORE 1683  SHENANDOAH, IA</v>
      </c>
      <c r="C3165">
        <v>11053</v>
      </c>
      <c r="D3165" s="82" t="s">
        <v>4368</v>
      </c>
      <c r="E3165" s="82" t="s">
        <v>279</v>
      </c>
      <c r="F3165" s="82" t="s">
        <v>47</v>
      </c>
    </row>
    <row r="3166" spans="1:6" x14ac:dyDescent="0.25">
      <c r="A3166">
        <f t="shared" si="100"/>
        <v>11055</v>
      </c>
      <c r="B3166" t="str">
        <f t="shared" si="101"/>
        <v>11055  WAL-MART STORE 1732  DENISON, IA</v>
      </c>
      <c r="C3166">
        <v>11055</v>
      </c>
      <c r="D3166" s="82" t="s">
        <v>4369</v>
      </c>
      <c r="E3166" s="82" t="s">
        <v>1330</v>
      </c>
      <c r="F3166" s="82" t="s">
        <v>47</v>
      </c>
    </row>
    <row r="3167" spans="1:6" x14ac:dyDescent="0.25">
      <c r="A3167">
        <f t="shared" si="100"/>
        <v>11016</v>
      </c>
      <c r="B3167" t="str">
        <f t="shared" si="101"/>
        <v>11016  WAL-MART STORE 647  GRINNELL, IA</v>
      </c>
      <c r="C3167">
        <v>11016</v>
      </c>
      <c r="D3167" s="82" t="s">
        <v>4370</v>
      </c>
      <c r="E3167" s="82" t="s">
        <v>780</v>
      </c>
      <c r="F3167" s="82" t="s">
        <v>47</v>
      </c>
    </row>
    <row r="3168" spans="1:6" x14ac:dyDescent="0.25">
      <c r="A3168">
        <f t="shared" si="100"/>
        <v>11034</v>
      </c>
      <c r="B3168" t="str">
        <f t="shared" si="101"/>
        <v>11034  WAL-MART STORE EAST LP 6009  MT PLEASANT, IA</v>
      </c>
      <c r="C3168">
        <v>11034</v>
      </c>
      <c r="D3168" s="82" t="s">
        <v>4371</v>
      </c>
      <c r="E3168" s="82" t="s">
        <v>670</v>
      </c>
      <c r="F3168" s="82" t="s">
        <v>47</v>
      </c>
    </row>
    <row r="3169" spans="1:6" x14ac:dyDescent="0.25">
      <c r="A3169">
        <f t="shared" si="100"/>
        <v>14176</v>
      </c>
      <c r="B3169" t="str">
        <f t="shared" si="101"/>
        <v>14176  WAL-MART STORES INC DBA WAL-MART SUPERCENTER #3630  MARION, IA</v>
      </c>
      <c r="C3169">
        <v>14176</v>
      </c>
      <c r="D3169" s="82" t="s">
        <v>4372</v>
      </c>
      <c r="E3169" s="82" t="s">
        <v>833</v>
      </c>
      <c r="F3169" s="82" t="s">
        <v>47</v>
      </c>
    </row>
    <row r="3170" spans="1:6" x14ac:dyDescent="0.25">
      <c r="A3170">
        <f t="shared" si="100"/>
        <v>14352</v>
      </c>
      <c r="B3170" t="str">
        <f t="shared" si="101"/>
        <v>14352  WAL-MART STORES, INC DBA WAL-MART SUPERCENTER#3762  DES MOINES, IA</v>
      </c>
      <c r="C3170">
        <v>14352</v>
      </c>
      <c r="D3170" s="82" t="s">
        <v>4373</v>
      </c>
      <c r="E3170" s="82" t="s">
        <v>930</v>
      </c>
      <c r="F3170" s="82" t="s">
        <v>47</v>
      </c>
    </row>
    <row r="3171" spans="1:6" x14ac:dyDescent="0.25">
      <c r="A3171">
        <f t="shared" si="100"/>
        <v>12704</v>
      </c>
      <c r="B3171" t="str">
        <f t="shared" si="101"/>
        <v>12704  WAL-MART SUPERCENTER # 2714  SPENCER, IA</v>
      </c>
      <c r="C3171">
        <v>12704</v>
      </c>
      <c r="D3171" s="82" t="s">
        <v>4374</v>
      </c>
      <c r="E3171" s="82" t="s">
        <v>507</v>
      </c>
      <c r="F3171" s="82" t="s">
        <v>47</v>
      </c>
    </row>
    <row r="3172" spans="1:6" x14ac:dyDescent="0.25">
      <c r="A3172">
        <f t="shared" si="100"/>
        <v>12705</v>
      </c>
      <c r="B3172" t="str">
        <f t="shared" si="101"/>
        <v>12705  WAL-MART SUPERCENTER # 2716  CEDAR RAPIDS, IA</v>
      </c>
      <c r="C3172">
        <v>12705</v>
      </c>
      <c r="D3172" s="82" t="s">
        <v>4375</v>
      </c>
      <c r="E3172" s="82" t="s">
        <v>286</v>
      </c>
      <c r="F3172" s="82" t="s">
        <v>47</v>
      </c>
    </row>
    <row r="3173" spans="1:6" x14ac:dyDescent="0.25">
      <c r="A3173">
        <f t="shared" si="100"/>
        <v>11022</v>
      </c>
      <c r="B3173" t="str">
        <f t="shared" si="101"/>
        <v>11022  WAL-MART SUPERCENTER #0748  NEWTON, IA</v>
      </c>
      <c r="C3173">
        <v>11022</v>
      </c>
      <c r="D3173" s="82" t="s">
        <v>4376</v>
      </c>
      <c r="E3173" s="82" t="s">
        <v>164</v>
      </c>
      <c r="F3173" s="82" t="s">
        <v>47</v>
      </c>
    </row>
    <row r="3174" spans="1:6" x14ac:dyDescent="0.25">
      <c r="A3174">
        <f t="shared" si="100"/>
        <v>11031</v>
      </c>
      <c r="B3174" t="str">
        <f t="shared" si="101"/>
        <v>11031  WAL-MART SUPERCENTER #0892  ANKENY, IA</v>
      </c>
      <c r="C3174">
        <v>11031</v>
      </c>
      <c r="D3174" s="82" t="s">
        <v>4377</v>
      </c>
      <c r="E3174" s="82" t="s">
        <v>919</v>
      </c>
      <c r="F3174" s="82" t="s">
        <v>47</v>
      </c>
    </row>
    <row r="3175" spans="1:6" x14ac:dyDescent="0.25">
      <c r="A3175">
        <f t="shared" si="100"/>
        <v>11035</v>
      </c>
      <c r="B3175" t="str">
        <f t="shared" si="101"/>
        <v>11035  WAL-MART SUPERCENTER #1285  OTTUMWA, IA</v>
      </c>
      <c r="C3175">
        <v>11035</v>
      </c>
      <c r="D3175" s="82" t="s">
        <v>4378</v>
      </c>
      <c r="E3175" s="82" t="s">
        <v>3083</v>
      </c>
      <c r="F3175" s="82" t="s">
        <v>47</v>
      </c>
    </row>
    <row r="3176" spans="1:6" x14ac:dyDescent="0.25">
      <c r="A3176">
        <f t="shared" si="100"/>
        <v>11041</v>
      </c>
      <c r="B3176" t="str">
        <f t="shared" si="101"/>
        <v>11041  WAL-MART SUPERCENTER #1435  CRESTON, IA</v>
      </c>
      <c r="C3176">
        <v>11041</v>
      </c>
      <c r="D3176" s="82" t="s">
        <v>4379</v>
      </c>
      <c r="E3176" s="82" t="s">
        <v>244</v>
      </c>
      <c r="F3176" s="82" t="s">
        <v>47</v>
      </c>
    </row>
    <row r="3177" spans="1:6" x14ac:dyDescent="0.25">
      <c r="A3177">
        <f t="shared" si="100"/>
        <v>11046</v>
      </c>
      <c r="B3177" t="str">
        <f t="shared" si="101"/>
        <v>11046  WAL-MART SUPERCENTER #1491  INDIANOLA, IA</v>
      </c>
      <c r="C3177">
        <v>11046</v>
      </c>
      <c r="D3177" s="82" t="s">
        <v>4380</v>
      </c>
      <c r="E3177" s="82" t="s">
        <v>147</v>
      </c>
      <c r="F3177" s="82" t="s">
        <v>47</v>
      </c>
    </row>
    <row r="3178" spans="1:6" x14ac:dyDescent="0.25">
      <c r="A3178">
        <f t="shared" si="100"/>
        <v>13083</v>
      </c>
      <c r="B3178" t="str">
        <f t="shared" si="101"/>
        <v>13083  WAL-MART SUPERCENTER #1496  WATERLOO, IA</v>
      </c>
      <c r="C3178">
        <v>13083</v>
      </c>
      <c r="D3178" s="82" t="s">
        <v>4381</v>
      </c>
      <c r="E3178" s="82" t="s">
        <v>916</v>
      </c>
      <c r="F3178" s="82" t="s">
        <v>47</v>
      </c>
    </row>
    <row r="3179" spans="1:6" x14ac:dyDescent="0.25">
      <c r="A3179">
        <f t="shared" si="100"/>
        <v>12902</v>
      </c>
      <c r="B3179" t="str">
        <f t="shared" si="101"/>
        <v>12902  WAL-MART SUPERCENTER #2764  ALTOONA, IA</v>
      </c>
      <c r="C3179">
        <v>12902</v>
      </c>
      <c r="D3179" s="82" t="s">
        <v>4382</v>
      </c>
      <c r="E3179" s="82" t="s">
        <v>213</v>
      </c>
      <c r="F3179" s="82" t="s">
        <v>47</v>
      </c>
    </row>
    <row r="3180" spans="1:6" x14ac:dyDescent="0.25">
      <c r="A3180">
        <f t="shared" si="100"/>
        <v>13429</v>
      </c>
      <c r="B3180" t="str">
        <f t="shared" si="101"/>
        <v>13429  WAL-MART SUPERCENTER #2827  CORALVILLE, IA</v>
      </c>
      <c r="C3180">
        <v>13429</v>
      </c>
      <c r="D3180" s="82" t="s">
        <v>4383</v>
      </c>
      <c r="E3180" s="82" t="s">
        <v>3441</v>
      </c>
      <c r="F3180" s="82" t="s">
        <v>47</v>
      </c>
    </row>
    <row r="3181" spans="1:6" x14ac:dyDescent="0.25">
      <c r="A3181">
        <f t="shared" si="100"/>
        <v>12961</v>
      </c>
      <c r="B3181" t="str">
        <f t="shared" si="101"/>
        <v>12961  WAL-MART SUPERCENTER #2889  CLINTON, IA</v>
      </c>
      <c r="C3181">
        <v>12961</v>
      </c>
      <c r="D3181" s="82" t="s">
        <v>4384</v>
      </c>
      <c r="E3181" s="82" t="s">
        <v>1126</v>
      </c>
      <c r="F3181" s="82" t="s">
        <v>47</v>
      </c>
    </row>
    <row r="3182" spans="1:6" x14ac:dyDescent="0.25">
      <c r="A3182">
        <f t="shared" si="100"/>
        <v>13082</v>
      </c>
      <c r="B3182" t="str">
        <f t="shared" si="101"/>
        <v>13082  WAL-MART SUPERCENTER #2935  KNOXVILLE, IA</v>
      </c>
      <c r="C3182">
        <v>13082</v>
      </c>
      <c r="D3182" s="82" t="s">
        <v>4385</v>
      </c>
      <c r="E3182" s="82" t="s">
        <v>189</v>
      </c>
      <c r="F3182" s="82" t="s">
        <v>47</v>
      </c>
    </row>
    <row r="3183" spans="1:6" x14ac:dyDescent="0.25">
      <c r="A3183">
        <f t="shared" si="100"/>
        <v>14019</v>
      </c>
      <c r="B3183" t="str">
        <f t="shared" si="101"/>
        <v>14019  WAL-MART SUPERCENTER #3394  ATLANTIC, IA</v>
      </c>
      <c r="C3183">
        <v>14019</v>
      </c>
      <c r="D3183" s="82" t="s">
        <v>4386</v>
      </c>
      <c r="E3183" s="82" t="s">
        <v>139</v>
      </c>
      <c r="F3183" s="82" t="s">
        <v>47</v>
      </c>
    </row>
    <row r="3184" spans="1:6" x14ac:dyDescent="0.25">
      <c r="A3184">
        <f t="shared" si="100"/>
        <v>13684</v>
      </c>
      <c r="B3184" t="str">
        <f t="shared" si="101"/>
        <v>13684  WAL-MART SUPERCENTER #3590  SIOUX CITY (N), IA</v>
      </c>
      <c r="C3184">
        <v>13684</v>
      </c>
      <c r="D3184" s="82" t="s">
        <v>4387</v>
      </c>
      <c r="E3184" s="82" t="s">
        <v>4388</v>
      </c>
      <c r="F3184" s="82" t="s">
        <v>47</v>
      </c>
    </row>
    <row r="3185" spans="1:6" x14ac:dyDescent="0.25">
      <c r="A3185">
        <f t="shared" si="100"/>
        <v>11029</v>
      </c>
      <c r="B3185" t="str">
        <f t="shared" si="101"/>
        <v>11029  WAL-MART SUPERCENTER #810  MASON CITY, IA</v>
      </c>
      <c r="C3185">
        <v>11029</v>
      </c>
      <c r="D3185" s="82" t="s">
        <v>4389</v>
      </c>
      <c r="E3185" s="82" t="s">
        <v>629</v>
      </c>
      <c r="F3185" s="82" t="s">
        <v>47</v>
      </c>
    </row>
    <row r="3186" spans="1:6" x14ac:dyDescent="0.25">
      <c r="A3186">
        <f t="shared" si="100"/>
        <v>11019</v>
      </c>
      <c r="B3186" t="str">
        <f t="shared" si="101"/>
        <v>11019  WAL-MART SUPERCENTER 0559  MUSCATINE, IA</v>
      </c>
      <c r="C3186">
        <v>11019</v>
      </c>
      <c r="D3186" s="82" t="s">
        <v>4390</v>
      </c>
      <c r="E3186" s="82" t="s">
        <v>860</v>
      </c>
      <c r="F3186" s="82" t="s">
        <v>47</v>
      </c>
    </row>
    <row r="3187" spans="1:6" x14ac:dyDescent="0.25">
      <c r="A3187">
        <f t="shared" si="100"/>
        <v>11020</v>
      </c>
      <c r="B3187" t="str">
        <f t="shared" si="101"/>
        <v>11020  WAL-MART SUPERCENTER 0581  MARSHALLTOWN, IA</v>
      </c>
      <c r="C3187">
        <v>11020</v>
      </c>
      <c r="D3187" s="82" t="s">
        <v>4391</v>
      </c>
      <c r="E3187" s="82" t="s">
        <v>782</v>
      </c>
      <c r="F3187" s="82" t="s">
        <v>47</v>
      </c>
    </row>
    <row r="3188" spans="1:6" x14ac:dyDescent="0.25">
      <c r="A3188">
        <f t="shared" si="100"/>
        <v>11026</v>
      </c>
      <c r="B3188" t="str">
        <f t="shared" si="101"/>
        <v>11026  WAL-MART SUPERCENTER 0753  CEDAR FALLS, IA</v>
      </c>
      <c r="C3188">
        <v>11026</v>
      </c>
      <c r="D3188" s="82" t="s">
        <v>4392</v>
      </c>
      <c r="E3188" s="82" t="s">
        <v>225</v>
      </c>
      <c r="F3188" s="82" t="s">
        <v>47</v>
      </c>
    </row>
    <row r="3189" spans="1:6" x14ac:dyDescent="0.25">
      <c r="A3189">
        <f t="shared" si="100"/>
        <v>11027</v>
      </c>
      <c r="B3189" t="str">
        <f t="shared" si="101"/>
        <v>11027  WAL-MART SUPERCENTER 0784  MT PLEASANT, IA</v>
      </c>
      <c r="C3189">
        <v>11027</v>
      </c>
      <c r="D3189" s="82" t="s">
        <v>4393</v>
      </c>
      <c r="E3189" s="82" t="s">
        <v>670</v>
      </c>
      <c r="F3189" s="82" t="s">
        <v>47</v>
      </c>
    </row>
    <row r="3190" spans="1:6" x14ac:dyDescent="0.25">
      <c r="A3190">
        <f t="shared" si="100"/>
        <v>11028</v>
      </c>
      <c r="B3190" t="str">
        <f t="shared" si="101"/>
        <v>11028  WAL-MART SUPERCENTER 0797  W. BURLINGTON, IA</v>
      </c>
      <c r="C3190">
        <v>11028</v>
      </c>
      <c r="D3190" s="82" t="s">
        <v>4394</v>
      </c>
      <c r="E3190" s="82" t="s">
        <v>4395</v>
      </c>
      <c r="F3190" s="82" t="s">
        <v>47</v>
      </c>
    </row>
    <row r="3191" spans="1:6" x14ac:dyDescent="0.25">
      <c r="A3191">
        <f t="shared" si="100"/>
        <v>11030</v>
      </c>
      <c r="B3191" t="str">
        <f t="shared" si="101"/>
        <v>11030  WAL-MART SUPERCENTER 0886  FORT DODGE, IA</v>
      </c>
      <c r="C3191">
        <v>11030</v>
      </c>
      <c r="D3191" s="82" t="s">
        <v>4396</v>
      </c>
      <c r="E3191" s="82" t="s">
        <v>360</v>
      </c>
      <c r="F3191" s="82" t="s">
        <v>47</v>
      </c>
    </row>
    <row r="3192" spans="1:6" x14ac:dyDescent="0.25">
      <c r="A3192">
        <f t="shared" si="100"/>
        <v>11032</v>
      </c>
      <c r="B3192" t="str">
        <f t="shared" si="101"/>
        <v>11032  WAL-MART SUPERCENTER 0913  DECORAH, IA</v>
      </c>
      <c r="C3192">
        <v>11032</v>
      </c>
      <c r="D3192" s="82" t="s">
        <v>4397</v>
      </c>
      <c r="E3192" s="82" t="s">
        <v>553</v>
      </c>
      <c r="F3192" s="82" t="s">
        <v>47</v>
      </c>
    </row>
    <row r="3193" spans="1:6" x14ac:dyDescent="0.25">
      <c r="A3193">
        <f t="shared" si="100"/>
        <v>11036</v>
      </c>
      <c r="B3193" t="str">
        <f t="shared" si="101"/>
        <v>11036  WAL-MART SUPERCENTER 1241  DAVENPORT, IA</v>
      </c>
      <c r="C3193">
        <v>11036</v>
      </c>
      <c r="D3193" s="82" t="s">
        <v>4398</v>
      </c>
      <c r="E3193" s="82" t="s">
        <v>1097</v>
      </c>
      <c r="F3193" s="82" t="s">
        <v>47</v>
      </c>
    </row>
    <row r="3194" spans="1:6" x14ac:dyDescent="0.25">
      <c r="A3194">
        <f t="shared" si="100"/>
        <v>11038</v>
      </c>
      <c r="B3194" t="str">
        <f t="shared" si="101"/>
        <v>11038  WAL-MART SUPERCENTER 1361  SIOUX CITY, IA</v>
      </c>
      <c r="C3194">
        <v>11038</v>
      </c>
      <c r="D3194" s="82" t="s">
        <v>4399</v>
      </c>
      <c r="E3194" s="82" t="s">
        <v>220</v>
      </c>
      <c r="F3194" s="82" t="s">
        <v>47</v>
      </c>
    </row>
    <row r="3195" spans="1:6" x14ac:dyDescent="0.25">
      <c r="A3195">
        <f t="shared" si="100"/>
        <v>11037</v>
      </c>
      <c r="B3195" t="str">
        <f t="shared" si="101"/>
        <v>11037  WAL-MART SUPERCENTER 1393  OSKALOOSA, IA</v>
      </c>
      <c r="C3195">
        <v>11037</v>
      </c>
      <c r="D3195" s="82" t="s">
        <v>4400</v>
      </c>
      <c r="E3195" s="82" t="s">
        <v>368</v>
      </c>
      <c r="F3195" s="82" t="s">
        <v>47</v>
      </c>
    </row>
    <row r="3196" spans="1:6" x14ac:dyDescent="0.25">
      <c r="A3196">
        <f t="shared" si="100"/>
        <v>11040</v>
      </c>
      <c r="B3196" t="str">
        <f t="shared" si="101"/>
        <v>11040  WAL-MART SUPERCENTER 1415  SPIRIT LAKE, IA</v>
      </c>
      <c r="C3196">
        <v>11040</v>
      </c>
      <c r="D3196" s="82" t="s">
        <v>4401</v>
      </c>
      <c r="E3196" s="82" t="s">
        <v>2802</v>
      </c>
      <c r="F3196" s="82" t="s">
        <v>47</v>
      </c>
    </row>
    <row r="3197" spans="1:6" x14ac:dyDescent="0.25">
      <c r="A3197">
        <f t="shared" si="100"/>
        <v>11042</v>
      </c>
      <c r="B3197" t="str">
        <f t="shared" si="101"/>
        <v>11042  WAL-MART SUPERCENTER 1431  KEOKUK, IA</v>
      </c>
      <c r="C3197">
        <v>11042</v>
      </c>
      <c r="D3197" s="82" t="s">
        <v>4402</v>
      </c>
      <c r="E3197" s="82" t="s">
        <v>3069</v>
      </c>
      <c r="F3197" s="82" t="s">
        <v>47</v>
      </c>
    </row>
    <row r="3198" spans="1:6" x14ac:dyDescent="0.25">
      <c r="A3198">
        <f t="shared" si="100"/>
        <v>11048</v>
      </c>
      <c r="B3198" t="str">
        <f t="shared" si="101"/>
        <v>11048  WAL-MART SUPERCENTER 1506  MANCHESTER, IA</v>
      </c>
      <c r="C3198">
        <v>11048</v>
      </c>
      <c r="D3198" s="82" t="s">
        <v>4403</v>
      </c>
      <c r="E3198" s="82" t="s">
        <v>356</v>
      </c>
      <c r="F3198" s="82" t="s">
        <v>47</v>
      </c>
    </row>
    <row r="3199" spans="1:6" x14ac:dyDescent="0.25">
      <c r="A3199">
        <f t="shared" si="100"/>
        <v>11043</v>
      </c>
      <c r="B3199" t="str">
        <f t="shared" si="101"/>
        <v>11043  WAL-MART SUPERCENTER 1526  STORM LAKE, IA</v>
      </c>
      <c r="C3199">
        <v>11043</v>
      </c>
      <c r="D3199" s="82" t="s">
        <v>4404</v>
      </c>
      <c r="E3199" s="82" t="s">
        <v>407</v>
      </c>
      <c r="F3199" s="82" t="s">
        <v>47</v>
      </c>
    </row>
    <row r="3200" spans="1:6" x14ac:dyDescent="0.25">
      <c r="A3200">
        <f t="shared" si="100"/>
        <v>11049</v>
      </c>
      <c r="B3200" t="str">
        <f t="shared" si="101"/>
        <v>11049  WAL-MART SUPERCENTER 1528  CEDAR RAPIDS, IA</v>
      </c>
      <c r="C3200">
        <v>11049</v>
      </c>
      <c r="D3200" s="82" t="s">
        <v>4405</v>
      </c>
      <c r="E3200" s="82" t="s">
        <v>286</v>
      </c>
      <c r="F3200" s="82" t="s">
        <v>47</v>
      </c>
    </row>
    <row r="3201" spans="1:6" x14ac:dyDescent="0.25">
      <c r="A3201">
        <f t="shared" si="100"/>
        <v>11051</v>
      </c>
      <c r="B3201" t="str">
        <f t="shared" si="101"/>
        <v>11051  WAL-MART SUPERCENTER 1625  LEMARS, IA</v>
      </c>
      <c r="C3201">
        <v>11051</v>
      </c>
      <c r="D3201" s="82" t="s">
        <v>4406</v>
      </c>
      <c r="E3201" s="82" t="s">
        <v>3686</v>
      </c>
      <c r="F3201" s="82" t="s">
        <v>47</v>
      </c>
    </row>
    <row r="3202" spans="1:6" x14ac:dyDescent="0.25">
      <c r="A3202">
        <f t="shared" si="100"/>
        <v>11054</v>
      </c>
      <c r="B3202" t="str">
        <f t="shared" si="101"/>
        <v>11054  WAL-MART SUPERCENTER 1723  DES MOINES, IA</v>
      </c>
      <c r="C3202">
        <v>11054</v>
      </c>
      <c r="D3202" s="82" t="s">
        <v>4407</v>
      </c>
      <c r="E3202" s="82" t="s">
        <v>930</v>
      </c>
      <c r="F3202" s="82" t="s">
        <v>47</v>
      </c>
    </row>
    <row r="3203" spans="1:6" x14ac:dyDescent="0.25">
      <c r="A3203">
        <f t="shared" si="100"/>
        <v>11057</v>
      </c>
      <c r="B3203" t="str">
        <f t="shared" si="101"/>
        <v>11057  WAL-MART SUPERCENTER 1764  DES MOINES, IA</v>
      </c>
      <c r="C3203">
        <v>11057</v>
      </c>
      <c r="D3203" s="82" t="s">
        <v>4408</v>
      </c>
      <c r="E3203" s="82" t="s">
        <v>930</v>
      </c>
      <c r="F3203" s="82" t="s">
        <v>47</v>
      </c>
    </row>
    <row r="3204" spans="1:6" x14ac:dyDescent="0.25">
      <c r="A3204">
        <f t="shared" si="100"/>
        <v>11600</v>
      </c>
      <c r="B3204" t="str">
        <f t="shared" si="101"/>
        <v>11600  WAL-MART SUPERCENTER 1965  COUNCIL BLF, IA</v>
      </c>
      <c r="C3204">
        <v>11600</v>
      </c>
      <c r="D3204" s="82" t="s">
        <v>4409</v>
      </c>
      <c r="E3204" s="82" t="s">
        <v>3552</v>
      </c>
      <c r="F3204" s="82" t="s">
        <v>47</v>
      </c>
    </row>
    <row r="3205" spans="1:6" x14ac:dyDescent="0.25">
      <c r="A3205">
        <f t="shared" si="100"/>
        <v>11613</v>
      </c>
      <c r="B3205" t="str">
        <f t="shared" si="101"/>
        <v>11613  WAL-MART SUPERCENTER 2004  DUBUQUE, IA</v>
      </c>
      <c r="C3205">
        <v>11613</v>
      </c>
      <c r="D3205" s="82" t="s">
        <v>4410</v>
      </c>
      <c r="E3205" s="82" t="s">
        <v>679</v>
      </c>
      <c r="F3205" s="82" t="s">
        <v>47</v>
      </c>
    </row>
    <row r="3206" spans="1:6" x14ac:dyDescent="0.25">
      <c r="A3206">
        <f t="shared" si="100"/>
        <v>13729</v>
      </c>
      <c r="B3206" t="str">
        <f t="shared" si="101"/>
        <v>13729  WAL-MART SUPERCENTER 5115  DAVENPORT, IA</v>
      </c>
      <c r="C3206">
        <v>13729</v>
      </c>
      <c r="D3206" s="82" t="s">
        <v>4411</v>
      </c>
      <c r="E3206" s="82" t="s">
        <v>1097</v>
      </c>
      <c r="F3206" s="82" t="s">
        <v>47</v>
      </c>
    </row>
    <row r="3207" spans="1:6" x14ac:dyDescent="0.25">
      <c r="A3207">
        <f t="shared" si="100"/>
        <v>14601</v>
      </c>
      <c r="B3207" t="str">
        <f t="shared" si="101"/>
        <v>14601  WALGREEN CO DBA  WALGREENS 11153  SPENCER, IA</v>
      </c>
      <c r="C3207">
        <v>14601</v>
      </c>
      <c r="D3207" s="82" t="s">
        <v>4412</v>
      </c>
      <c r="E3207" s="82" t="s">
        <v>507</v>
      </c>
      <c r="F3207" s="82" t="s">
        <v>47</v>
      </c>
    </row>
    <row r="3208" spans="1:6" x14ac:dyDescent="0.25">
      <c r="A3208">
        <f t="shared" si="100"/>
        <v>13943</v>
      </c>
      <c r="B3208" t="str">
        <f t="shared" si="101"/>
        <v>13943  WALGREEN CO DBA WALGREENS #01301  OTTUMWA, IA</v>
      </c>
      <c r="C3208">
        <v>13943</v>
      </c>
      <c r="D3208" s="82" t="s">
        <v>4413</v>
      </c>
      <c r="E3208" s="82" t="s">
        <v>3083</v>
      </c>
      <c r="F3208" s="82" t="s">
        <v>47</v>
      </c>
    </row>
    <row r="3209" spans="1:6" x14ac:dyDescent="0.25">
      <c r="A3209">
        <f t="shared" si="100"/>
        <v>13976</v>
      </c>
      <c r="B3209" t="str">
        <f t="shared" si="101"/>
        <v>13976  WALGREEN CO DBA WALGREENS #07967  CLIVE, IA</v>
      </c>
      <c r="C3209">
        <v>13976</v>
      </c>
      <c r="D3209" s="82" t="s">
        <v>4414</v>
      </c>
      <c r="E3209" s="82" t="s">
        <v>3306</v>
      </c>
      <c r="F3209" s="82" t="s">
        <v>47</v>
      </c>
    </row>
    <row r="3210" spans="1:6" x14ac:dyDescent="0.25">
      <c r="A3210">
        <f t="shared" si="100"/>
        <v>13753</v>
      </c>
      <c r="B3210" t="str">
        <f t="shared" si="101"/>
        <v>13753  WALGREEN CO DBA WALGREENS #07968  DES MOINES, IA</v>
      </c>
      <c r="C3210">
        <v>13753</v>
      </c>
      <c r="D3210" s="82" t="s">
        <v>4415</v>
      </c>
      <c r="E3210" s="82" t="s">
        <v>930</v>
      </c>
      <c r="F3210" s="82" t="s">
        <v>47</v>
      </c>
    </row>
    <row r="3211" spans="1:6" x14ac:dyDescent="0.25">
      <c r="A3211">
        <f t="shared" si="100"/>
        <v>14442</v>
      </c>
      <c r="B3211" t="str">
        <f t="shared" si="101"/>
        <v>14442  WALGREEN CO DBA WALGREENS #07996  ANKENY, IA</v>
      </c>
      <c r="C3211">
        <v>14442</v>
      </c>
      <c r="D3211" s="82" t="s">
        <v>4416</v>
      </c>
      <c r="E3211" s="82" t="s">
        <v>919</v>
      </c>
      <c r="F3211" s="82" t="s">
        <v>47</v>
      </c>
    </row>
    <row r="3212" spans="1:6" x14ac:dyDescent="0.25">
      <c r="A3212">
        <f t="shared" si="100"/>
        <v>14177</v>
      </c>
      <c r="B3212" t="str">
        <f t="shared" si="101"/>
        <v>14177  WALGREEN CO DBA WALGREENS #09708  DUBUQUE, IA</v>
      </c>
      <c r="C3212">
        <v>14177</v>
      </c>
      <c r="D3212" s="82" t="s">
        <v>4417</v>
      </c>
      <c r="E3212" s="82" t="s">
        <v>679</v>
      </c>
      <c r="F3212" s="82" t="s">
        <v>47</v>
      </c>
    </row>
    <row r="3213" spans="1:6" x14ac:dyDescent="0.25">
      <c r="A3213">
        <f t="shared" si="100"/>
        <v>14459</v>
      </c>
      <c r="B3213" t="str">
        <f t="shared" si="101"/>
        <v>14459  WALGREEN CO DBA WALGREENS #10557  CEDAR FALLS, IA</v>
      </c>
      <c r="C3213">
        <v>14459</v>
      </c>
      <c r="D3213" s="82" t="s">
        <v>4418</v>
      </c>
      <c r="E3213" s="82" t="s">
        <v>225</v>
      </c>
      <c r="F3213" s="82" t="s">
        <v>47</v>
      </c>
    </row>
    <row r="3214" spans="1:6" x14ac:dyDescent="0.25">
      <c r="A3214">
        <f t="shared" si="100"/>
        <v>14520</v>
      </c>
      <c r="B3214" t="str">
        <f t="shared" si="101"/>
        <v>14520  WALGREEN CO DBA WALGREENS #10770  CAROLL, IA</v>
      </c>
      <c r="C3214">
        <v>14520</v>
      </c>
      <c r="D3214" s="82" t="s">
        <v>4419</v>
      </c>
      <c r="E3214" s="82" t="s">
        <v>4420</v>
      </c>
      <c r="F3214" s="82" t="s">
        <v>47</v>
      </c>
    </row>
    <row r="3215" spans="1:6" x14ac:dyDescent="0.25">
      <c r="A3215">
        <f t="shared" si="100"/>
        <v>14681</v>
      </c>
      <c r="B3215" t="str">
        <f t="shared" si="101"/>
        <v>14681  WALGREEN CO DBA WALGREENS #11330  STORM LAKE, IA</v>
      </c>
      <c r="C3215">
        <v>14681</v>
      </c>
      <c r="D3215" s="82" t="s">
        <v>4421</v>
      </c>
      <c r="E3215" s="82" t="s">
        <v>407</v>
      </c>
      <c r="F3215" s="82" t="s">
        <v>47</v>
      </c>
    </row>
    <row r="3216" spans="1:6" x14ac:dyDescent="0.25">
      <c r="A3216">
        <f t="shared" si="100"/>
        <v>16158</v>
      </c>
      <c r="B3216" t="str">
        <f t="shared" si="101"/>
        <v>16158  WALGREEN CO DBA WALGREENS #11710  NORTH LIBERTY, IA</v>
      </c>
      <c r="C3216">
        <v>16158</v>
      </c>
      <c r="D3216" s="82" t="s">
        <v>4422</v>
      </c>
      <c r="E3216" s="82" t="s">
        <v>723</v>
      </c>
      <c r="F3216" s="82" t="s">
        <v>47</v>
      </c>
    </row>
    <row r="3217" spans="1:6" x14ac:dyDescent="0.25">
      <c r="A3217">
        <f t="shared" si="100"/>
        <v>14915</v>
      </c>
      <c r="B3217" t="str">
        <f t="shared" si="101"/>
        <v>14915  WALGREEN CO DBA WALGREENS #11759  FT MADISON, IA</v>
      </c>
      <c r="C3217">
        <v>14915</v>
      </c>
      <c r="D3217" s="82" t="s">
        <v>4423</v>
      </c>
      <c r="E3217" s="82" t="s">
        <v>1179</v>
      </c>
      <c r="F3217" s="82" t="s">
        <v>47</v>
      </c>
    </row>
    <row r="3218" spans="1:6" x14ac:dyDescent="0.25">
      <c r="A3218">
        <f t="shared" si="100"/>
        <v>15088</v>
      </c>
      <c r="B3218" t="str">
        <f t="shared" si="101"/>
        <v>15088  WALGREEN CO DBA WALGREENS #11942  DUBUQUE, IA</v>
      </c>
      <c r="C3218">
        <v>15088</v>
      </c>
      <c r="D3218" s="82" t="s">
        <v>4424</v>
      </c>
      <c r="E3218" s="82" t="s">
        <v>679</v>
      </c>
      <c r="F3218" s="82" t="s">
        <v>47</v>
      </c>
    </row>
    <row r="3219" spans="1:6" x14ac:dyDescent="0.25">
      <c r="A3219">
        <f t="shared" si="100"/>
        <v>15146</v>
      </c>
      <c r="B3219" t="str">
        <f t="shared" si="101"/>
        <v>15146  WALGREEN CO DBA WALGREENS #12148  WAVERLY, IA</v>
      </c>
      <c r="C3219">
        <v>15146</v>
      </c>
      <c r="D3219" s="82" t="s">
        <v>4425</v>
      </c>
      <c r="E3219" s="82" t="s">
        <v>664</v>
      </c>
      <c r="F3219" s="82" t="s">
        <v>47</v>
      </c>
    </row>
    <row r="3220" spans="1:6" x14ac:dyDescent="0.25">
      <c r="A3220">
        <f t="shared" si="100"/>
        <v>15275</v>
      </c>
      <c r="B3220" t="str">
        <f t="shared" si="101"/>
        <v>15275  WALGREEN CO DBA WALGREENS #12393  CEDAR RAPIDS, IA</v>
      </c>
      <c r="C3220">
        <v>15275</v>
      </c>
      <c r="D3220" s="82" t="s">
        <v>4426</v>
      </c>
      <c r="E3220" s="82" t="s">
        <v>286</v>
      </c>
      <c r="F3220" s="82" t="s">
        <v>47</v>
      </c>
    </row>
    <row r="3221" spans="1:6" x14ac:dyDescent="0.25">
      <c r="A3221">
        <f t="shared" si="100"/>
        <v>14443</v>
      </c>
      <c r="B3221" t="str">
        <f t="shared" si="101"/>
        <v>14443  WALGREEN CO DBA WALGREENS #9476  BURLINGTON, IA</v>
      </c>
      <c r="C3221">
        <v>14443</v>
      </c>
      <c r="D3221" s="82" t="s">
        <v>4427</v>
      </c>
      <c r="E3221" s="82" t="s">
        <v>693</v>
      </c>
      <c r="F3221" s="82" t="s">
        <v>47</v>
      </c>
    </row>
    <row r="3222" spans="1:6" x14ac:dyDescent="0.25">
      <c r="A3222">
        <f t="shared" si="100"/>
        <v>14806</v>
      </c>
      <c r="B3222" t="str">
        <f t="shared" si="101"/>
        <v>14806  WALGREEN CO DBA WALGREENS 10855  WATERLOO, IA</v>
      </c>
      <c r="C3222">
        <v>14806</v>
      </c>
      <c r="D3222" s="82" t="s">
        <v>4428</v>
      </c>
      <c r="E3222" s="82" t="s">
        <v>916</v>
      </c>
      <c r="F3222" s="82" t="s">
        <v>47</v>
      </c>
    </row>
    <row r="3223" spans="1:6" x14ac:dyDescent="0.25">
      <c r="A3223">
        <f t="shared" si="100"/>
        <v>14659</v>
      </c>
      <c r="B3223" t="str">
        <f t="shared" si="101"/>
        <v>14659  WALGREEN CO DBA WALGREENS 10985  CORALVILLE, IA</v>
      </c>
      <c r="C3223">
        <v>14659</v>
      </c>
      <c r="D3223" s="82" t="s">
        <v>4429</v>
      </c>
      <c r="E3223" s="82" t="s">
        <v>3441</v>
      </c>
      <c r="F3223" s="82" t="s">
        <v>47</v>
      </c>
    </row>
    <row r="3224" spans="1:6" x14ac:dyDescent="0.25">
      <c r="A3224">
        <f t="shared" si="100"/>
        <v>14222</v>
      </c>
      <c r="B3224" t="str">
        <f t="shared" si="101"/>
        <v>14222  WALGREEN CO DBA: WALGREENS #09791  ALTOONA, IA</v>
      </c>
      <c r="C3224">
        <v>14222</v>
      </c>
      <c r="D3224" s="82" t="s">
        <v>4430</v>
      </c>
      <c r="E3224" s="82" t="s">
        <v>213</v>
      </c>
      <c r="F3224" s="82" t="s">
        <v>47</v>
      </c>
    </row>
    <row r="3225" spans="1:6" x14ac:dyDescent="0.25">
      <c r="A3225">
        <f t="shared" ref="A3225:A3288" si="102">C3225</f>
        <v>11086</v>
      </c>
      <c r="B3225" t="str">
        <f t="shared" ref="B3225:B3288" si="103">C3225&amp;"  "&amp;D3225&amp;"  "&amp;E3225&amp;", "&amp;F3225</f>
        <v>11086  WALGREENS #0359  DES MOINES, IA</v>
      </c>
      <c r="C3225">
        <v>11086</v>
      </c>
      <c r="D3225" s="82" t="s">
        <v>4431</v>
      </c>
      <c r="E3225" s="82" t="s">
        <v>930</v>
      </c>
      <c r="F3225" s="82" t="s">
        <v>47</v>
      </c>
    </row>
    <row r="3226" spans="1:6" x14ac:dyDescent="0.25">
      <c r="A3226">
        <f t="shared" si="102"/>
        <v>12145</v>
      </c>
      <c r="B3226" t="str">
        <f t="shared" si="103"/>
        <v>12145  WALGREENS #03700  COUNCIL BLFFS, IA</v>
      </c>
      <c r="C3226">
        <v>12145</v>
      </c>
      <c r="D3226" s="82" t="s">
        <v>4432</v>
      </c>
      <c r="E3226" s="82" t="s">
        <v>2983</v>
      </c>
      <c r="F3226" s="82" t="s">
        <v>47</v>
      </c>
    </row>
    <row r="3227" spans="1:6" x14ac:dyDescent="0.25">
      <c r="A3227">
        <f t="shared" si="102"/>
        <v>12097</v>
      </c>
      <c r="B3227" t="str">
        <f t="shared" si="103"/>
        <v>12097  WALGREENS #03875  CEDAR RAPIDS, IA</v>
      </c>
      <c r="C3227">
        <v>12097</v>
      </c>
      <c r="D3227" s="82" t="s">
        <v>4433</v>
      </c>
      <c r="E3227" s="82" t="s">
        <v>286</v>
      </c>
      <c r="F3227" s="82" t="s">
        <v>47</v>
      </c>
    </row>
    <row r="3228" spans="1:6" x14ac:dyDescent="0.25">
      <c r="A3228">
        <f t="shared" si="102"/>
        <v>12292</v>
      </c>
      <c r="B3228" t="str">
        <f t="shared" si="103"/>
        <v>12292  WALGREENS #03876  MARION, IA</v>
      </c>
      <c r="C3228">
        <v>12292</v>
      </c>
      <c r="D3228" s="82" t="s">
        <v>4434</v>
      </c>
      <c r="E3228" s="82" t="s">
        <v>833</v>
      </c>
      <c r="F3228" s="82" t="s">
        <v>47</v>
      </c>
    </row>
    <row r="3229" spans="1:6" x14ac:dyDescent="0.25">
      <c r="A3229">
        <f t="shared" si="102"/>
        <v>12459</v>
      </c>
      <c r="B3229" t="str">
        <f t="shared" si="103"/>
        <v>12459  WALGREENS #04714  DES MOINES, IA</v>
      </c>
      <c r="C3229">
        <v>12459</v>
      </c>
      <c r="D3229" s="82" t="s">
        <v>4435</v>
      </c>
      <c r="E3229" s="82" t="s">
        <v>930</v>
      </c>
      <c r="F3229" s="82" t="s">
        <v>47</v>
      </c>
    </row>
    <row r="3230" spans="1:6" x14ac:dyDescent="0.25">
      <c r="A3230">
        <f t="shared" si="102"/>
        <v>12460</v>
      </c>
      <c r="B3230" t="str">
        <f t="shared" si="103"/>
        <v>12460  WALGREENS #04973  URBANDALE, IA</v>
      </c>
      <c r="C3230">
        <v>12460</v>
      </c>
      <c r="D3230" s="82" t="s">
        <v>4436</v>
      </c>
      <c r="E3230" s="82" t="s">
        <v>357</v>
      </c>
      <c r="F3230" s="82" t="s">
        <v>47</v>
      </c>
    </row>
    <row r="3231" spans="1:6" x14ac:dyDescent="0.25">
      <c r="A3231">
        <f t="shared" si="102"/>
        <v>12648</v>
      </c>
      <c r="B3231" t="str">
        <f t="shared" si="103"/>
        <v>12648  WALGREENS #05042  CEDAR RAPIDS, IA</v>
      </c>
      <c r="C3231">
        <v>12648</v>
      </c>
      <c r="D3231" s="82" t="s">
        <v>4437</v>
      </c>
      <c r="E3231" s="82" t="s">
        <v>286</v>
      </c>
      <c r="F3231" s="82" t="s">
        <v>47</v>
      </c>
    </row>
    <row r="3232" spans="1:6" x14ac:dyDescent="0.25">
      <c r="A3232">
        <f t="shared" si="102"/>
        <v>12643</v>
      </c>
      <c r="B3232" t="str">
        <f t="shared" si="103"/>
        <v>12643  WALGREENS #05060  CLIVE, IA</v>
      </c>
      <c r="C3232">
        <v>12643</v>
      </c>
      <c r="D3232" s="82" t="s">
        <v>4438</v>
      </c>
      <c r="E3232" s="82" t="s">
        <v>3306</v>
      </c>
      <c r="F3232" s="82" t="s">
        <v>47</v>
      </c>
    </row>
    <row r="3233" spans="1:6" x14ac:dyDescent="0.25">
      <c r="A3233">
        <f t="shared" si="102"/>
        <v>12491</v>
      </c>
      <c r="B3233" t="str">
        <f t="shared" si="103"/>
        <v>12491  WALGREENS #05077  IOWA CITY, IA</v>
      </c>
      <c r="C3233">
        <v>12491</v>
      </c>
      <c r="D3233" s="82" t="s">
        <v>4439</v>
      </c>
      <c r="E3233" s="82" t="s">
        <v>757</v>
      </c>
      <c r="F3233" s="82" t="s">
        <v>47</v>
      </c>
    </row>
    <row r="3234" spans="1:6" x14ac:dyDescent="0.25">
      <c r="A3234">
        <f t="shared" si="102"/>
        <v>12492</v>
      </c>
      <c r="B3234" t="str">
        <f t="shared" si="103"/>
        <v>12492  WALGREENS #05144  CLINTON, IA</v>
      </c>
      <c r="C3234">
        <v>12492</v>
      </c>
      <c r="D3234" s="82" t="s">
        <v>4440</v>
      </c>
      <c r="E3234" s="82" t="s">
        <v>1126</v>
      </c>
      <c r="F3234" s="82" t="s">
        <v>47</v>
      </c>
    </row>
    <row r="3235" spans="1:6" x14ac:dyDescent="0.25">
      <c r="A3235">
        <f t="shared" si="102"/>
        <v>13150</v>
      </c>
      <c r="B3235" t="str">
        <f t="shared" si="103"/>
        <v>13150  WALGREENS #05239  DAVENPORT, IA</v>
      </c>
      <c r="C3235">
        <v>13150</v>
      </c>
      <c r="D3235" s="82" t="s">
        <v>4441</v>
      </c>
      <c r="E3235" s="82" t="s">
        <v>1097</v>
      </c>
      <c r="F3235" s="82" t="s">
        <v>47</v>
      </c>
    </row>
    <row r="3236" spans="1:6" x14ac:dyDescent="0.25">
      <c r="A3236">
        <f t="shared" si="102"/>
        <v>12703</v>
      </c>
      <c r="B3236" t="str">
        <f t="shared" si="103"/>
        <v>12703  WALGREENS #05361  FT DODGE, IA</v>
      </c>
      <c r="C3236">
        <v>12703</v>
      </c>
      <c r="D3236" s="82" t="s">
        <v>4442</v>
      </c>
      <c r="E3236" s="82" t="s">
        <v>854</v>
      </c>
      <c r="F3236" s="82" t="s">
        <v>47</v>
      </c>
    </row>
    <row r="3237" spans="1:6" x14ac:dyDescent="0.25">
      <c r="A3237">
        <f t="shared" si="102"/>
        <v>12670</v>
      </c>
      <c r="B3237" t="str">
        <f t="shared" si="103"/>
        <v>12670  WALGREENS #05362  DES MOINES, IA</v>
      </c>
      <c r="C3237">
        <v>12670</v>
      </c>
      <c r="D3237" s="82" t="s">
        <v>4443</v>
      </c>
      <c r="E3237" s="82" t="s">
        <v>930</v>
      </c>
      <c r="F3237" s="82" t="s">
        <v>47</v>
      </c>
    </row>
    <row r="3238" spans="1:6" x14ac:dyDescent="0.25">
      <c r="A3238">
        <f t="shared" si="102"/>
        <v>13164</v>
      </c>
      <c r="B3238" t="str">
        <f t="shared" si="103"/>
        <v>13164  WALGREENS #05852  DES MOINES, IA</v>
      </c>
      <c r="C3238">
        <v>13164</v>
      </c>
      <c r="D3238" s="82" t="s">
        <v>4444</v>
      </c>
      <c r="E3238" s="82" t="s">
        <v>930</v>
      </c>
      <c r="F3238" s="82" t="s">
        <v>47</v>
      </c>
    </row>
    <row r="3239" spans="1:6" x14ac:dyDescent="0.25">
      <c r="A3239">
        <f t="shared" si="102"/>
        <v>13168</v>
      </c>
      <c r="B3239" t="str">
        <f t="shared" si="103"/>
        <v>13168  WALGREENS #05886  KEOKUK, IA</v>
      </c>
      <c r="C3239">
        <v>13168</v>
      </c>
      <c r="D3239" s="82" t="s">
        <v>4445</v>
      </c>
      <c r="E3239" s="82" t="s">
        <v>3069</v>
      </c>
      <c r="F3239" s="82" t="s">
        <v>47</v>
      </c>
    </row>
    <row r="3240" spans="1:6" x14ac:dyDescent="0.25">
      <c r="A3240">
        <f t="shared" si="102"/>
        <v>13142</v>
      </c>
      <c r="B3240" t="str">
        <f t="shared" si="103"/>
        <v>13142  WALGREENS #05943  INDIANOLA, IA</v>
      </c>
      <c r="C3240">
        <v>13142</v>
      </c>
      <c r="D3240" s="82" t="s">
        <v>4446</v>
      </c>
      <c r="E3240" s="82" t="s">
        <v>147</v>
      </c>
      <c r="F3240" s="82" t="s">
        <v>47</v>
      </c>
    </row>
    <row r="3241" spans="1:6" x14ac:dyDescent="0.25">
      <c r="A3241">
        <f t="shared" si="102"/>
        <v>13305</v>
      </c>
      <c r="B3241" t="str">
        <f t="shared" si="103"/>
        <v>13305  WALGREENS #05944  JOHNSTON, IA</v>
      </c>
      <c r="C3241">
        <v>13305</v>
      </c>
      <c r="D3241" s="82" t="s">
        <v>4447</v>
      </c>
      <c r="E3241" s="82" t="s">
        <v>3316</v>
      </c>
      <c r="F3241" s="82" t="s">
        <v>47</v>
      </c>
    </row>
    <row r="3242" spans="1:6" x14ac:dyDescent="0.25">
      <c r="A3242">
        <f t="shared" si="102"/>
        <v>13169</v>
      </c>
      <c r="B3242" t="str">
        <f t="shared" si="103"/>
        <v>13169  WALGREENS #06154  DUBUQUE, IA</v>
      </c>
      <c r="C3242">
        <v>13169</v>
      </c>
      <c r="D3242" s="82" t="s">
        <v>4448</v>
      </c>
      <c r="E3242" s="82" t="s">
        <v>679</v>
      </c>
      <c r="F3242" s="82" t="s">
        <v>47</v>
      </c>
    </row>
    <row r="3243" spans="1:6" x14ac:dyDescent="0.25">
      <c r="A3243">
        <f t="shared" si="102"/>
        <v>13312</v>
      </c>
      <c r="B3243" t="str">
        <f t="shared" si="103"/>
        <v>13312  WALGREENS #06186  DAVENPORT, IA</v>
      </c>
      <c r="C3243">
        <v>13312</v>
      </c>
      <c r="D3243" s="82" t="s">
        <v>4449</v>
      </c>
      <c r="E3243" s="82" t="s">
        <v>1097</v>
      </c>
      <c r="F3243" s="82" t="s">
        <v>47</v>
      </c>
    </row>
    <row r="3244" spans="1:6" x14ac:dyDescent="0.25">
      <c r="A3244">
        <f t="shared" si="102"/>
        <v>11087</v>
      </c>
      <c r="B3244" t="str">
        <f t="shared" si="103"/>
        <v>11087  WALGREENS #06553  BETTENDORF, IA</v>
      </c>
      <c r="C3244">
        <v>11087</v>
      </c>
      <c r="D3244" s="82" t="s">
        <v>4450</v>
      </c>
      <c r="E3244" s="82" t="s">
        <v>749</v>
      </c>
      <c r="F3244" s="82" t="s">
        <v>47</v>
      </c>
    </row>
    <row r="3245" spans="1:6" x14ac:dyDescent="0.25">
      <c r="A3245">
        <f t="shared" si="102"/>
        <v>13304</v>
      </c>
      <c r="B3245" t="str">
        <f t="shared" si="103"/>
        <v>13304  WALGREENS #06623  W DESMOINES, IA</v>
      </c>
      <c r="C3245">
        <v>13304</v>
      </c>
      <c r="D3245" s="82" t="s">
        <v>4451</v>
      </c>
      <c r="E3245" s="82" t="s">
        <v>4452</v>
      </c>
      <c r="F3245" s="82" t="s">
        <v>47</v>
      </c>
    </row>
    <row r="3246" spans="1:6" x14ac:dyDescent="0.25">
      <c r="A3246">
        <f t="shared" si="102"/>
        <v>13300</v>
      </c>
      <c r="B3246" t="str">
        <f t="shared" si="103"/>
        <v>13300  WALGREENS #06677  W DES MOINES, IA</v>
      </c>
      <c r="C3246">
        <v>13300</v>
      </c>
      <c r="D3246" s="82" t="s">
        <v>4453</v>
      </c>
      <c r="E3246" s="82" t="s">
        <v>1445</v>
      </c>
      <c r="F3246" s="82" t="s">
        <v>47</v>
      </c>
    </row>
    <row r="3247" spans="1:6" x14ac:dyDescent="0.25">
      <c r="A3247">
        <f t="shared" si="102"/>
        <v>13591</v>
      </c>
      <c r="B3247" t="str">
        <f t="shared" si="103"/>
        <v>13591  WALGREENS #06678  WEST DES MOINES, IA</v>
      </c>
      <c r="C3247">
        <v>13591</v>
      </c>
      <c r="D3247" s="82" t="s">
        <v>4454</v>
      </c>
      <c r="E3247" s="82" t="s">
        <v>3312</v>
      </c>
      <c r="F3247" s="82" t="s">
        <v>47</v>
      </c>
    </row>
    <row r="3248" spans="1:6" x14ac:dyDescent="0.25">
      <c r="A3248">
        <f t="shared" si="102"/>
        <v>13443</v>
      </c>
      <c r="B3248" t="str">
        <f t="shared" si="103"/>
        <v>13443  WALGREENS #07452  DES MOINES, IA</v>
      </c>
      <c r="C3248">
        <v>13443</v>
      </c>
      <c r="D3248" s="82" t="s">
        <v>4455</v>
      </c>
      <c r="E3248" s="82" t="s">
        <v>930</v>
      </c>
      <c r="F3248" s="82" t="s">
        <v>47</v>
      </c>
    </row>
    <row r="3249" spans="1:6" x14ac:dyDescent="0.25">
      <c r="A3249">
        <f t="shared" si="102"/>
        <v>11559</v>
      </c>
      <c r="B3249" t="str">
        <f t="shared" si="103"/>
        <v>11559  WALGREENS #07453  DES MOINES, IA</v>
      </c>
      <c r="C3249">
        <v>11559</v>
      </c>
      <c r="D3249" s="82" t="s">
        <v>4456</v>
      </c>
      <c r="E3249" s="82" t="s">
        <v>930</v>
      </c>
      <c r="F3249" s="82" t="s">
        <v>47</v>
      </c>
    </row>
    <row r="3250" spans="1:6" x14ac:dyDescent="0.25">
      <c r="A3250">
        <f t="shared" si="102"/>
        <v>11097</v>
      </c>
      <c r="B3250" t="str">
        <f t="shared" si="103"/>
        <v>11097  WALGREENS #07454  ANKENY, IA</v>
      </c>
      <c r="C3250">
        <v>11097</v>
      </c>
      <c r="D3250" s="82" t="s">
        <v>4457</v>
      </c>
      <c r="E3250" s="82" t="s">
        <v>919</v>
      </c>
      <c r="F3250" s="82" t="s">
        <v>47</v>
      </c>
    </row>
    <row r="3251" spans="1:6" x14ac:dyDescent="0.25">
      <c r="A3251">
        <f t="shared" si="102"/>
        <v>13613</v>
      </c>
      <c r="B3251" t="str">
        <f t="shared" si="103"/>
        <v>13613  WALGREENS #07455  WATERLOO, IA</v>
      </c>
      <c r="C3251">
        <v>13613</v>
      </c>
      <c r="D3251" s="82" t="s">
        <v>4458</v>
      </c>
      <c r="E3251" s="82" t="s">
        <v>916</v>
      </c>
      <c r="F3251" s="82" t="s">
        <v>47</v>
      </c>
    </row>
    <row r="3252" spans="1:6" x14ac:dyDescent="0.25">
      <c r="A3252">
        <f t="shared" si="102"/>
        <v>13612</v>
      </c>
      <c r="B3252" t="str">
        <f t="shared" si="103"/>
        <v>13612  WALGREENS #07833  DES MOINES, IA</v>
      </c>
      <c r="C3252">
        <v>13612</v>
      </c>
      <c r="D3252" s="82" t="s">
        <v>4459</v>
      </c>
      <c r="E3252" s="82" t="s">
        <v>930</v>
      </c>
      <c r="F3252" s="82" t="s">
        <v>47</v>
      </c>
    </row>
    <row r="3253" spans="1:6" x14ac:dyDescent="0.25">
      <c r="A3253">
        <f t="shared" si="102"/>
        <v>11096</v>
      </c>
      <c r="B3253" t="str">
        <f t="shared" si="103"/>
        <v>11096  WALGREENS #0910  SIOUX CITY, IA</v>
      </c>
      <c r="C3253">
        <v>11096</v>
      </c>
      <c r="D3253" s="82" t="s">
        <v>4460</v>
      </c>
      <c r="E3253" s="82" t="s">
        <v>220</v>
      </c>
      <c r="F3253" s="82" t="s">
        <v>47</v>
      </c>
    </row>
    <row r="3254" spans="1:6" x14ac:dyDescent="0.25">
      <c r="A3254">
        <f t="shared" si="102"/>
        <v>11093</v>
      </c>
      <c r="B3254" t="str">
        <f t="shared" si="103"/>
        <v>11093  WALGREENS #11709  DAVENPORT, IA</v>
      </c>
      <c r="C3254">
        <v>11093</v>
      </c>
      <c r="D3254" s="82" t="s">
        <v>4461</v>
      </c>
      <c r="E3254" s="82" t="s">
        <v>1097</v>
      </c>
      <c r="F3254" s="82" t="s">
        <v>47</v>
      </c>
    </row>
    <row r="3255" spans="1:6" x14ac:dyDescent="0.25">
      <c r="A3255">
        <f t="shared" si="102"/>
        <v>11632</v>
      </c>
      <c r="B3255" t="str">
        <f t="shared" si="103"/>
        <v>11632  WALGREENS #3196  MARSHALLTOWN, IA</v>
      </c>
      <c r="C3255">
        <v>11632</v>
      </c>
      <c r="D3255" s="82" t="s">
        <v>4462</v>
      </c>
      <c r="E3255" s="82" t="s">
        <v>782</v>
      </c>
      <c r="F3255" s="82" t="s">
        <v>47</v>
      </c>
    </row>
    <row r="3256" spans="1:6" x14ac:dyDescent="0.25">
      <c r="A3256">
        <f t="shared" si="102"/>
        <v>11645</v>
      </c>
      <c r="B3256" t="str">
        <f t="shared" si="103"/>
        <v>11645  WALGREENS #3252  DES MOINES, IA</v>
      </c>
      <c r="C3256">
        <v>11645</v>
      </c>
      <c r="D3256" s="82" t="s">
        <v>4463</v>
      </c>
      <c r="E3256" s="82" t="s">
        <v>930</v>
      </c>
      <c r="F3256" s="82" t="s">
        <v>47</v>
      </c>
    </row>
    <row r="3257" spans="1:6" x14ac:dyDescent="0.25">
      <c r="A3257">
        <f t="shared" si="102"/>
        <v>11752</v>
      </c>
      <c r="B3257" t="str">
        <f t="shared" si="103"/>
        <v>11752  WALGREENS #3590  WATERLOO, IA</v>
      </c>
      <c r="C3257">
        <v>11752</v>
      </c>
      <c r="D3257" s="82" t="s">
        <v>4464</v>
      </c>
      <c r="E3257" s="82" t="s">
        <v>916</v>
      </c>
      <c r="F3257" s="82" t="s">
        <v>47</v>
      </c>
    </row>
    <row r="3258" spans="1:6" x14ac:dyDescent="0.25">
      <c r="A3258">
        <f t="shared" si="102"/>
        <v>11089</v>
      </c>
      <c r="B3258" t="str">
        <f t="shared" si="103"/>
        <v>11089  WALGREENS #3595  DAVENPORT, IA</v>
      </c>
      <c r="C3258">
        <v>11089</v>
      </c>
      <c r="D3258" s="82" t="s">
        <v>4465</v>
      </c>
      <c r="E3258" s="82" t="s">
        <v>1097</v>
      </c>
      <c r="F3258" s="82" t="s">
        <v>47</v>
      </c>
    </row>
    <row r="3259" spans="1:6" x14ac:dyDescent="0.25">
      <c r="A3259">
        <f t="shared" si="102"/>
        <v>11819</v>
      </c>
      <c r="B3259" t="str">
        <f t="shared" si="103"/>
        <v>11819  WALGREENS #3773  URBANDALE, IA</v>
      </c>
      <c r="C3259">
        <v>11819</v>
      </c>
      <c r="D3259" s="82" t="s">
        <v>4466</v>
      </c>
      <c r="E3259" s="82" t="s">
        <v>357</v>
      </c>
      <c r="F3259" s="82" t="s">
        <v>47</v>
      </c>
    </row>
    <row r="3260" spans="1:6" x14ac:dyDescent="0.25">
      <c r="A3260">
        <f t="shared" si="102"/>
        <v>11091</v>
      </c>
      <c r="B3260" t="str">
        <f t="shared" si="103"/>
        <v>11091  WALGREENS #4041  DAVENPORT, IA</v>
      </c>
      <c r="C3260">
        <v>11091</v>
      </c>
      <c r="D3260" s="82" t="s">
        <v>4467</v>
      </c>
      <c r="E3260" s="82" t="s">
        <v>1097</v>
      </c>
      <c r="F3260" s="82" t="s">
        <v>47</v>
      </c>
    </row>
    <row r="3261" spans="1:6" x14ac:dyDescent="0.25">
      <c r="A3261">
        <f t="shared" si="102"/>
        <v>11094</v>
      </c>
      <c r="B3261" t="str">
        <f t="shared" si="103"/>
        <v>11094  WALGREENS #4405  COUNCIL BLF, IA</v>
      </c>
      <c r="C3261">
        <v>11094</v>
      </c>
      <c r="D3261" s="82" t="s">
        <v>4468</v>
      </c>
      <c r="E3261" s="82" t="s">
        <v>3552</v>
      </c>
      <c r="F3261" s="82" t="s">
        <v>47</v>
      </c>
    </row>
    <row r="3262" spans="1:6" x14ac:dyDescent="0.25">
      <c r="A3262">
        <f t="shared" si="102"/>
        <v>13252</v>
      </c>
      <c r="B3262" t="str">
        <f t="shared" si="103"/>
        <v>13252  WALGREENS #5306  COUNCIL BLFFS, IA</v>
      </c>
      <c r="C3262">
        <v>13252</v>
      </c>
      <c r="D3262" s="82" t="s">
        <v>4469</v>
      </c>
      <c r="E3262" s="82" t="s">
        <v>2983</v>
      </c>
      <c r="F3262" s="82" t="s">
        <v>47</v>
      </c>
    </row>
    <row r="3263" spans="1:6" x14ac:dyDescent="0.25">
      <c r="A3263">
        <f t="shared" si="102"/>
        <v>13123</v>
      </c>
      <c r="B3263" t="str">
        <f t="shared" si="103"/>
        <v>13123  WALGREENS #5777  DES MOINES, IA</v>
      </c>
      <c r="C3263">
        <v>13123</v>
      </c>
      <c r="D3263" s="82" t="s">
        <v>4470</v>
      </c>
      <c r="E3263" s="82" t="s">
        <v>930</v>
      </c>
      <c r="F3263" s="82" t="s">
        <v>47</v>
      </c>
    </row>
    <row r="3264" spans="1:6" x14ac:dyDescent="0.25">
      <c r="A3264">
        <f t="shared" si="102"/>
        <v>11092</v>
      </c>
      <c r="B3264" t="str">
        <f t="shared" si="103"/>
        <v>11092  WALGREENS #5885  MUSCATINE, IA</v>
      </c>
      <c r="C3264">
        <v>11092</v>
      </c>
      <c r="D3264" s="82" t="s">
        <v>4471</v>
      </c>
      <c r="E3264" s="82" t="s">
        <v>860</v>
      </c>
      <c r="F3264" s="82" t="s">
        <v>47</v>
      </c>
    </row>
    <row r="3265" spans="1:6" x14ac:dyDescent="0.25">
      <c r="A3265">
        <f t="shared" si="102"/>
        <v>13260</v>
      </c>
      <c r="B3265" t="str">
        <f t="shared" si="103"/>
        <v>13260  WALGREENS #5977  CORALVILLE, IA</v>
      </c>
      <c r="C3265">
        <v>13260</v>
      </c>
      <c r="D3265" s="82" t="s">
        <v>4472</v>
      </c>
      <c r="E3265" s="82" t="s">
        <v>3441</v>
      </c>
      <c r="F3265" s="82" t="s">
        <v>47</v>
      </c>
    </row>
    <row r="3266" spans="1:6" x14ac:dyDescent="0.25">
      <c r="A3266">
        <f t="shared" si="102"/>
        <v>13165</v>
      </c>
      <c r="B3266" t="str">
        <f t="shared" si="103"/>
        <v>13165  WALGREENS #O5942  NEWTON, IA</v>
      </c>
      <c r="C3266">
        <v>13165</v>
      </c>
      <c r="D3266" s="82" t="s">
        <v>4473</v>
      </c>
      <c r="E3266" s="82" t="s">
        <v>164</v>
      </c>
      <c r="F3266" s="82" t="s">
        <v>47</v>
      </c>
    </row>
    <row r="3267" spans="1:6" x14ac:dyDescent="0.25">
      <c r="A3267">
        <f t="shared" si="102"/>
        <v>12852</v>
      </c>
      <c r="B3267" t="str">
        <f t="shared" si="103"/>
        <v>12852  WALGREENS 05044  BURLINGTON, IA</v>
      </c>
      <c r="C3267">
        <v>12852</v>
      </c>
      <c r="D3267" s="82" t="s">
        <v>4474</v>
      </c>
      <c r="E3267" s="82" t="s">
        <v>693</v>
      </c>
      <c r="F3267" s="82" t="s">
        <v>47</v>
      </c>
    </row>
    <row r="3268" spans="1:6" x14ac:dyDescent="0.25">
      <c r="A3268">
        <f t="shared" si="102"/>
        <v>12840</v>
      </c>
      <c r="B3268" t="str">
        <f t="shared" si="103"/>
        <v>12840  WALGREENS 05470  SIOUX CITY, IA</v>
      </c>
      <c r="C3268">
        <v>12840</v>
      </c>
      <c r="D3268" s="82" t="s">
        <v>4475</v>
      </c>
      <c r="E3268" s="82" t="s">
        <v>220</v>
      </c>
      <c r="F3268" s="82" t="s">
        <v>47</v>
      </c>
    </row>
    <row r="3269" spans="1:6" x14ac:dyDescent="0.25">
      <c r="A3269">
        <f t="shared" si="102"/>
        <v>12908</v>
      </c>
      <c r="B3269" t="str">
        <f t="shared" si="103"/>
        <v>12908  WALGREENS 05512  BETTENDORF, IA</v>
      </c>
      <c r="C3269">
        <v>12908</v>
      </c>
      <c r="D3269" s="82" t="s">
        <v>4476</v>
      </c>
      <c r="E3269" s="82" t="s">
        <v>749</v>
      </c>
      <c r="F3269" s="82" t="s">
        <v>47</v>
      </c>
    </row>
    <row r="3270" spans="1:6" x14ac:dyDescent="0.25">
      <c r="A3270">
        <f t="shared" si="102"/>
        <v>13026</v>
      </c>
      <c r="B3270" t="str">
        <f t="shared" si="103"/>
        <v>13026  WALGREENS 05721  DES MOINES, IA</v>
      </c>
      <c r="C3270">
        <v>13026</v>
      </c>
      <c r="D3270" s="82" t="s">
        <v>4477</v>
      </c>
      <c r="E3270" s="82" t="s">
        <v>930</v>
      </c>
      <c r="F3270" s="82" t="s">
        <v>47</v>
      </c>
    </row>
    <row r="3271" spans="1:6" x14ac:dyDescent="0.25">
      <c r="A3271">
        <f t="shared" si="102"/>
        <v>13025</v>
      </c>
      <c r="B3271" t="str">
        <f t="shared" si="103"/>
        <v>13025  WALGREENS 05941  MASON CITY, IA</v>
      </c>
      <c r="C3271">
        <v>13025</v>
      </c>
      <c r="D3271" s="82" t="s">
        <v>4478</v>
      </c>
      <c r="E3271" s="82" t="s">
        <v>629</v>
      </c>
      <c r="F3271" s="82" t="s">
        <v>47</v>
      </c>
    </row>
    <row r="3272" spans="1:6" x14ac:dyDescent="0.25">
      <c r="A3272">
        <f t="shared" si="102"/>
        <v>15093</v>
      </c>
      <c r="B3272" t="str">
        <f t="shared" si="103"/>
        <v>15093  WALGREENS CO #12108  AMES, IA</v>
      </c>
      <c r="C3272">
        <v>15093</v>
      </c>
      <c r="D3272" s="82" t="s">
        <v>4479</v>
      </c>
      <c r="E3272" s="82" t="s">
        <v>153</v>
      </c>
      <c r="F3272" s="82" t="s">
        <v>47</v>
      </c>
    </row>
    <row r="3273" spans="1:6" x14ac:dyDescent="0.25">
      <c r="A3273">
        <f t="shared" si="102"/>
        <v>15344</v>
      </c>
      <c r="B3273" t="str">
        <f t="shared" si="103"/>
        <v>15344  WALGREENS CO DBA wALGREENS #12580  CEDAR RAPIDS, IA</v>
      </c>
      <c r="C3273">
        <v>15344</v>
      </c>
      <c r="D3273" s="82" t="s">
        <v>4480</v>
      </c>
      <c r="E3273" s="82" t="s">
        <v>286</v>
      </c>
      <c r="F3273" s="82" t="s">
        <v>47</v>
      </c>
    </row>
    <row r="3274" spans="1:6" x14ac:dyDescent="0.25">
      <c r="A3274">
        <f t="shared" si="102"/>
        <v>16087</v>
      </c>
      <c r="B3274" t="str">
        <f t="shared" si="103"/>
        <v>16087  WALGREENS CO DBA WALGREENS #15647  SOUX CITY, IA</v>
      </c>
      <c r="C3274">
        <v>16087</v>
      </c>
      <c r="D3274" s="82" t="s">
        <v>4481</v>
      </c>
      <c r="E3274" s="82" t="s">
        <v>4482</v>
      </c>
      <c r="F3274" s="82" t="s">
        <v>47</v>
      </c>
    </row>
    <row r="3275" spans="1:6" x14ac:dyDescent="0.25">
      <c r="A3275">
        <f t="shared" si="102"/>
        <v>14645</v>
      </c>
      <c r="B3275" t="str">
        <f t="shared" si="103"/>
        <v>14645  WALGREENS CO DBA WALGREENS 11193  BOONE, IA</v>
      </c>
      <c r="C3275">
        <v>14645</v>
      </c>
      <c r="D3275" s="82" t="s">
        <v>4483</v>
      </c>
      <c r="E3275" s="82" t="s">
        <v>332</v>
      </c>
      <c r="F3275" s="82" t="s">
        <v>47</v>
      </c>
    </row>
    <row r="3276" spans="1:6" x14ac:dyDescent="0.25">
      <c r="A3276">
        <f t="shared" si="102"/>
        <v>14714</v>
      </c>
      <c r="B3276" t="str">
        <f t="shared" si="103"/>
        <v>14714  WALMART INC  AMES, IA</v>
      </c>
      <c r="C3276">
        <v>14714</v>
      </c>
      <c r="D3276" s="82" t="s">
        <v>4484</v>
      </c>
      <c r="E3276" s="82" t="s">
        <v>153</v>
      </c>
      <c r="F3276" s="82" t="s">
        <v>47</v>
      </c>
    </row>
    <row r="3277" spans="1:6" x14ac:dyDescent="0.25">
      <c r="A3277">
        <f t="shared" si="102"/>
        <v>14713</v>
      </c>
      <c r="B3277" t="str">
        <f t="shared" si="103"/>
        <v>14713  WALMART INC 4606  OSCEOLA, IA</v>
      </c>
      <c r="C3277">
        <v>14713</v>
      </c>
      <c r="D3277" s="82" t="s">
        <v>4485</v>
      </c>
      <c r="E3277" s="82" t="s">
        <v>228</v>
      </c>
      <c r="F3277" s="82" t="s">
        <v>47</v>
      </c>
    </row>
    <row r="3278" spans="1:6" x14ac:dyDescent="0.25">
      <c r="A3278">
        <f t="shared" si="102"/>
        <v>11014</v>
      </c>
      <c r="B3278" t="str">
        <f t="shared" si="103"/>
        <v>11014  WALMART INC C/O CYNTHIA MONTERO  BENTONVILLE, AR</v>
      </c>
      <c r="C3278">
        <v>11014</v>
      </c>
      <c r="D3278" s="82" t="s">
        <v>4486</v>
      </c>
      <c r="E3278" s="82" t="s">
        <v>4082</v>
      </c>
      <c r="F3278" s="82" t="s">
        <v>51</v>
      </c>
    </row>
    <row r="3279" spans="1:6" x14ac:dyDescent="0.25">
      <c r="A3279">
        <f t="shared" si="102"/>
        <v>16349</v>
      </c>
      <c r="B3279" t="str">
        <f t="shared" si="103"/>
        <v>16349  WALMART STORES INC DBA WALMART 3150  COUNCIL BLUFFS, IA</v>
      </c>
      <c r="C3279">
        <v>16349</v>
      </c>
      <c r="D3279" s="82" t="s">
        <v>4487</v>
      </c>
      <c r="E3279" s="82" t="s">
        <v>321</v>
      </c>
      <c r="F3279" s="82" t="s">
        <v>47</v>
      </c>
    </row>
    <row r="3280" spans="1:6" x14ac:dyDescent="0.25">
      <c r="A3280">
        <f t="shared" si="102"/>
        <v>11058</v>
      </c>
      <c r="B3280" t="str">
        <f t="shared" si="103"/>
        <v>11058  WALMART SUPER CENTER 1787  CARROLL, IA</v>
      </c>
      <c r="C3280">
        <v>11058</v>
      </c>
      <c r="D3280" s="82" t="s">
        <v>4488</v>
      </c>
      <c r="E3280" s="82" t="s">
        <v>385</v>
      </c>
      <c r="F3280" s="82" t="s">
        <v>47</v>
      </c>
    </row>
    <row r="3281" spans="1:6" x14ac:dyDescent="0.25">
      <c r="A3281">
        <f t="shared" si="102"/>
        <v>15319</v>
      </c>
      <c r="B3281" t="str">
        <f t="shared" si="103"/>
        <v>15319  WALMART SUPERCENTER #5748  GRIMES, IA</v>
      </c>
      <c r="C3281">
        <v>15319</v>
      </c>
      <c r="D3281" s="82" t="s">
        <v>4489</v>
      </c>
      <c r="E3281" s="82" t="s">
        <v>3184</v>
      </c>
      <c r="F3281" s="82" t="s">
        <v>47</v>
      </c>
    </row>
    <row r="3282" spans="1:6" x14ac:dyDescent="0.25">
      <c r="A3282">
        <f t="shared" si="102"/>
        <v>14918</v>
      </c>
      <c r="B3282" t="str">
        <f t="shared" si="103"/>
        <v>14918  WALNUT CREST ACRES LTD  WELLMAN, IA</v>
      </c>
      <c r="C3282">
        <v>14918</v>
      </c>
      <c r="D3282" s="82" t="s">
        <v>1326</v>
      </c>
      <c r="E3282" s="82" t="s">
        <v>650</v>
      </c>
      <c r="F3282" s="82" t="s">
        <v>47</v>
      </c>
    </row>
    <row r="3283" spans="1:6" x14ac:dyDescent="0.25">
      <c r="A3283">
        <f t="shared" si="102"/>
        <v>10538</v>
      </c>
      <c r="B3283" t="str">
        <f t="shared" si="103"/>
        <v>10538  WASHINGTON AG SUPPLY  WASHINGTON, IA</v>
      </c>
      <c r="C3283">
        <v>10538</v>
      </c>
      <c r="D3283" s="82" t="s">
        <v>176</v>
      </c>
      <c r="E3283" s="82" t="s">
        <v>177</v>
      </c>
      <c r="F3283" s="82" t="s">
        <v>47</v>
      </c>
    </row>
    <row r="3284" spans="1:6" x14ac:dyDescent="0.25">
      <c r="A3284">
        <f t="shared" si="102"/>
        <v>10721</v>
      </c>
      <c r="B3284" t="str">
        <f t="shared" si="103"/>
        <v>10721  WATERLOO MILLS CO  WATERLOO, IA</v>
      </c>
      <c r="C3284">
        <v>10721</v>
      </c>
      <c r="D3284" s="82" t="s">
        <v>4490</v>
      </c>
      <c r="E3284" s="82" t="s">
        <v>916</v>
      </c>
      <c r="F3284" s="82" t="s">
        <v>47</v>
      </c>
    </row>
    <row r="3285" spans="1:6" x14ac:dyDescent="0.25">
      <c r="A3285">
        <f t="shared" si="102"/>
        <v>11404</v>
      </c>
      <c r="B3285" t="str">
        <f t="shared" si="103"/>
        <v>11404  WAUCOMA GRAIN INC  ALPHA, IA</v>
      </c>
      <c r="C3285">
        <v>11404</v>
      </c>
      <c r="D3285" s="82" t="s">
        <v>1424</v>
      </c>
      <c r="E3285" s="82" t="s">
        <v>1425</v>
      </c>
      <c r="F3285" s="82" t="s">
        <v>47</v>
      </c>
    </row>
    <row r="3286" spans="1:6" x14ac:dyDescent="0.25">
      <c r="A3286">
        <f t="shared" si="102"/>
        <v>12468</v>
      </c>
      <c r="B3286" t="str">
        <f t="shared" si="103"/>
        <v>12468  WAUKEE HDW &amp; RENT-IT CENTER  WAUKEE, IA</v>
      </c>
      <c r="C3286">
        <v>12468</v>
      </c>
      <c r="D3286" s="82" t="s">
        <v>4491</v>
      </c>
      <c r="E3286" s="82" t="s">
        <v>922</v>
      </c>
      <c r="F3286" s="82" t="s">
        <v>47</v>
      </c>
    </row>
    <row r="3287" spans="1:6" x14ac:dyDescent="0.25">
      <c r="A3287">
        <f t="shared" si="102"/>
        <v>15320</v>
      </c>
      <c r="B3287" t="str">
        <f t="shared" si="103"/>
        <v>15320  WAUKON FEED RANCH INC  WAUKON, IA</v>
      </c>
      <c r="C3287">
        <v>15320</v>
      </c>
      <c r="D3287" s="82" t="s">
        <v>638</v>
      </c>
      <c r="E3287" s="82" t="s">
        <v>639</v>
      </c>
      <c r="F3287" s="82" t="s">
        <v>47</v>
      </c>
    </row>
    <row r="3288" spans="1:6" x14ac:dyDescent="0.25">
      <c r="A3288">
        <f t="shared" si="102"/>
        <v>10387</v>
      </c>
      <c r="B3288" t="str">
        <f t="shared" si="103"/>
        <v>10387  WAUKON FEED RANCH INC  WAUKON, IA</v>
      </c>
      <c r="C3288">
        <v>10387</v>
      </c>
      <c r="D3288" s="82" t="s">
        <v>638</v>
      </c>
      <c r="E3288" s="82" t="s">
        <v>639</v>
      </c>
      <c r="F3288" s="82" t="s">
        <v>47</v>
      </c>
    </row>
    <row r="3289" spans="1:6" x14ac:dyDescent="0.25">
      <c r="A3289">
        <f t="shared" ref="A3289:A3350" si="104">C3289</f>
        <v>10071</v>
      </c>
      <c r="B3289" t="str">
        <f t="shared" ref="B3289:B3350" si="105">C3289&amp;"  "&amp;D3289&amp;"  "&amp;E3289&amp;", "&amp;F3289</f>
        <v>10071  WC GRETTER &amp; SONS INC  HARPER, IA</v>
      </c>
      <c r="C3289">
        <v>10071</v>
      </c>
      <c r="D3289" s="82" t="s">
        <v>4492</v>
      </c>
      <c r="E3289" s="82" t="s">
        <v>1544</v>
      </c>
      <c r="F3289" s="82" t="s">
        <v>47</v>
      </c>
    </row>
    <row r="3290" spans="1:6" x14ac:dyDescent="0.25">
      <c r="A3290">
        <f t="shared" si="104"/>
        <v>15926</v>
      </c>
      <c r="B3290" t="str">
        <f t="shared" si="105"/>
        <v>15926  WEEDS ON FIRE CUSTOM APPLICATION LLC  READLYN, IA</v>
      </c>
      <c r="C3290">
        <v>15926</v>
      </c>
      <c r="D3290" s="82" t="s">
        <v>4493</v>
      </c>
      <c r="E3290" s="82" t="s">
        <v>300</v>
      </c>
      <c r="F3290" s="82" t="s">
        <v>47</v>
      </c>
    </row>
    <row r="3291" spans="1:6" x14ac:dyDescent="0.25">
      <c r="A3291">
        <f t="shared" si="104"/>
        <v>14920</v>
      </c>
      <c r="B3291" t="str">
        <f t="shared" si="105"/>
        <v>14920  WELLS AG SUPPLY  FONDA, IA</v>
      </c>
      <c r="C3291">
        <v>14920</v>
      </c>
      <c r="D3291" s="82" t="s">
        <v>2437</v>
      </c>
      <c r="E3291" s="82" t="s">
        <v>1238</v>
      </c>
      <c r="F3291" s="82" t="s">
        <v>47</v>
      </c>
    </row>
    <row r="3292" spans="1:6" x14ac:dyDescent="0.25">
      <c r="A3292">
        <f t="shared" si="104"/>
        <v>11125</v>
      </c>
      <c r="B3292" t="str">
        <f t="shared" si="105"/>
        <v>11125  WENTZELS TRUE VALUE  EMMETSBURG, IA</v>
      </c>
      <c r="C3292">
        <v>11125</v>
      </c>
      <c r="D3292" s="82" t="s">
        <v>4494</v>
      </c>
      <c r="E3292" s="82" t="s">
        <v>902</v>
      </c>
      <c r="F3292" s="82" t="s">
        <v>47</v>
      </c>
    </row>
    <row r="3293" spans="1:6" x14ac:dyDescent="0.25">
      <c r="A3293">
        <f t="shared" si="104"/>
        <v>14470</v>
      </c>
      <c r="B3293" t="str">
        <f t="shared" si="105"/>
        <v>14470  WEST CENTRAL DISTRIBUTION LLC  WILLMAR, MN</v>
      </c>
      <c r="C3293">
        <v>14470</v>
      </c>
      <c r="D3293" s="82" t="s">
        <v>4495</v>
      </c>
      <c r="E3293" s="82" t="s">
        <v>2528</v>
      </c>
      <c r="F3293" s="82" t="s">
        <v>71</v>
      </c>
    </row>
    <row r="3294" spans="1:6" x14ac:dyDescent="0.25">
      <c r="A3294">
        <f t="shared" si="104"/>
        <v>16555</v>
      </c>
      <c r="B3294" t="str">
        <f t="shared" si="105"/>
        <v>16555  WEST CENTRAL FS INC  GALESBURG, IL</v>
      </c>
      <c r="C3294">
        <v>16555</v>
      </c>
      <c r="D3294" s="82" t="s">
        <v>4496</v>
      </c>
      <c r="E3294" s="82" t="s">
        <v>3877</v>
      </c>
      <c r="F3294" s="82" t="s">
        <v>62</v>
      </c>
    </row>
    <row r="3295" spans="1:6" x14ac:dyDescent="0.25">
      <c r="A3295">
        <f t="shared" si="104"/>
        <v>16714</v>
      </c>
      <c r="B3295" t="str">
        <f t="shared" si="105"/>
        <v>16714  WEST CENTRAL FS INC  DONNELLSON, IA</v>
      </c>
      <c r="C3295">
        <v>16714</v>
      </c>
      <c r="D3295" s="82" t="s">
        <v>4496</v>
      </c>
      <c r="E3295" s="82" t="s">
        <v>585</v>
      </c>
      <c r="F3295" s="82" t="s">
        <v>47</v>
      </c>
    </row>
    <row r="3296" spans="1:6" x14ac:dyDescent="0.25">
      <c r="A3296">
        <f t="shared" si="104"/>
        <v>14955</v>
      </c>
      <c r="B3296" t="str">
        <f t="shared" si="105"/>
        <v>14955  WEST SIDE SALVAGE INC  ATKINS, IA</v>
      </c>
      <c r="C3296">
        <v>14955</v>
      </c>
      <c r="D3296" s="82" t="s">
        <v>388</v>
      </c>
      <c r="E3296" s="82" t="s">
        <v>389</v>
      </c>
      <c r="F3296" s="82" t="s">
        <v>47</v>
      </c>
    </row>
    <row r="3297" spans="1:6" x14ac:dyDescent="0.25">
      <c r="A3297">
        <f t="shared" si="104"/>
        <v>13232</v>
      </c>
      <c r="B3297" t="str">
        <f t="shared" si="105"/>
        <v>13232  WESTBRIDGE AG PRODUCTS  VISTA, CA</v>
      </c>
      <c r="C3297">
        <v>13232</v>
      </c>
      <c r="D3297" s="82" t="s">
        <v>1335</v>
      </c>
      <c r="E3297" s="82" t="s">
        <v>1336</v>
      </c>
      <c r="F3297" s="82" t="s">
        <v>52</v>
      </c>
    </row>
    <row r="3298" spans="1:6" x14ac:dyDescent="0.25">
      <c r="A3298">
        <f t="shared" si="104"/>
        <v>16432</v>
      </c>
      <c r="B3298" t="str">
        <f t="shared" si="105"/>
        <v>16432  WESTLAKE HARDWARE INC #105  RED OAK, IA</v>
      </c>
      <c r="C3298">
        <v>16432</v>
      </c>
      <c r="D3298" s="82" t="s">
        <v>4497</v>
      </c>
      <c r="E3298" s="82" t="s">
        <v>647</v>
      </c>
      <c r="F3298" s="82" t="s">
        <v>47</v>
      </c>
    </row>
    <row r="3299" spans="1:6" x14ac:dyDescent="0.25">
      <c r="A3299">
        <f t="shared" si="104"/>
        <v>16628</v>
      </c>
      <c r="B3299" t="str">
        <f t="shared" si="105"/>
        <v>16628  WHEATLAND AG CENTER  WHEATLAND, IA</v>
      </c>
      <c r="C3299">
        <v>16628</v>
      </c>
      <c r="D3299" s="82" t="s">
        <v>1277</v>
      </c>
      <c r="E3299" s="82" t="s">
        <v>734</v>
      </c>
      <c r="F3299" s="82" t="s">
        <v>47</v>
      </c>
    </row>
    <row r="3300" spans="1:6" x14ac:dyDescent="0.25">
      <c r="A3300">
        <f t="shared" si="104"/>
        <v>10520</v>
      </c>
      <c r="B3300" t="str">
        <f t="shared" si="105"/>
        <v>10520  WHITE FRONT FEED &amp; SEED  CASCADE, IA</v>
      </c>
      <c r="C3300">
        <v>10520</v>
      </c>
      <c r="D3300" s="82" t="s">
        <v>733</v>
      </c>
      <c r="E3300" s="82" t="s">
        <v>730</v>
      </c>
      <c r="F3300" s="82" t="s">
        <v>47</v>
      </c>
    </row>
    <row r="3301" spans="1:6" x14ac:dyDescent="0.25">
      <c r="A3301">
        <f t="shared" si="104"/>
        <v>10521</v>
      </c>
      <c r="B3301" t="str">
        <f t="shared" si="105"/>
        <v>10521  WHITE FRONT FEED &amp; SEED  DUBUQUE, IA</v>
      </c>
      <c r="C3301">
        <v>10521</v>
      </c>
      <c r="D3301" s="82" t="s">
        <v>733</v>
      </c>
      <c r="E3301" s="82" t="s">
        <v>679</v>
      </c>
      <c r="F3301" s="82" t="s">
        <v>47</v>
      </c>
    </row>
    <row r="3302" spans="1:6" x14ac:dyDescent="0.25">
      <c r="A3302">
        <f t="shared" si="104"/>
        <v>16413</v>
      </c>
      <c r="B3302" t="str">
        <f t="shared" si="105"/>
        <v>16413  WHITETAIL FORAGE TECHNOLOGIES DBA DEER GRO  DONIPHAN, MO</v>
      </c>
      <c r="C3302">
        <v>16413</v>
      </c>
      <c r="D3302" s="82" t="s">
        <v>4498</v>
      </c>
      <c r="E3302" s="82" t="s">
        <v>2491</v>
      </c>
      <c r="F3302" s="82" t="s">
        <v>73</v>
      </c>
    </row>
    <row r="3303" spans="1:6" x14ac:dyDescent="0.25">
      <c r="A3303">
        <f t="shared" si="104"/>
        <v>13764</v>
      </c>
      <c r="B3303" t="str">
        <f t="shared" si="105"/>
        <v>13764  WICKMAN CHEMICAL  ATLANTIC, IA</v>
      </c>
      <c r="C3303">
        <v>13764</v>
      </c>
      <c r="D3303" s="82" t="s">
        <v>310</v>
      </c>
      <c r="E3303" s="82" t="s">
        <v>139</v>
      </c>
      <c r="F3303" s="82" t="s">
        <v>47</v>
      </c>
    </row>
    <row r="3304" spans="1:6" x14ac:dyDescent="0.25">
      <c r="A3304">
        <f t="shared" si="104"/>
        <v>15019</v>
      </c>
      <c r="B3304" t="str">
        <f t="shared" si="105"/>
        <v>15019  WIEDERIN INC  CARROLL, IA</v>
      </c>
      <c r="C3304">
        <v>15019</v>
      </c>
      <c r="D3304" s="82" t="s">
        <v>994</v>
      </c>
      <c r="E3304" s="82" t="s">
        <v>385</v>
      </c>
      <c r="F3304" s="82" t="s">
        <v>47</v>
      </c>
    </row>
    <row r="3305" spans="1:6" x14ac:dyDescent="0.25">
      <c r="A3305">
        <f t="shared" si="104"/>
        <v>14326</v>
      </c>
      <c r="B3305" t="str">
        <f t="shared" si="105"/>
        <v>14326  WILBUR ELLIS CO  YAKIMA, WA</v>
      </c>
      <c r="C3305">
        <v>14326</v>
      </c>
      <c r="D3305" s="82" t="s">
        <v>951</v>
      </c>
      <c r="E3305" s="82" t="s">
        <v>952</v>
      </c>
      <c r="F3305" s="82" t="s">
        <v>97</v>
      </c>
    </row>
    <row r="3306" spans="1:6" x14ac:dyDescent="0.25">
      <c r="A3306">
        <f t="shared" si="104"/>
        <v>17011</v>
      </c>
      <c r="B3306" t="str">
        <f t="shared" si="105"/>
        <v>17011  WILBUR ELLIS CO LLC  SEATTLE, WA</v>
      </c>
      <c r="C3306">
        <v>17011</v>
      </c>
      <c r="D3306" s="82" t="s">
        <v>4499</v>
      </c>
      <c r="E3306" s="82" t="s">
        <v>4500</v>
      </c>
      <c r="F3306" s="82" t="s">
        <v>97</v>
      </c>
    </row>
    <row r="3307" spans="1:6" x14ac:dyDescent="0.25">
      <c r="A3307">
        <f t="shared" si="104"/>
        <v>17012</v>
      </c>
      <c r="B3307" t="str">
        <f t="shared" si="105"/>
        <v>17012  WILBUR ELLIS CO LLC  CLAREMONT, MN</v>
      </c>
      <c r="C3307">
        <v>17012</v>
      </c>
      <c r="D3307" s="82" t="s">
        <v>4499</v>
      </c>
      <c r="E3307" s="82" t="s">
        <v>4501</v>
      </c>
      <c r="F3307" s="82" t="s">
        <v>71</v>
      </c>
    </row>
    <row r="3308" spans="1:6" x14ac:dyDescent="0.25">
      <c r="A3308">
        <f t="shared" si="104"/>
        <v>14963</v>
      </c>
      <c r="B3308" t="str">
        <f t="shared" si="105"/>
        <v>14963  WILBUR ELLIS COMPANY  CRESTON, IA</v>
      </c>
      <c r="C3308">
        <v>14963</v>
      </c>
      <c r="D3308" s="82" t="s">
        <v>4502</v>
      </c>
      <c r="E3308" s="82" t="s">
        <v>244</v>
      </c>
      <c r="F3308" s="82" t="s">
        <v>47</v>
      </c>
    </row>
    <row r="3309" spans="1:6" x14ac:dyDescent="0.25">
      <c r="A3309">
        <f t="shared" si="104"/>
        <v>16136</v>
      </c>
      <c r="B3309" t="str">
        <f t="shared" si="105"/>
        <v>16136  WILBUR ELLIS COMPANY LLC  SEATTLE, WA</v>
      </c>
      <c r="C3309">
        <v>16136</v>
      </c>
      <c r="D3309" s="82" t="s">
        <v>4503</v>
      </c>
      <c r="E3309" s="82" t="s">
        <v>4500</v>
      </c>
      <c r="F3309" s="82" t="s">
        <v>97</v>
      </c>
    </row>
    <row r="3310" spans="1:6" x14ac:dyDescent="0.25">
      <c r="A3310">
        <f t="shared" si="104"/>
        <v>17296</v>
      </c>
      <c r="B3310" t="str">
        <f t="shared" si="105"/>
        <v>17296  WILD VALLEY FARMS  CROYDON, UT</v>
      </c>
      <c r="C3310">
        <v>17296</v>
      </c>
      <c r="D3310" s="82" t="s">
        <v>4504</v>
      </c>
      <c r="E3310" s="82" t="s">
        <v>4505</v>
      </c>
      <c r="F3310" s="82" t="s">
        <v>93</v>
      </c>
    </row>
    <row r="3311" spans="1:6" x14ac:dyDescent="0.25">
      <c r="A3311">
        <f t="shared" si="104"/>
        <v>11571</v>
      </c>
      <c r="B3311" t="str">
        <f t="shared" si="105"/>
        <v>11571  WILES BROS FERTILIZER INC  PLATTSMOUTH, NE</v>
      </c>
      <c r="C3311">
        <v>11571</v>
      </c>
      <c r="D3311" s="82" t="s">
        <v>1461</v>
      </c>
      <c r="E3311" s="82" t="s">
        <v>1462</v>
      </c>
      <c r="F3311" s="82" t="s">
        <v>75</v>
      </c>
    </row>
    <row r="3312" spans="1:6" x14ac:dyDescent="0.25">
      <c r="A3312">
        <f t="shared" si="104"/>
        <v>17360</v>
      </c>
      <c r="B3312" t="str">
        <f t="shared" si="105"/>
        <v>17360  WILKINS AG SERVICES, LLC  MISSOURI VALLEY, IA</v>
      </c>
      <c r="C3312">
        <v>17360</v>
      </c>
      <c r="D3312" s="82" t="s">
        <v>4506</v>
      </c>
      <c r="E3312" s="82" t="s">
        <v>268</v>
      </c>
      <c r="F3312" s="82" t="s">
        <v>47</v>
      </c>
    </row>
    <row r="3313" spans="1:6" x14ac:dyDescent="0.25">
      <c r="A3313">
        <f t="shared" si="104"/>
        <v>11525</v>
      </c>
      <c r="B3313" t="str">
        <f t="shared" si="105"/>
        <v>11525  WILLENBORG AG SERVICE  NEW VIENNA, IA</v>
      </c>
      <c r="C3313">
        <v>11525</v>
      </c>
      <c r="D3313" s="82" t="s">
        <v>1442</v>
      </c>
      <c r="E3313" s="82" t="s">
        <v>1443</v>
      </c>
      <c r="F3313" s="82" t="s">
        <v>47</v>
      </c>
    </row>
    <row r="3314" spans="1:6" x14ac:dyDescent="0.25">
      <c r="A3314">
        <f t="shared" si="104"/>
        <v>15701</v>
      </c>
      <c r="B3314" t="str">
        <f t="shared" si="105"/>
        <v>15701  WILLETT SPRAYING  THAYER, IA</v>
      </c>
      <c r="C3314">
        <v>15701</v>
      </c>
      <c r="D3314" s="82" t="s">
        <v>2455</v>
      </c>
      <c r="E3314" s="82" t="s">
        <v>2456</v>
      </c>
      <c r="F3314" s="82" t="s">
        <v>47</v>
      </c>
    </row>
    <row r="3315" spans="1:6" x14ac:dyDescent="0.25">
      <c r="A3315">
        <f t="shared" si="104"/>
        <v>16542</v>
      </c>
      <c r="B3315" t="str">
        <f t="shared" si="105"/>
        <v>16542  WILLIMACK FARMS INC  OXFORD JUNCTION, IA</v>
      </c>
      <c r="C3315">
        <v>16542</v>
      </c>
      <c r="D3315" s="82" t="s">
        <v>4507</v>
      </c>
      <c r="E3315" s="82" t="s">
        <v>4508</v>
      </c>
      <c r="F3315" s="82" t="s">
        <v>47</v>
      </c>
    </row>
    <row r="3316" spans="1:6" x14ac:dyDescent="0.25">
      <c r="A3316">
        <f t="shared" si="104"/>
        <v>16543</v>
      </c>
      <c r="B3316" t="str">
        <f t="shared" si="105"/>
        <v>16543  WILLIMACK FARMS INC  OXFORD JUNCTION, IA</v>
      </c>
      <c r="C3316">
        <v>16543</v>
      </c>
      <c r="D3316" s="82" t="s">
        <v>4507</v>
      </c>
      <c r="E3316" s="82" t="s">
        <v>4508</v>
      </c>
      <c r="F3316" s="82" t="s">
        <v>47</v>
      </c>
    </row>
    <row r="3317" spans="1:6" x14ac:dyDescent="0.25">
      <c r="A3317">
        <f t="shared" si="104"/>
        <v>16551</v>
      </c>
      <c r="B3317" t="str">
        <f t="shared" si="105"/>
        <v>16551  WILLIMACK FARMS INC  OXFORD JUNCTION, IA</v>
      </c>
      <c r="C3317">
        <v>16551</v>
      </c>
      <c r="D3317" s="82" t="s">
        <v>4507</v>
      </c>
      <c r="E3317" s="82" t="s">
        <v>4508</v>
      </c>
      <c r="F3317" s="82" t="s">
        <v>47</v>
      </c>
    </row>
    <row r="3318" spans="1:6" x14ac:dyDescent="0.25">
      <c r="A3318">
        <f t="shared" si="104"/>
        <v>16552</v>
      </c>
      <c r="B3318" t="str">
        <f t="shared" si="105"/>
        <v>16552  WILLIMACK FARMS INC  OXFORD JUNCTION, IA</v>
      </c>
      <c r="C3318">
        <v>16552</v>
      </c>
      <c r="D3318" s="82" t="s">
        <v>4507</v>
      </c>
      <c r="E3318" s="82" t="s">
        <v>4508</v>
      </c>
      <c r="F3318" s="82" t="s">
        <v>47</v>
      </c>
    </row>
    <row r="3319" spans="1:6" x14ac:dyDescent="0.25">
      <c r="A3319">
        <f t="shared" si="104"/>
        <v>15700</v>
      </c>
      <c r="B3319" t="str">
        <f t="shared" si="105"/>
        <v>15700  WILLOW CREEK CUSTOM INC  BAYARD, IA</v>
      </c>
      <c r="C3319">
        <v>15700</v>
      </c>
      <c r="D3319" s="82" t="s">
        <v>2454</v>
      </c>
      <c r="E3319" s="82" t="s">
        <v>414</v>
      </c>
      <c r="F3319" s="82" t="s">
        <v>47</v>
      </c>
    </row>
    <row r="3320" spans="1:6" x14ac:dyDescent="0.25">
      <c r="A3320">
        <f t="shared" si="104"/>
        <v>17419</v>
      </c>
      <c r="B3320" t="str">
        <f t="shared" si="105"/>
        <v>17419  WILSON AG SUPPLY LLC  EXIRA, IA</v>
      </c>
      <c r="C3320">
        <v>17419</v>
      </c>
      <c r="D3320" s="82" t="s">
        <v>4509</v>
      </c>
      <c r="E3320" s="82" t="s">
        <v>516</v>
      </c>
      <c r="F3320" s="82" t="s">
        <v>47</v>
      </c>
    </row>
    <row r="3321" spans="1:6" x14ac:dyDescent="0.25">
      <c r="A3321">
        <f t="shared" si="104"/>
        <v>11463</v>
      </c>
      <c r="B3321" t="str">
        <f t="shared" si="105"/>
        <v>11463  WILSON AGRI INC  PRAIRIE CITY, IA</v>
      </c>
      <c r="C3321">
        <v>11463</v>
      </c>
      <c r="D3321" s="82" t="s">
        <v>4510</v>
      </c>
      <c r="E3321" s="82" t="s">
        <v>511</v>
      </c>
      <c r="F3321" s="82" t="s">
        <v>47</v>
      </c>
    </row>
    <row r="3322" spans="1:6" x14ac:dyDescent="0.25">
      <c r="A3322">
        <f t="shared" si="104"/>
        <v>11677</v>
      </c>
      <c r="B3322" t="str">
        <f t="shared" si="105"/>
        <v>11677  WILSON INDUSTRIAL CO INC  RENSSELAER, IN</v>
      </c>
      <c r="C3322">
        <v>11677</v>
      </c>
      <c r="D3322" s="82" t="s">
        <v>1488</v>
      </c>
      <c r="E3322" s="82" t="s">
        <v>4511</v>
      </c>
      <c r="F3322" s="82" t="s">
        <v>63</v>
      </c>
    </row>
    <row r="3323" spans="1:6" x14ac:dyDescent="0.25">
      <c r="A3323">
        <f t="shared" si="104"/>
        <v>17187</v>
      </c>
      <c r="B3323" t="str">
        <f t="shared" si="105"/>
        <v>17187  WINDY RIDGE AG LLC  LOGAN, IA</v>
      </c>
      <c r="C3323">
        <v>17187</v>
      </c>
      <c r="D3323" s="82" t="s">
        <v>4512</v>
      </c>
      <c r="E3323" s="82" t="s">
        <v>263</v>
      </c>
      <c r="F3323" s="82" t="s">
        <v>47</v>
      </c>
    </row>
    <row r="3324" spans="1:6" x14ac:dyDescent="0.25">
      <c r="A3324">
        <f t="shared" si="104"/>
        <v>15426</v>
      </c>
      <c r="B3324" t="str">
        <f t="shared" si="105"/>
        <v>15426  WINFIELD SOLUTIONS  SPENCER, IA</v>
      </c>
      <c r="C3324">
        <v>15426</v>
      </c>
      <c r="D3324" s="82" t="s">
        <v>1100</v>
      </c>
      <c r="E3324" s="82" t="s">
        <v>507</v>
      </c>
      <c r="F3324" s="82" t="s">
        <v>47</v>
      </c>
    </row>
    <row r="3325" spans="1:6" x14ac:dyDescent="0.25">
      <c r="A3325">
        <f t="shared" si="104"/>
        <v>15433</v>
      </c>
      <c r="B3325" t="str">
        <f t="shared" si="105"/>
        <v>15433  WINFIELD SOLUTIONS LLC  STORY CITY, IA</v>
      </c>
      <c r="C3325">
        <v>15433</v>
      </c>
      <c r="D3325" s="82" t="s">
        <v>146</v>
      </c>
      <c r="E3325" s="82" t="s">
        <v>736</v>
      </c>
      <c r="F3325" s="82" t="s">
        <v>47</v>
      </c>
    </row>
    <row r="3326" spans="1:6" x14ac:dyDescent="0.25">
      <c r="A3326">
        <f t="shared" si="104"/>
        <v>15102</v>
      </c>
      <c r="B3326" t="str">
        <f t="shared" si="105"/>
        <v>15102  WINFIELD SOLUTIONS LLC  AUDUBON, IA</v>
      </c>
      <c r="C3326">
        <v>15102</v>
      </c>
      <c r="D3326" s="82" t="s">
        <v>146</v>
      </c>
      <c r="E3326" s="82" t="s">
        <v>264</v>
      </c>
      <c r="F3326" s="82" t="s">
        <v>47</v>
      </c>
    </row>
    <row r="3327" spans="1:6" x14ac:dyDescent="0.25">
      <c r="A3327">
        <f t="shared" si="104"/>
        <v>15098</v>
      </c>
      <c r="B3327" t="str">
        <f t="shared" si="105"/>
        <v>15098  WINFIELD SOLUTIONS LLC  DUNKERTON, IA</v>
      </c>
      <c r="C3327">
        <v>15098</v>
      </c>
      <c r="D3327" s="82" t="s">
        <v>146</v>
      </c>
      <c r="E3327" s="82" t="s">
        <v>496</v>
      </c>
      <c r="F3327" s="82" t="s">
        <v>47</v>
      </c>
    </row>
    <row r="3328" spans="1:6" x14ac:dyDescent="0.25">
      <c r="A3328">
        <f t="shared" si="104"/>
        <v>12485</v>
      </c>
      <c r="B3328" t="str">
        <f t="shared" si="105"/>
        <v>12485  WINFIELD SOLUTIONS LLC  SHOREVIEW, MN</v>
      </c>
      <c r="C3328">
        <v>12485</v>
      </c>
      <c r="D3328" s="82" t="s">
        <v>146</v>
      </c>
      <c r="E3328" s="82" t="s">
        <v>1291</v>
      </c>
      <c r="F3328" s="82" t="s">
        <v>71</v>
      </c>
    </row>
    <row r="3329" spans="1:6" x14ac:dyDescent="0.25">
      <c r="A3329">
        <f t="shared" si="104"/>
        <v>13056</v>
      </c>
      <c r="B3329" t="str">
        <f t="shared" si="105"/>
        <v>13056  WINFIELD SOLUTIONS LLC  ST PAUL, MN</v>
      </c>
      <c r="C3329">
        <v>13056</v>
      </c>
      <c r="D3329" s="82" t="s">
        <v>146</v>
      </c>
      <c r="E3329" s="82" t="s">
        <v>307</v>
      </c>
      <c r="F3329" s="82" t="s">
        <v>71</v>
      </c>
    </row>
    <row r="3330" spans="1:6" x14ac:dyDescent="0.25">
      <c r="A3330">
        <f t="shared" si="104"/>
        <v>11621</v>
      </c>
      <c r="B3330" t="str">
        <f t="shared" si="105"/>
        <v>11621  WINFIELD SOLUTIONS LLC  PACIFIC JCT, IA</v>
      </c>
      <c r="C3330">
        <v>11621</v>
      </c>
      <c r="D3330" s="82" t="s">
        <v>146</v>
      </c>
      <c r="E3330" s="82" t="s">
        <v>324</v>
      </c>
      <c r="F3330" s="82" t="s">
        <v>47</v>
      </c>
    </row>
    <row r="3331" spans="1:6" x14ac:dyDescent="0.25">
      <c r="A3331">
        <f t="shared" si="104"/>
        <v>17361</v>
      </c>
      <c r="B3331" t="str">
        <f t="shared" si="105"/>
        <v>17361  WINFIELD SOLUTIONS LLC  ST PAUL, MN</v>
      </c>
      <c r="C3331">
        <v>17361</v>
      </c>
      <c r="D3331" s="82" t="s">
        <v>146</v>
      </c>
      <c r="E3331" s="82" t="s">
        <v>307</v>
      </c>
      <c r="F3331" s="82" t="s">
        <v>71</v>
      </c>
    </row>
    <row r="3332" spans="1:6" x14ac:dyDescent="0.25">
      <c r="A3332">
        <f t="shared" si="104"/>
        <v>17388</v>
      </c>
      <c r="B3332" t="str">
        <f t="shared" si="105"/>
        <v>17388  WINFIELD SOLUTIONS, LLC  ELDORA, IA</v>
      </c>
      <c r="C3332">
        <v>17388</v>
      </c>
      <c r="D3332" s="82" t="s">
        <v>4513</v>
      </c>
      <c r="E3332" s="82" t="s">
        <v>583</v>
      </c>
      <c r="F3332" s="82" t="s">
        <v>47</v>
      </c>
    </row>
    <row r="3333" spans="1:6" x14ac:dyDescent="0.25">
      <c r="A3333">
        <f t="shared" si="104"/>
        <v>10430</v>
      </c>
      <c r="B3333" t="str">
        <f t="shared" si="105"/>
        <v>10430  WITTHOFT FARM SUPPLY  AINSWORTH, IA</v>
      </c>
      <c r="C3333">
        <v>10430</v>
      </c>
      <c r="D3333" s="82" t="s">
        <v>667</v>
      </c>
      <c r="E3333" s="82" t="s">
        <v>668</v>
      </c>
      <c r="F3333" s="82" t="s">
        <v>47</v>
      </c>
    </row>
    <row r="3334" spans="1:6" x14ac:dyDescent="0.25">
      <c r="A3334">
        <f t="shared" si="104"/>
        <v>10579</v>
      </c>
      <c r="B3334" t="str">
        <f t="shared" si="105"/>
        <v>10579  WOODSTREAM CORPORATION ATTN STEPHANIE YU  LITITZ, PA</v>
      </c>
      <c r="C3334">
        <v>10579</v>
      </c>
      <c r="D3334" s="82" t="s">
        <v>4514</v>
      </c>
      <c r="E3334" s="82" t="s">
        <v>764</v>
      </c>
      <c r="F3334" s="82" t="s">
        <v>86</v>
      </c>
    </row>
    <row r="3335" spans="1:6" x14ac:dyDescent="0.25">
      <c r="A3335">
        <f t="shared" si="104"/>
        <v>15671</v>
      </c>
      <c r="B3335" t="str">
        <f t="shared" si="105"/>
        <v>15671  WOOKEY INC  RED OAK, IA</v>
      </c>
      <c r="C3335">
        <v>15671</v>
      </c>
      <c r="D3335" s="82" t="s">
        <v>2442</v>
      </c>
      <c r="E3335" s="82" t="s">
        <v>647</v>
      </c>
      <c r="F3335" s="82" t="s">
        <v>47</v>
      </c>
    </row>
    <row r="3336" spans="1:6" x14ac:dyDescent="0.25">
      <c r="A3336">
        <f t="shared" si="104"/>
        <v>15786</v>
      </c>
      <c r="B3336" t="str">
        <f t="shared" si="105"/>
        <v>15786  WORM POWER  ROCHESTER, NY</v>
      </c>
      <c r="C3336">
        <v>15786</v>
      </c>
      <c r="D3336" s="82" t="s">
        <v>2567</v>
      </c>
      <c r="E3336" s="82" t="s">
        <v>4515</v>
      </c>
      <c r="F3336" s="82" t="s">
        <v>80</v>
      </c>
    </row>
    <row r="3337" spans="1:6" x14ac:dyDescent="0.25">
      <c r="A3337">
        <f t="shared" si="104"/>
        <v>15514</v>
      </c>
      <c r="B3337" t="str">
        <f t="shared" si="105"/>
        <v>15514  WORTH COUNTY MFA  SHERIDAN, MO</v>
      </c>
      <c r="C3337">
        <v>15514</v>
      </c>
      <c r="D3337" s="82" t="s">
        <v>1513</v>
      </c>
      <c r="E3337" s="82" t="s">
        <v>1514</v>
      </c>
      <c r="F3337" s="82" t="s">
        <v>73</v>
      </c>
    </row>
    <row r="3338" spans="1:6" x14ac:dyDescent="0.25">
      <c r="A3338">
        <f t="shared" si="104"/>
        <v>11390</v>
      </c>
      <c r="B3338" t="str">
        <f t="shared" si="105"/>
        <v>11390  WRIGHT FERTILIZER  WOODBURN, IA</v>
      </c>
      <c r="C3338">
        <v>11390</v>
      </c>
      <c r="D3338" s="82" t="s">
        <v>1418</v>
      </c>
      <c r="E3338" s="82" t="s">
        <v>1419</v>
      </c>
      <c r="F3338" s="82" t="s">
        <v>47</v>
      </c>
    </row>
    <row r="3339" spans="1:6" x14ac:dyDescent="0.25">
      <c r="A3339">
        <f t="shared" si="104"/>
        <v>15674</v>
      </c>
      <c r="B3339" t="str">
        <f t="shared" si="105"/>
        <v>15674  WSA DBA NUTRIENT AGRI PRODUCTS  PAPILLION, NE</v>
      </c>
      <c r="C3339">
        <v>15674</v>
      </c>
      <c r="D3339" s="82" t="s">
        <v>2443</v>
      </c>
      <c r="E3339" s="82" t="s">
        <v>2444</v>
      </c>
      <c r="F3339" s="82" t="s">
        <v>75</v>
      </c>
    </row>
    <row r="3340" spans="1:6" x14ac:dyDescent="0.25">
      <c r="A3340">
        <f t="shared" si="104"/>
        <v>17386</v>
      </c>
      <c r="B3340" t="str">
        <f t="shared" si="105"/>
        <v>17386  XVIRIDIS, LLC  HERNDON, VA</v>
      </c>
      <c r="C3340">
        <v>17386</v>
      </c>
      <c r="D3340" s="82" t="s">
        <v>4516</v>
      </c>
      <c r="E3340" s="82" t="s">
        <v>4517</v>
      </c>
      <c r="F3340" s="82" t="s">
        <v>95</v>
      </c>
    </row>
    <row r="3341" spans="1:6" x14ac:dyDescent="0.25">
      <c r="A3341">
        <f t="shared" si="104"/>
        <v>12607</v>
      </c>
      <c r="B3341" t="str">
        <f t="shared" si="105"/>
        <v>12607  XYLEM LTD  CORDOVA, IL</v>
      </c>
      <c r="C3341">
        <v>12607</v>
      </c>
      <c r="D3341" s="82" t="s">
        <v>1316</v>
      </c>
      <c r="E3341" s="82" t="s">
        <v>1317</v>
      </c>
      <c r="F3341" s="82" t="s">
        <v>62</v>
      </c>
    </row>
    <row r="3342" spans="1:6" x14ac:dyDescent="0.25">
      <c r="A3342">
        <f t="shared" si="104"/>
        <v>13898</v>
      </c>
      <c r="B3342" t="str">
        <f t="shared" si="105"/>
        <v>13898  YARA NORTH AMERICA INC  TAMPA, FL</v>
      </c>
      <c r="C3342">
        <v>13898</v>
      </c>
      <c r="D3342" s="82" t="s">
        <v>1357</v>
      </c>
      <c r="E3342" s="82" t="s">
        <v>172</v>
      </c>
      <c r="F3342" s="82" t="s">
        <v>57</v>
      </c>
    </row>
    <row r="3343" spans="1:6" x14ac:dyDescent="0.25">
      <c r="A3343">
        <f t="shared" si="104"/>
        <v>14630</v>
      </c>
      <c r="B3343" t="str">
        <f t="shared" si="105"/>
        <v xml:space="preserve">14630  YARA UK LTD  YORK, </v>
      </c>
      <c r="C3343">
        <v>14630</v>
      </c>
      <c r="D3343" s="82" t="s">
        <v>805</v>
      </c>
      <c r="E3343" s="82" t="s">
        <v>806</v>
      </c>
    </row>
    <row r="3344" spans="1:6" x14ac:dyDescent="0.25">
      <c r="A3344">
        <f t="shared" si="104"/>
        <v>17052</v>
      </c>
      <c r="B3344" t="str">
        <f t="shared" si="105"/>
        <v>17052  YIELD SOLUTIONS LLC  GARNER, IA</v>
      </c>
      <c r="C3344">
        <v>17052</v>
      </c>
      <c r="D3344" s="82" t="s">
        <v>4518</v>
      </c>
      <c r="E3344" s="82" t="s">
        <v>847</v>
      </c>
      <c r="F3344" s="82" t="s">
        <v>47</v>
      </c>
    </row>
    <row r="3345" spans="1:6" x14ac:dyDescent="0.25">
      <c r="A3345">
        <f t="shared" si="104"/>
        <v>12691</v>
      </c>
      <c r="B3345" t="str">
        <f t="shared" si="105"/>
        <v>12691  YUNGTUM TRUE VALUE  SUMNER, IA</v>
      </c>
      <c r="C3345">
        <v>12691</v>
      </c>
      <c r="D3345" s="82" t="s">
        <v>4519</v>
      </c>
      <c r="E3345" s="82" t="s">
        <v>620</v>
      </c>
      <c r="F3345" s="82" t="s">
        <v>47</v>
      </c>
    </row>
    <row r="3346" spans="1:6" x14ac:dyDescent="0.25">
      <c r="A3346">
        <f t="shared" si="104"/>
        <v>10495</v>
      </c>
      <c r="B3346" t="str">
        <f t="shared" si="105"/>
        <v>10495  ZIMCO SUPPLY  Sioux City, IA</v>
      </c>
      <c r="C3346">
        <v>10495</v>
      </c>
      <c r="D3346" s="82" t="s">
        <v>716</v>
      </c>
      <c r="E3346" s="82" t="s">
        <v>4520</v>
      </c>
      <c r="F3346" s="82" t="s">
        <v>47</v>
      </c>
    </row>
    <row r="3347" spans="1:6" x14ac:dyDescent="0.25">
      <c r="A3347">
        <f t="shared" si="104"/>
        <v>12644</v>
      </c>
      <c r="B3347" t="str">
        <f t="shared" si="105"/>
        <v>12644  ZIMCO SUPPLY CO  CLIVE, IA</v>
      </c>
      <c r="C3347">
        <v>12644</v>
      </c>
      <c r="D3347" s="82" t="s">
        <v>1320</v>
      </c>
      <c r="E3347" s="82" t="s">
        <v>3306</v>
      </c>
      <c r="F3347" s="82" t="s">
        <v>47</v>
      </c>
    </row>
    <row r="3348" spans="1:6" x14ac:dyDescent="0.25">
      <c r="A3348">
        <f t="shared" si="104"/>
        <v>12606</v>
      </c>
      <c r="B3348" t="str">
        <f t="shared" si="105"/>
        <v>12606  ZIMMERMANS HARDWARE &amp; GENERAL STORE  RICEVILLE, IA</v>
      </c>
      <c r="C3348">
        <v>12606</v>
      </c>
      <c r="D3348" s="82" t="s">
        <v>4521</v>
      </c>
      <c r="E3348" s="82" t="s">
        <v>600</v>
      </c>
      <c r="F3348" s="82" t="s">
        <v>47</v>
      </c>
    </row>
    <row r="3349" spans="1:6" x14ac:dyDescent="0.25">
      <c r="A3349">
        <f t="shared" si="104"/>
        <v>17416</v>
      </c>
      <c r="B3349" t="str">
        <f t="shared" si="105"/>
        <v>17416  ZYLSTRA COMMODITIES, INC  GRINNELL, IA</v>
      </c>
      <c r="C3349">
        <v>17416</v>
      </c>
      <c r="D3349" s="82" t="s">
        <v>4522</v>
      </c>
      <c r="E3349" s="82" t="s">
        <v>780</v>
      </c>
      <c r="F3349" s="82" t="s">
        <v>47</v>
      </c>
    </row>
    <row r="3350" spans="1:6" x14ac:dyDescent="0.25">
      <c r="A3350">
        <f t="shared" si="104"/>
        <v>99999</v>
      </c>
      <c r="B3350" t="str">
        <f t="shared" si="105"/>
        <v xml:space="preserve">99999  NON AG DISTRIBUTION, SEE ATTACHED EXPLANATION  , </v>
      </c>
      <c r="C3350">
        <v>99999</v>
      </c>
      <c r="D3350" s="82" t="s">
        <v>4523</v>
      </c>
    </row>
  </sheetData>
  <customSheetViews>
    <customSheetView guid="{856ED7DE-9DD7-4888-8F79-39E5CA98433D}">
      <selection sqref="A1:A1048576"/>
      <pageMargins left="0.75" right="0.75" top="1" bottom="1" header="0.5" footer="0.5"/>
      <pageSetup orientation="portrait" r:id="rId1"/>
      <headerFooter alignWithMargins="0"/>
    </customSheetView>
  </customSheetViews>
  <phoneticPr fontId="27" type="noConversion"/>
  <dataValidations count="1">
    <dataValidation type="list" allowBlank="1" showInputMessage="1" showErrorMessage="1" sqref="A1:A1048576">
      <formula1>"A"</formula1>
    </dataValidation>
  </dataValidation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350"/>
  <sheetViews>
    <sheetView topLeftCell="A3306" workbookViewId="0">
      <selection activeCell="E1" sqref="E1"/>
    </sheetView>
  </sheetViews>
  <sheetFormatPr defaultRowHeight="13.2" x14ac:dyDescent="0.25"/>
  <cols>
    <col min="3" max="3" width="2.6640625" customWidth="1"/>
    <col min="5" max="5" width="73.6640625" customWidth="1"/>
  </cols>
  <sheetData>
    <row r="1" spans="1:5" x14ac:dyDescent="0.25">
      <c r="A1">
        <v>14</v>
      </c>
      <c r="B1">
        <v>2018</v>
      </c>
      <c r="C1">
        <v>1</v>
      </c>
    </row>
    <row r="2" spans="1:5" x14ac:dyDescent="0.25">
      <c r="A2">
        <v>16</v>
      </c>
      <c r="B2">
        <v>2019</v>
      </c>
      <c r="C2">
        <v>2</v>
      </c>
      <c r="D2">
        <v>16393</v>
      </c>
      <c r="E2" t="s">
        <v>4524</v>
      </c>
    </row>
    <row r="3" spans="1:5" x14ac:dyDescent="0.25">
      <c r="B3">
        <v>2020</v>
      </c>
      <c r="D3">
        <v>12295</v>
      </c>
      <c r="E3" t="s">
        <v>2167</v>
      </c>
    </row>
    <row r="4" spans="1:5" x14ac:dyDescent="0.25">
      <c r="B4">
        <v>2021</v>
      </c>
      <c r="D4">
        <v>13389</v>
      </c>
      <c r="E4" t="s">
        <v>1932</v>
      </c>
    </row>
    <row r="5" spans="1:5" x14ac:dyDescent="0.25">
      <c r="B5">
        <v>2022</v>
      </c>
      <c r="D5">
        <v>13390</v>
      </c>
      <c r="E5" t="s">
        <v>2247</v>
      </c>
    </row>
    <row r="6" spans="1:5" x14ac:dyDescent="0.25">
      <c r="D6">
        <v>12294</v>
      </c>
      <c r="E6" t="s">
        <v>2166</v>
      </c>
    </row>
    <row r="7" spans="1:5" x14ac:dyDescent="0.25">
      <c r="D7">
        <v>16379</v>
      </c>
      <c r="E7" t="s">
        <v>4525</v>
      </c>
    </row>
    <row r="8" spans="1:5" x14ac:dyDescent="0.25">
      <c r="D8">
        <v>16380</v>
      </c>
      <c r="E8" t="s">
        <v>4526</v>
      </c>
    </row>
    <row r="9" spans="1:5" x14ac:dyDescent="0.25">
      <c r="D9">
        <v>16191</v>
      </c>
      <c r="E9" t="s">
        <v>4527</v>
      </c>
    </row>
    <row r="10" spans="1:5" x14ac:dyDescent="0.25">
      <c r="D10">
        <v>17154</v>
      </c>
      <c r="E10" t="s">
        <v>4528</v>
      </c>
    </row>
    <row r="11" spans="1:5" x14ac:dyDescent="0.25">
      <c r="D11">
        <v>13439</v>
      </c>
      <c r="E11" t="s">
        <v>1788</v>
      </c>
    </row>
    <row r="12" spans="1:5" x14ac:dyDescent="0.25">
      <c r="D12">
        <v>10339</v>
      </c>
      <c r="E12" t="s">
        <v>1748</v>
      </c>
    </row>
    <row r="13" spans="1:5" x14ac:dyDescent="0.25">
      <c r="D13">
        <v>15851</v>
      </c>
      <c r="E13" t="s">
        <v>4529</v>
      </c>
    </row>
    <row r="14" spans="1:5" x14ac:dyDescent="0.25">
      <c r="D14">
        <v>14650</v>
      </c>
      <c r="E14" t="s">
        <v>4530</v>
      </c>
    </row>
    <row r="15" spans="1:5" x14ac:dyDescent="0.25">
      <c r="D15">
        <v>16510</v>
      </c>
      <c r="E15" t="s">
        <v>4531</v>
      </c>
    </row>
    <row r="16" spans="1:5" x14ac:dyDescent="0.25">
      <c r="D16">
        <v>17241</v>
      </c>
      <c r="E16" t="s">
        <v>4532</v>
      </c>
    </row>
    <row r="17" spans="4:5" x14ac:dyDescent="0.25">
      <c r="D17">
        <v>11756</v>
      </c>
      <c r="E17" t="s">
        <v>2047</v>
      </c>
    </row>
    <row r="18" spans="4:5" x14ac:dyDescent="0.25">
      <c r="D18">
        <v>12447</v>
      </c>
      <c r="E18" t="s">
        <v>2618</v>
      </c>
    </row>
    <row r="19" spans="4:5" x14ac:dyDescent="0.25">
      <c r="D19">
        <v>12425</v>
      </c>
      <c r="E19" t="s">
        <v>4533</v>
      </c>
    </row>
    <row r="20" spans="4:5" x14ac:dyDescent="0.25">
      <c r="D20">
        <v>10818</v>
      </c>
      <c r="E20" t="s">
        <v>4534</v>
      </c>
    </row>
    <row r="21" spans="4:5" x14ac:dyDescent="0.25">
      <c r="D21">
        <v>12319</v>
      </c>
      <c r="E21" t="s">
        <v>4535</v>
      </c>
    </row>
    <row r="22" spans="4:5" x14ac:dyDescent="0.25">
      <c r="D22">
        <v>11128</v>
      </c>
      <c r="E22" t="s">
        <v>4536</v>
      </c>
    </row>
    <row r="23" spans="4:5" x14ac:dyDescent="0.25">
      <c r="D23">
        <v>12494</v>
      </c>
      <c r="E23" t="s">
        <v>4537</v>
      </c>
    </row>
    <row r="24" spans="4:5" x14ac:dyDescent="0.25">
      <c r="D24">
        <v>17234</v>
      </c>
      <c r="E24" t="s">
        <v>4538</v>
      </c>
    </row>
    <row r="25" spans="4:5" x14ac:dyDescent="0.25">
      <c r="D25">
        <v>17399</v>
      </c>
      <c r="E25" t="s">
        <v>4539</v>
      </c>
    </row>
    <row r="26" spans="4:5" x14ac:dyDescent="0.25">
      <c r="D26">
        <v>17400</v>
      </c>
      <c r="E26" t="s">
        <v>4540</v>
      </c>
    </row>
    <row r="27" spans="4:5" x14ac:dyDescent="0.25">
      <c r="D27">
        <v>10297</v>
      </c>
      <c r="E27" t="s">
        <v>4541</v>
      </c>
    </row>
    <row r="28" spans="4:5" x14ac:dyDescent="0.25">
      <c r="D28">
        <v>16126</v>
      </c>
      <c r="E28" t="s">
        <v>4542</v>
      </c>
    </row>
    <row r="29" spans="4:5" x14ac:dyDescent="0.25">
      <c r="D29">
        <v>16951</v>
      </c>
      <c r="E29" t="s">
        <v>4543</v>
      </c>
    </row>
    <row r="30" spans="4:5" x14ac:dyDescent="0.25">
      <c r="D30">
        <v>14501</v>
      </c>
      <c r="E30" t="s">
        <v>1607</v>
      </c>
    </row>
    <row r="31" spans="4:5" x14ac:dyDescent="0.25">
      <c r="D31">
        <v>16447</v>
      </c>
      <c r="E31" t="s">
        <v>4544</v>
      </c>
    </row>
    <row r="32" spans="4:5" x14ac:dyDescent="0.25">
      <c r="D32">
        <v>16730</v>
      </c>
      <c r="E32" t="s">
        <v>4545</v>
      </c>
    </row>
    <row r="33" spans="4:5" x14ac:dyDescent="0.25">
      <c r="D33">
        <v>11792</v>
      </c>
      <c r="E33" t="s">
        <v>2060</v>
      </c>
    </row>
    <row r="34" spans="4:5" x14ac:dyDescent="0.25">
      <c r="D34">
        <v>16547</v>
      </c>
      <c r="E34" t="s">
        <v>4546</v>
      </c>
    </row>
    <row r="35" spans="4:5" x14ac:dyDescent="0.25">
      <c r="D35">
        <v>17163</v>
      </c>
      <c r="E35" t="s">
        <v>4547</v>
      </c>
    </row>
    <row r="36" spans="4:5" x14ac:dyDescent="0.25">
      <c r="D36">
        <v>17162</v>
      </c>
      <c r="E36" t="s">
        <v>4548</v>
      </c>
    </row>
    <row r="37" spans="4:5" x14ac:dyDescent="0.25">
      <c r="D37">
        <v>15911</v>
      </c>
      <c r="E37" t="s">
        <v>4549</v>
      </c>
    </row>
    <row r="38" spans="4:5" x14ac:dyDescent="0.25">
      <c r="D38">
        <v>10497</v>
      </c>
      <c r="E38" t="s">
        <v>4550</v>
      </c>
    </row>
    <row r="39" spans="4:5" x14ac:dyDescent="0.25">
      <c r="D39">
        <v>16394</v>
      </c>
      <c r="E39" t="s">
        <v>4551</v>
      </c>
    </row>
    <row r="40" spans="4:5" x14ac:dyDescent="0.25">
      <c r="D40">
        <v>15878</v>
      </c>
      <c r="E40" t="s">
        <v>4552</v>
      </c>
    </row>
    <row r="41" spans="4:5" x14ac:dyDescent="0.25">
      <c r="D41">
        <v>15879</v>
      </c>
      <c r="E41" t="s">
        <v>4553</v>
      </c>
    </row>
    <row r="42" spans="4:5" x14ac:dyDescent="0.25">
      <c r="D42">
        <v>14944</v>
      </c>
      <c r="E42" t="s">
        <v>1970</v>
      </c>
    </row>
    <row r="43" spans="4:5" x14ac:dyDescent="0.25">
      <c r="D43">
        <v>13892</v>
      </c>
      <c r="E43" t="s">
        <v>4554</v>
      </c>
    </row>
    <row r="44" spans="4:5" x14ac:dyDescent="0.25">
      <c r="D44">
        <v>15317</v>
      </c>
      <c r="E44" t="s">
        <v>2034</v>
      </c>
    </row>
    <row r="45" spans="4:5" x14ac:dyDescent="0.25">
      <c r="D45">
        <v>16026</v>
      </c>
      <c r="E45" t="s">
        <v>4555</v>
      </c>
    </row>
    <row r="46" spans="4:5" x14ac:dyDescent="0.25">
      <c r="D46">
        <v>14879</v>
      </c>
      <c r="E46" t="s">
        <v>2070</v>
      </c>
    </row>
    <row r="47" spans="4:5" x14ac:dyDescent="0.25">
      <c r="D47">
        <v>11973</v>
      </c>
      <c r="E47" t="s">
        <v>2615</v>
      </c>
    </row>
    <row r="48" spans="4:5" x14ac:dyDescent="0.25">
      <c r="D48">
        <v>12157</v>
      </c>
      <c r="E48" t="s">
        <v>2143</v>
      </c>
    </row>
    <row r="49" spans="4:5" x14ac:dyDescent="0.25">
      <c r="D49">
        <v>12159</v>
      </c>
      <c r="E49" t="s">
        <v>2144</v>
      </c>
    </row>
    <row r="50" spans="4:5" x14ac:dyDescent="0.25">
      <c r="D50">
        <v>12160</v>
      </c>
      <c r="E50" t="s">
        <v>2145</v>
      </c>
    </row>
    <row r="51" spans="4:5" x14ac:dyDescent="0.25">
      <c r="D51">
        <v>12161</v>
      </c>
      <c r="E51" t="s">
        <v>2146</v>
      </c>
    </row>
    <row r="52" spans="4:5" x14ac:dyDescent="0.25">
      <c r="D52">
        <v>12162</v>
      </c>
      <c r="E52" t="s">
        <v>2147</v>
      </c>
    </row>
    <row r="53" spans="4:5" x14ac:dyDescent="0.25">
      <c r="D53">
        <v>12176</v>
      </c>
      <c r="E53" t="s">
        <v>2148</v>
      </c>
    </row>
    <row r="54" spans="4:5" x14ac:dyDescent="0.25">
      <c r="D54">
        <v>13268</v>
      </c>
      <c r="E54" t="s">
        <v>1878</v>
      </c>
    </row>
    <row r="55" spans="4:5" x14ac:dyDescent="0.25">
      <c r="D55">
        <v>12844</v>
      </c>
      <c r="E55" t="s">
        <v>4556</v>
      </c>
    </row>
    <row r="56" spans="4:5" x14ac:dyDescent="0.25">
      <c r="D56">
        <v>12154</v>
      </c>
      <c r="E56" t="s">
        <v>4557</v>
      </c>
    </row>
    <row r="57" spans="4:5" x14ac:dyDescent="0.25">
      <c r="D57">
        <v>12004</v>
      </c>
      <c r="E57" t="s">
        <v>2118</v>
      </c>
    </row>
    <row r="58" spans="4:5" x14ac:dyDescent="0.25">
      <c r="D58">
        <v>12007</v>
      </c>
      <c r="E58" t="s">
        <v>2119</v>
      </c>
    </row>
    <row r="59" spans="4:5" x14ac:dyDescent="0.25">
      <c r="D59">
        <v>10349</v>
      </c>
      <c r="E59" t="s">
        <v>1751</v>
      </c>
    </row>
    <row r="60" spans="4:5" x14ac:dyDescent="0.25">
      <c r="D60">
        <v>16270</v>
      </c>
      <c r="E60" t="s">
        <v>4558</v>
      </c>
    </row>
    <row r="61" spans="4:5" x14ac:dyDescent="0.25">
      <c r="D61">
        <v>14591</v>
      </c>
      <c r="E61" t="s">
        <v>4559</v>
      </c>
    </row>
    <row r="62" spans="4:5" x14ac:dyDescent="0.25">
      <c r="D62">
        <v>14592</v>
      </c>
      <c r="E62" t="s">
        <v>4560</v>
      </c>
    </row>
    <row r="63" spans="4:5" x14ac:dyDescent="0.25">
      <c r="D63">
        <v>10553</v>
      </c>
      <c r="E63" t="s">
        <v>1838</v>
      </c>
    </row>
    <row r="64" spans="4:5" x14ac:dyDescent="0.25">
      <c r="D64">
        <v>17212</v>
      </c>
      <c r="E64" t="s">
        <v>4561</v>
      </c>
    </row>
    <row r="65" spans="4:6" x14ac:dyDescent="0.25">
      <c r="D65">
        <v>17328</v>
      </c>
      <c r="E65" t="s">
        <v>4562</v>
      </c>
    </row>
    <row r="66" spans="4:6" x14ac:dyDescent="0.25">
      <c r="D66">
        <v>17256</v>
      </c>
      <c r="E66" t="s">
        <v>4563</v>
      </c>
    </row>
    <row r="67" spans="4:6" x14ac:dyDescent="0.25">
      <c r="D67">
        <v>16665</v>
      </c>
      <c r="E67" t="s">
        <v>4564</v>
      </c>
      <c r="F67" s="76"/>
    </row>
    <row r="68" spans="4:6" x14ac:dyDescent="0.25">
      <c r="D68">
        <v>16666</v>
      </c>
      <c r="E68" t="s">
        <v>4565</v>
      </c>
    </row>
    <row r="69" spans="4:6" x14ac:dyDescent="0.25">
      <c r="D69">
        <v>17402</v>
      </c>
      <c r="E69" t="s">
        <v>4566</v>
      </c>
      <c r="F69" s="76"/>
    </row>
    <row r="70" spans="4:6" x14ac:dyDescent="0.25">
      <c r="D70">
        <v>17409</v>
      </c>
      <c r="E70" t="s">
        <v>4567</v>
      </c>
    </row>
    <row r="71" spans="4:6" x14ac:dyDescent="0.25">
      <c r="D71">
        <v>17410</v>
      </c>
      <c r="E71" t="s">
        <v>4568</v>
      </c>
      <c r="F71" s="76"/>
    </row>
    <row r="72" spans="4:6" x14ac:dyDescent="0.25">
      <c r="D72">
        <v>13578</v>
      </c>
      <c r="E72" t="s">
        <v>1755</v>
      </c>
    </row>
    <row r="73" spans="4:6" x14ac:dyDescent="0.25">
      <c r="D73">
        <v>15549</v>
      </c>
      <c r="E73" t="s">
        <v>1705</v>
      </c>
    </row>
    <row r="74" spans="4:6" x14ac:dyDescent="0.25">
      <c r="D74">
        <v>14957</v>
      </c>
      <c r="E74" t="s">
        <v>2002</v>
      </c>
    </row>
    <row r="75" spans="4:6" x14ac:dyDescent="0.25">
      <c r="D75">
        <v>11432</v>
      </c>
      <c r="E75" t="s">
        <v>1566</v>
      </c>
      <c r="F75" s="76"/>
    </row>
    <row r="76" spans="4:6" x14ac:dyDescent="0.25">
      <c r="D76">
        <v>16194</v>
      </c>
      <c r="E76" t="s">
        <v>4569</v>
      </c>
    </row>
    <row r="77" spans="4:6" x14ac:dyDescent="0.25">
      <c r="D77">
        <v>16872</v>
      </c>
      <c r="E77" t="s">
        <v>4570</v>
      </c>
    </row>
    <row r="78" spans="4:6" x14ac:dyDescent="0.25">
      <c r="D78">
        <v>16873</v>
      </c>
      <c r="E78" t="s">
        <v>4571</v>
      </c>
    </row>
    <row r="79" spans="4:6" x14ac:dyDescent="0.25">
      <c r="D79">
        <v>10431</v>
      </c>
      <c r="E79" t="s">
        <v>1784</v>
      </c>
    </row>
    <row r="80" spans="4:6" x14ac:dyDescent="0.25">
      <c r="D80">
        <v>11688</v>
      </c>
      <c r="E80" t="s">
        <v>2613</v>
      </c>
    </row>
    <row r="81" spans="4:6" x14ac:dyDescent="0.25">
      <c r="D81">
        <v>10397</v>
      </c>
      <c r="E81" t="s">
        <v>1770</v>
      </c>
    </row>
    <row r="82" spans="4:6" x14ac:dyDescent="0.25">
      <c r="D82">
        <v>15949</v>
      </c>
      <c r="E82" t="s">
        <v>4572</v>
      </c>
    </row>
    <row r="83" spans="4:6" x14ac:dyDescent="0.25">
      <c r="D83">
        <v>15950</v>
      </c>
      <c r="E83" t="s">
        <v>4573</v>
      </c>
    </row>
    <row r="84" spans="4:6" x14ac:dyDescent="0.25">
      <c r="D84">
        <v>17137</v>
      </c>
      <c r="E84" t="s">
        <v>4574</v>
      </c>
    </row>
    <row r="85" spans="4:6" x14ac:dyDescent="0.25">
      <c r="D85">
        <v>13547</v>
      </c>
      <c r="E85" t="s">
        <v>4575</v>
      </c>
    </row>
    <row r="86" spans="4:6" x14ac:dyDescent="0.25">
      <c r="D86">
        <v>14797</v>
      </c>
      <c r="E86" t="s">
        <v>2136</v>
      </c>
    </row>
    <row r="87" spans="4:6" x14ac:dyDescent="0.25">
      <c r="D87">
        <v>14576</v>
      </c>
      <c r="E87" t="s">
        <v>2636</v>
      </c>
    </row>
    <row r="88" spans="4:6" x14ac:dyDescent="0.25">
      <c r="D88">
        <v>13816</v>
      </c>
      <c r="E88" t="s">
        <v>1590</v>
      </c>
    </row>
    <row r="89" spans="4:6" x14ac:dyDescent="0.25">
      <c r="D89">
        <v>12487</v>
      </c>
      <c r="E89" t="s">
        <v>1591</v>
      </c>
    </row>
    <row r="90" spans="4:6" x14ac:dyDescent="0.25">
      <c r="D90">
        <v>10261</v>
      </c>
      <c r="E90" t="s">
        <v>1584</v>
      </c>
    </row>
    <row r="91" spans="4:6" x14ac:dyDescent="0.25">
      <c r="D91">
        <v>10262</v>
      </c>
      <c r="E91" t="s">
        <v>1585</v>
      </c>
    </row>
    <row r="92" spans="4:6" x14ac:dyDescent="0.25">
      <c r="D92">
        <v>10263</v>
      </c>
      <c r="E92" t="s">
        <v>1586</v>
      </c>
      <c r="F92" s="76"/>
    </row>
    <row r="93" spans="4:6" x14ac:dyDescent="0.25">
      <c r="D93">
        <v>10264</v>
      </c>
      <c r="E93" t="s">
        <v>4576</v>
      </c>
    </row>
    <row r="94" spans="4:6" x14ac:dyDescent="0.25">
      <c r="D94">
        <v>10265</v>
      </c>
      <c r="E94" t="s">
        <v>4577</v>
      </c>
    </row>
    <row r="95" spans="4:6" x14ac:dyDescent="0.25">
      <c r="D95">
        <v>10266</v>
      </c>
      <c r="E95" t="s">
        <v>1587</v>
      </c>
    </row>
    <row r="96" spans="4:6" x14ac:dyDescent="0.25">
      <c r="D96">
        <v>11799</v>
      </c>
      <c r="E96" t="s">
        <v>1588</v>
      </c>
    </row>
    <row r="97" spans="4:6" x14ac:dyDescent="0.25">
      <c r="D97">
        <v>11929</v>
      </c>
      <c r="E97" t="s">
        <v>1589</v>
      </c>
    </row>
    <row r="98" spans="4:6" x14ac:dyDescent="0.25">
      <c r="D98">
        <v>10544</v>
      </c>
      <c r="E98" t="s">
        <v>1581</v>
      </c>
    </row>
    <row r="99" spans="4:6" x14ac:dyDescent="0.25">
      <c r="D99">
        <v>12869</v>
      </c>
      <c r="E99" t="s">
        <v>1894</v>
      </c>
      <c r="F99" s="76"/>
    </row>
    <row r="100" spans="4:6" x14ac:dyDescent="0.25">
      <c r="D100">
        <v>12873</v>
      </c>
      <c r="E100" t="s">
        <v>1895</v>
      </c>
    </row>
    <row r="101" spans="4:6" x14ac:dyDescent="0.25">
      <c r="D101">
        <v>12874</v>
      </c>
      <c r="E101" t="s">
        <v>1896</v>
      </c>
    </row>
    <row r="102" spans="4:6" x14ac:dyDescent="0.25">
      <c r="D102">
        <v>12875</v>
      </c>
      <c r="E102" t="s">
        <v>1897</v>
      </c>
    </row>
    <row r="103" spans="4:6" x14ac:dyDescent="0.25">
      <c r="D103">
        <v>12879</v>
      </c>
      <c r="E103" t="s">
        <v>1899</v>
      </c>
    </row>
    <row r="104" spans="4:6" x14ac:dyDescent="0.25">
      <c r="D104">
        <v>12881</v>
      </c>
      <c r="E104" t="s">
        <v>1558</v>
      </c>
      <c r="F104" s="76"/>
    </row>
    <row r="105" spans="4:6" x14ac:dyDescent="0.25">
      <c r="D105">
        <v>12882</v>
      </c>
      <c r="E105" t="s">
        <v>1900</v>
      </c>
    </row>
    <row r="106" spans="4:6" x14ac:dyDescent="0.25">
      <c r="D106">
        <v>12883</v>
      </c>
      <c r="E106" t="s">
        <v>1901</v>
      </c>
    </row>
    <row r="107" spans="4:6" x14ac:dyDescent="0.25">
      <c r="D107">
        <v>12885</v>
      </c>
      <c r="E107" t="s">
        <v>1902</v>
      </c>
    </row>
    <row r="108" spans="4:6" x14ac:dyDescent="0.25">
      <c r="D108">
        <v>12886</v>
      </c>
      <c r="E108" t="s">
        <v>1903</v>
      </c>
    </row>
    <row r="109" spans="4:6" x14ac:dyDescent="0.25">
      <c r="D109">
        <v>12892</v>
      </c>
      <c r="E109" t="s">
        <v>2198</v>
      </c>
    </row>
    <row r="110" spans="4:6" x14ac:dyDescent="0.25">
      <c r="D110">
        <v>14841</v>
      </c>
      <c r="E110" t="s">
        <v>1912</v>
      </c>
    </row>
    <row r="111" spans="4:6" x14ac:dyDescent="0.25">
      <c r="D111">
        <v>15616</v>
      </c>
      <c r="E111" t="s">
        <v>2042</v>
      </c>
    </row>
    <row r="112" spans="4:6" x14ac:dyDescent="0.25">
      <c r="D112">
        <v>16272</v>
      </c>
      <c r="E112" t="s">
        <v>4578</v>
      </c>
    </row>
    <row r="113" spans="4:6" x14ac:dyDescent="0.25">
      <c r="D113">
        <v>16328</v>
      </c>
      <c r="E113" t="s">
        <v>4579</v>
      </c>
    </row>
    <row r="114" spans="4:6" x14ac:dyDescent="0.25">
      <c r="D114">
        <v>13397</v>
      </c>
      <c r="E114" t="s">
        <v>1583</v>
      </c>
    </row>
    <row r="115" spans="4:6" x14ac:dyDescent="0.25">
      <c r="D115">
        <v>10539</v>
      </c>
      <c r="E115" t="s">
        <v>1576</v>
      </c>
    </row>
    <row r="116" spans="4:6" x14ac:dyDescent="0.25">
      <c r="D116">
        <v>10540</v>
      </c>
      <c r="E116" t="s">
        <v>1577</v>
      </c>
    </row>
    <row r="117" spans="4:6" x14ac:dyDescent="0.25">
      <c r="D117">
        <v>10541</v>
      </c>
      <c r="E117" t="s">
        <v>1578</v>
      </c>
    </row>
    <row r="118" spans="4:6" x14ac:dyDescent="0.25">
      <c r="D118">
        <v>10542</v>
      </c>
      <c r="E118" t="s">
        <v>1579</v>
      </c>
      <c r="F118" s="76"/>
    </row>
    <row r="119" spans="4:6" x14ac:dyDescent="0.25">
      <c r="D119">
        <v>10543</v>
      </c>
      <c r="E119" t="s">
        <v>1580</v>
      </c>
      <c r="F119" s="76"/>
    </row>
    <row r="120" spans="4:6" x14ac:dyDescent="0.25">
      <c r="D120">
        <v>10062</v>
      </c>
      <c r="E120" t="s">
        <v>4580</v>
      </c>
      <c r="F120" s="76"/>
    </row>
    <row r="121" spans="4:6" x14ac:dyDescent="0.25">
      <c r="D121">
        <v>13184</v>
      </c>
      <c r="E121" t="s">
        <v>4581</v>
      </c>
      <c r="F121" s="76"/>
    </row>
    <row r="122" spans="4:6" x14ac:dyDescent="0.25">
      <c r="D122">
        <v>17297</v>
      </c>
      <c r="E122" t="s">
        <v>4582</v>
      </c>
      <c r="F122" s="76"/>
    </row>
    <row r="123" spans="4:6" x14ac:dyDescent="0.25">
      <c r="D123">
        <v>13222</v>
      </c>
      <c r="E123" t="s">
        <v>2235</v>
      </c>
      <c r="F123" s="76"/>
    </row>
    <row r="124" spans="4:6" x14ac:dyDescent="0.25">
      <c r="D124">
        <v>12630</v>
      </c>
      <c r="E124" t="s">
        <v>1569</v>
      </c>
      <c r="F124" s="76"/>
    </row>
    <row r="125" spans="4:6" x14ac:dyDescent="0.25">
      <c r="D125">
        <v>10383</v>
      </c>
      <c r="E125" t="s">
        <v>1762</v>
      </c>
      <c r="F125" s="76"/>
    </row>
    <row r="126" spans="4:6" x14ac:dyDescent="0.25">
      <c r="D126">
        <v>10384</v>
      </c>
      <c r="E126" t="s">
        <v>1763</v>
      </c>
      <c r="F126" s="76"/>
    </row>
    <row r="127" spans="4:6" x14ac:dyDescent="0.25">
      <c r="D127">
        <v>16226</v>
      </c>
      <c r="E127" t="s">
        <v>4583</v>
      </c>
      <c r="F127" s="76"/>
    </row>
    <row r="128" spans="4:6" x14ac:dyDescent="0.25">
      <c r="D128">
        <v>10490</v>
      </c>
      <c r="E128" t="s">
        <v>1814</v>
      </c>
      <c r="F128" s="76"/>
    </row>
    <row r="129" spans="4:6" x14ac:dyDescent="0.25">
      <c r="D129">
        <v>10020</v>
      </c>
      <c r="E129" t="s">
        <v>2403</v>
      </c>
    </row>
    <row r="130" spans="4:6" x14ac:dyDescent="0.25">
      <c r="D130">
        <v>10021</v>
      </c>
      <c r="E130" t="s">
        <v>2404</v>
      </c>
    </row>
    <row r="131" spans="4:6" x14ac:dyDescent="0.25">
      <c r="D131">
        <v>12558</v>
      </c>
      <c r="E131" t="s">
        <v>2201</v>
      </c>
    </row>
    <row r="132" spans="4:6" x14ac:dyDescent="0.25">
      <c r="D132">
        <v>12560</v>
      </c>
      <c r="E132" t="s">
        <v>2202</v>
      </c>
      <c r="F132" s="76"/>
    </row>
    <row r="133" spans="4:6" x14ac:dyDescent="0.25">
      <c r="D133">
        <v>12561</v>
      </c>
      <c r="E133" t="s">
        <v>2203</v>
      </c>
    </row>
    <row r="134" spans="4:6" x14ac:dyDescent="0.25">
      <c r="D134">
        <v>12564</v>
      </c>
      <c r="E134" t="s">
        <v>2204</v>
      </c>
    </row>
    <row r="135" spans="4:6" x14ac:dyDescent="0.25">
      <c r="D135">
        <v>10019</v>
      </c>
      <c r="E135" t="s">
        <v>4584</v>
      </c>
    </row>
    <row r="136" spans="4:6" x14ac:dyDescent="0.25">
      <c r="D136">
        <v>17418</v>
      </c>
      <c r="E136" t="s">
        <v>4585</v>
      </c>
    </row>
    <row r="137" spans="4:6" x14ac:dyDescent="0.25">
      <c r="D137">
        <v>15543</v>
      </c>
      <c r="E137" t="s">
        <v>4586</v>
      </c>
    </row>
    <row r="138" spans="4:6" x14ac:dyDescent="0.25">
      <c r="D138">
        <v>15542</v>
      </c>
      <c r="E138" t="s">
        <v>4587</v>
      </c>
    </row>
    <row r="139" spans="4:6" x14ac:dyDescent="0.25">
      <c r="D139">
        <v>12210</v>
      </c>
      <c r="E139" t="s">
        <v>4588</v>
      </c>
    </row>
    <row r="140" spans="4:6" x14ac:dyDescent="0.25">
      <c r="D140">
        <v>17190</v>
      </c>
      <c r="E140" t="s">
        <v>4589</v>
      </c>
    </row>
    <row r="141" spans="4:6" x14ac:dyDescent="0.25">
      <c r="D141">
        <v>17191</v>
      </c>
      <c r="E141" t="s">
        <v>4590</v>
      </c>
    </row>
    <row r="142" spans="4:6" x14ac:dyDescent="0.25">
      <c r="D142">
        <v>12887</v>
      </c>
      <c r="E142" t="s">
        <v>4591</v>
      </c>
    </row>
    <row r="143" spans="4:6" x14ac:dyDescent="0.25">
      <c r="D143">
        <v>15586</v>
      </c>
      <c r="E143" t="s">
        <v>2384</v>
      </c>
    </row>
    <row r="144" spans="4:6" x14ac:dyDescent="0.25">
      <c r="D144">
        <v>10555</v>
      </c>
      <c r="E144" t="s">
        <v>2574</v>
      </c>
    </row>
    <row r="145" spans="4:6" x14ac:dyDescent="0.25">
      <c r="D145">
        <v>17374</v>
      </c>
      <c r="E145" t="s">
        <v>4592</v>
      </c>
    </row>
    <row r="146" spans="4:6" x14ac:dyDescent="0.25">
      <c r="D146">
        <v>15292</v>
      </c>
      <c r="E146" t="s">
        <v>4593</v>
      </c>
    </row>
    <row r="147" spans="4:6" x14ac:dyDescent="0.25">
      <c r="D147">
        <v>14899</v>
      </c>
      <c r="E147" t="s">
        <v>1953</v>
      </c>
    </row>
    <row r="148" spans="4:6" x14ac:dyDescent="0.25">
      <c r="D148">
        <v>12836</v>
      </c>
      <c r="E148" t="s">
        <v>2233</v>
      </c>
    </row>
    <row r="149" spans="4:6" x14ac:dyDescent="0.25">
      <c r="D149">
        <v>12820</v>
      </c>
      <c r="E149" t="s">
        <v>2227</v>
      </c>
      <c r="F149" s="76"/>
    </row>
    <row r="150" spans="4:6" x14ac:dyDescent="0.25">
      <c r="D150">
        <v>12822</v>
      </c>
      <c r="E150" t="s">
        <v>2228</v>
      </c>
    </row>
    <row r="151" spans="4:6" x14ac:dyDescent="0.25">
      <c r="D151">
        <v>12823</v>
      </c>
      <c r="E151" t="s">
        <v>2229</v>
      </c>
    </row>
    <row r="152" spans="4:6" x14ac:dyDescent="0.25">
      <c r="D152">
        <v>12824</v>
      </c>
      <c r="E152" t="s">
        <v>2230</v>
      </c>
    </row>
    <row r="153" spans="4:6" x14ac:dyDescent="0.25">
      <c r="D153">
        <v>12825</v>
      </c>
      <c r="E153" t="s">
        <v>2231</v>
      </c>
    </row>
    <row r="154" spans="4:6" x14ac:dyDescent="0.25">
      <c r="D154">
        <v>12827</v>
      </c>
      <c r="E154" t="s">
        <v>2232</v>
      </c>
    </row>
    <row r="155" spans="4:6" x14ac:dyDescent="0.25">
      <c r="D155">
        <v>12980</v>
      </c>
      <c r="E155" t="s">
        <v>1914</v>
      </c>
    </row>
    <row r="156" spans="4:6" x14ac:dyDescent="0.25">
      <c r="D156">
        <v>12984</v>
      </c>
      <c r="E156" t="s">
        <v>1915</v>
      </c>
    </row>
    <row r="157" spans="4:6" x14ac:dyDescent="0.25">
      <c r="D157">
        <v>12985</v>
      </c>
      <c r="E157" t="s">
        <v>1916</v>
      </c>
    </row>
    <row r="158" spans="4:6" x14ac:dyDescent="0.25">
      <c r="D158">
        <v>12598</v>
      </c>
      <c r="E158" t="s">
        <v>2206</v>
      </c>
    </row>
    <row r="159" spans="4:6" x14ac:dyDescent="0.25">
      <c r="D159">
        <v>12600</v>
      </c>
      <c r="E159" t="s">
        <v>2207</v>
      </c>
    </row>
    <row r="160" spans="4:6" x14ac:dyDescent="0.25">
      <c r="D160">
        <v>12601</v>
      </c>
      <c r="E160" t="s">
        <v>2208</v>
      </c>
    </row>
    <row r="161" spans="4:5" x14ac:dyDescent="0.25">
      <c r="D161">
        <v>12603</v>
      </c>
      <c r="E161" t="s">
        <v>2209</v>
      </c>
    </row>
    <row r="162" spans="4:5" x14ac:dyDescent="0.25">
      <c r="D162">
        <v>12604</v>
      </c>
      <c r="E162" t="s">
        <v>2210</v>
      </c>
    </row>
    <row r="163" spans="4:5" x14ac:dyDescent="0.25">
      <c r="D163">
        <v>12605</v>
      </c>
      <c r="E163" t="s">
        <v>2211</v>
      </c>
    </row>
    <row r="164" spans="4:5" x14ac:dyDescent="0.25">
      <c r="D164">
        <v>13229</v>
      </c>
      <c r="E164" t="s">
        <v>2237</v>
      </c>
    </row>
    <row r="165" spans="4:5" x14ac:dyDescent="0.25">
      <c r="D165">
        <v>13195</v>
      </c>
      <c r="E165" t="s">
        <v>1944</v>
      </c>
    </row>
    <row r="166" spans="4:5" x14ac:dyDescent="0.25">
      <c r="D166">
        <v>13818</v>
      </c>
      <c r="E166" t="s">
        <v>1834</v>
      </c>
    </row>
    <row r="167" spans="4:5" x14ac:dyDescent="0.25">
      <c r="D167">
        <v>10006</v>
      </c>
      <c r="E167" t="s">
        <v>2393</v>
      </c>
    </row>
    <row r="168" spans="4:5" x14ac:dyDescent="0.25">
      <c r="D168">
        <v>10007</v>
      </c>
      <c r="E168" t="s">
        <v>2394</v>
      </c>
    </row>
    <row r="169" spans="4:5" x14ac:dyDescent="0.25">
      <c r="D169">
        <v>10009</v>
      </c>
      <c r="E169" t="s">
        <v>2395</v>
      </c>
    </row>
    <row r="170" spans="4:5" x14ac:dyDescent="0.25">
      <c r="D170">
        <v>10010</v>
      </c>
      <c r="E170" t="s">
        <v>2396</v>
      </c>
    </row>
    <row r="171" spans="4:5" x14ac:dyDescent="0.25">
      <c r="D171">
        <v>10013</v>
      </c>
      <c r="E171" t="s">
        <v>2397</v>
      </c>
    </row>
    <row r="172" spans="4:5" x14ac:dyDescent="0.25">
      <c r="D172">
        <v>10014</v>
      </c>
      <c r="E172" t="s">
        <v>2398</v>
      </c>
    </row>
    <row r="173" spans="4:5" x14ac:dyDescent="0.25">
      <c r="D173">
        <v>10015</v>
      </c>
      <c r="E173" t="s">
        <v>2399</v>
      </c>
    </row>
    <row r="174" spans="4:5" x14ac:dyDescent="0.25">
      <c r="D174">
        <v>10016</v>
      </c>
      <c r="E174" t="s">
        <v>2400</v>
      </c>
    </row>
    <row r="175" spans="4:5" x14ac:dyDescent="0.25">
      <c r="D175">
        <v>10017</v>
      </c>
      <c r="E175" t="s">
        <v>2401</v>
      </c>
    </row>
    <row r="176" spans="4:5" x14ac:dyDescent="0.25">
      <c r="D176">
        <v>10245</v>
      </c>
      <c r="E176" t="s">
        <v>1567</v>
      </c>
    </row>
    <row r="177" spans="4:6" x14ac:dyDescent="0.25">
      <c r="D177">
        <v>10246</v>
      </c>
      <c r="E177" t="s">
        <v>1702</v>
      </c>
    </row>
    <row r="178" spans="4:6" x14ac:dyDescent="0.25">
      <c r="D178">
        <v>10247</v>
      </c>
      <c r="E178" t="s">
        <v>1703</v>
      </c>
    </row>
    <row r="179" spans="4:6" x14ac:dyDescent="0.25">
      <c r="D179">
        <v>10248</v>
      </c>
      <c r="E179" t="s">
        <v>1704</v>
      </c>
    </row>
    <row r="180" spans="4:6" x14ac:dyDescent="0.25">
      <c r="D180">
        <v>11781</v>
      </c>
      <c r="E180" t="s">
        <v>2056</v>
      </c>
    </row>
    <row r="181" spans="4:6" x14ac:dyDescent="0.25">
      <c r="D181">
        <v>11782</v>
      </c>
      <c r="E181" t="s">
        <v>2057</v>
      </c>
    </row>
    <row r="182" spans="4:6" x14ac:dyDescent="0.25">
      <c r="D182">
        <v>11783</v>
      </c>
      <c r="E182" t="s">
        <v>4594</v>
      </c>
    </row>
    <row r="183" spans="4:6" x14ac:dyDescent="0.25">
      <c r="D183">
        <v>11790</v>
      </c>
      <c r="E183" t="s">
        <v>2058</v>
      </c>
    </row>
    <row r="184" spans="4:6" x14ac:dyDescent="0.25">
      <c r="D184">
        <v>11836</v>
      </c>
      <c r="E184" t="s">
        <v>2079</v>
      </c>
    </row>
    <row r="185" spans="4:6" x14ac:dyDescent="0.25">
      <c r="D185">
        <v>11354</v>
      </c>
      <c r="E185" t="s">
        <v>2289</v>
      </c>
    </row>
    <row r="186" spans="4:6" x14ac:dyDescent="0.25">
      <c r="D186">
        <v>16011</v>
      </c>
      <c r="E186" t="s">
        <v>4595</v>
      </c>
    </row>
    <row r="187" spans="4:6" x14ac:dyDescent="0.25">
      <c r="D187">
        <v>16012</v>
      </c>
      <c r="E187" t="s">
        <v>4596</v>
      </c>
    </row>
    <row r="188" spans="4:6" x14ac:dyDescent="0.25">
      <c r="D188">
        <v>16013</v>
      </c>
      <c r="E188" t="s">
        <v>4597</v>
      </c>
    </row>
    <row r="189" spans="4:6" x14ac:dyDescent="0.25">
      <c r="D189">
        <v>16098</v>
      </c>
      <c r="E189" t="s">
        <v>4598</v>
      </c>
      <c r="F189" s="76"/>
    </row>
    <row r="190" spans="4:6" x14ac:dyDescent="0.25">
      <c r="D190">
        <v>15614</v>
      </c>
      <c r="E190" t="s">
        <v>2270</v>
      </c>
    </row>
    <row r="191" spans="4:6" x14ac:dyDescent="0.25">
      <c r="D191">
        <v>12595</v>
      </c>
      <c r="E191" t="s">
        <v>1620</v>
      </c>
    </row>
    <row r="192" spans="4:6" x14ac:dyDescent="0.25">
      <c r="D192">
        <v>11083</v>
      </c>
      <c r="E192" t="s">
        <v>4599</v>
      </c>
      <c r="F192" s="76"/>
    </row>
    <row r="193" spans="4:5" x14ac:dyDescent="0.25">
      <c r="D193">
        <v>12212</v>
      </c>
      <c r="E193" t="s">
        <v>4600</v>
      </c>
    </row>
    <row r="194" spans="4:5" x14ac:dyDescent="0.25">
      <c r="D194">
        <v>16718</v>
      </c>
      <c r="E194" t="s">
        <v>4601</v>
      </c>
    </row>
    <row r="195" spans="4:5" x14ac:dyDescent="0.25">
      <c r="D195">
        <v>16719</v>
      </c>
      <c r="E195" t="s">
        <v>4602</v>
      </c>
    </row>
    <row r="196" spans="4:5" x14ac:dyDescent="0.25">
      <c r="D196">
        <v>15349</v>
      </c>
      <c r="E196" t="s">
        <v>4603</v>
      </c>
    </row>
    <row r="197" spans="4:5" x14ac:dyDescent="0.25">
      <c r="D197">
        <v>11413</v>
      </c>
      <c r="E197" t="s">
        <v>2298</v>
      </c>
    </row>
    <row r="198" spans="4:5" x14ac:dyDescent="0.25">
      <c r="D198">
        <v>13734</v>
      </c>
      <c r="E198" t="s">
        <v>2266</v>
      </c>
    </row>
    <row r="199" spans="4:5" x14ac:dyDescent="0.25">
      <c r="D199">
        <v>10291</v>
      </c>
      <c r="E199" t="s">
        <v>1728</v>
      </c>
    </row>
    <row r="200" spans="4:5" x14ac:dyDescent="0.25">
      <c r="D200">
        <v>15190</v>
      </c>
      <c r="E200" t="s">
        <v>2639</v>
      </c>
    </row>
    <row r="201" spans="4:5" x14ac:dyDescent="0.25">
      <c r="D201">
        <v>16353</v>
      </c>
      <c r="E201" t="s">
        <v>4604</v>
      </c>
    </row>
    <row r="202" spans="4:5" x14ac:dyDescent="0.25">
      <c r="D202">
        <v>16799</v>
      </c>
      <c r="E202" t="s">
        <v>4605</v>
      </c>
    </row>
    <row r="203" spans="4:5" x14ac:dyDescent="0.25">
      <c r="D203">
        <v>16800</v>
      </c>
      <c r="E203" t="s">
        <v>4606</v>
      </c>
    </row>
    <row r="204" spans="4:5" x14ac:dyDescent="0.25">
      <c r="D204">
        <v>16801</v>
      </c>
      <c r="E204" t="s">
        <v>4607</v>
      </c>
    </row>
    <row r="205" spans="4:5" x14ac:dyDescent="0.25">
      <c r="D205">
        <v>12408</v>
      </c>
      <c r="E205" t="s">
        <v>1595</v>
      </c>
    </row>
    <row r="206" spans="4:5" x14ac:dyDescent="0.25">
      <c r="D206">
        <v>15452</v>
      </c>
      <c r="E206" t="s">
        <v>2029</v>
      </c>
    </row>
    <row r="207" spans="4:5" x14ac:dyDescent="0.25">
      <c r="D207">
        <v>15847</v>
      </c>
      <c r="E207" t="s">
        <v>4608</v>
      </c>
    </row>
    <row r="208" spans="4:5" x14ac:dyDescent="0.25">
      <c r="D208">
        <v>14401</v>
      </c>
      <c r="E208" t="s">
        <v>4609</v>
      </c>
    </row>
    <row r="209" spans="4:5" x14ac:dyDescent="0.25">
      <c r="D209">
        <v>10424</v>
      </c>
      <c r="E209" t="s">
        <v>1780</v>
      </c>
    </row>
    <row r="210" spans="4:5" x14ac:dyDescent="0.25">
      <c r="D210">
        <v>10344</v>
      </c>
      <c r="E210" t="s">
        <v>1749</v>
      </c>
    </row>
    <row r="211" spans="4:5" x14ac:dyDescent="0.25">
      <c r="D211">
        <v>10749</v>
      </c>
      <c r="E211" t="s">
        <v>4610</v>
      </c>
    </row>
    <row r="212" spans="4:5" x14ac:dyDescent="0.25">
      <c r="D212">
        <v>16568</v>
      </c>
      <c r="E212" t="s">
        <v>4611</v>
      </c>
    </row>
    <row r="213" spans="4:5" x14ac:dyDescent="0.25">
      <c r="D213">
        <v>16865</v>
      </c>
      <c r="E213" t="s">
        <v>4612</v>
      </c>
    </row>
    <row r="214" spans="4:5" x14ac:dyDescent="0.25">
      <c r="D214">
        <v>16866</v>
      </c>
      <c r="E214" t="s">
        <v>4613</v>
      </c>
    </row>
    <row r="215" spans="4:5" x14ac:dyDescent="0.25">
      <c r="D215">
        <v>17248</v>
      </c>
      <c r="E215" t="s">
        <v>4614</v>
      </c>
    </row>
    <row r="216" spans="4:5" x14ac:dyDescent="0.25">
      <c r="D216">
        <v>17249</v>
      </c>
      <c r="E216" t="s">
        <v>4615</v>
      </c>
    </row>
    <row r="217" spans="4:5" x14ac:dyDescent="0.25">
      <c r="D217">
        <v>15492</v>
      </c>
      <c r="E217" t="s">
        <v>2039</v>
      </c>
    </row>
    <row r="218" spans="4:5" x14ac:dyDescent="0.25">
      <c r="D218">
        <v>16806</v>
      </c>
      <c r="E218" t="s">
        <v>4616</v>
      </c>
    </row>
    <row r="219" spans="4:5" x14ac:dyDescent="0.25">
      <c r="D219">
        <v>15251</v>
      </c>
      <c r="E219" t="s">
        <v>2641</v>
      </c>
    </row>
    <row r="220" spans="4:5" x14ac:dyDescent="0.25">
      <c r="D220">
        <v>15823</v>
      </c>
      <c r="E220" t="s">
        <v>4617</v>
      </c>
    </row>
    <row r="221" spans="4:5" x14ac:dyDescent="0.25">
      <c r="D221">
        <v>13333</v>
      </c>
      <c r="E221" t="s">
        <v>2157</v>
      </c>
    </row>
    <row r="222" spans="4:5" x14ac:dyDescent="0.25">
      <c r="D222">
        <v>16189</v>
      </c>
      <c r="E222" t="s">
        <v>4618</v>
      </c>
    </row>
    <row r="223" spans="4:5" x14ac:dyDescent="0.25">
      <c r="D223">
        <v>15345</v>
      </c>
      <c r="E223" t="s">
        <v>2012</v>
      </c>
    </row>
    <row r="224" spans="4:5" x14ac:dyDescent="0.25">
      <c r="D224">
        <v>13706</v>
      </c>
      <c r="E224" t="s">
        <v>2626</v>
      </c>
    </row>
    <row r="225" spans="4:5" x14ac:dyDescent="0.25">
      <c r="D225">
        <v>10142</v>
      </c>
      <c r="E225" t="s">
        <v>1666</v>
      </c>
    </row>
    <row r="226" spans="4:5" x14ac:dyDescent="0.25">
      <c r="D226">
        <v>13991</v>
      </c>
      <c r="E226" t="s">
        <v>4619</v>
      </c>
    </row>
    <row r="227" spans="4:5" x14ac:dyDescent="0.25">
      <c r="D227">
        <v>17323</v>
      </c>
      <c r="E227" t="s">
        <v>4620</v>
      </c>
    </row>
    <row r="228" spans="4:5" x14ac:dyDescent="0.25">
      <c r="D228">
        <v>10379</v>
      </c>
      <c r="E228" t="s">
        <v>1759</v>
      </c>
    </row>
    <row r="229" spans="4:5" x14ac:dyDescent="0.25">
      <c r="D229">
        <v>14770</v>
      </c>
      <c r="E229" t="s">
        <v>4621</v>
      </c>
    </row>
    <row r="230" spans="4:5" x14ac:dyDescent="0.25">
      <c r="D230">
        <v>13548</v>
      </c>
      <c r="E230" t="s">
        <v>4622</v>
      </c>
    </row>
    <row r="231" spans="4:5" x14ac:dyDescent="0.25">
      <c r="D231">
        <v>15501</v>
      </c>
      <c r="E231" t="s">
        <v>4623</v>
      </c>
    </row>
    <row r="232" spans="4:5" x14ac:dyDescent="0.25">
      <c r="D232">
        <v>10376</v>
      </c>
      <c r="E232" t="s">
        <v>1757</v>
      </c>
    </row>
    <row r="233" spans="4:5" x14ac:dyDescent="0.25">
      <c r="D233">
        <v>14169</v>
      </c>
      <c r="E233" t="s">
        <v>4624</v>
      </c>
    </row>
    <row r="234" spans="4:5" x14ac:dyDescent="0.25">
      <c r="D234">
        <v>15758</v>
      </c>
      <c r="E234" t="s">
        <v>2596</v>
      </c>
    </row>
    <row r="235" spans="4:5" x14ac:dyDescent="0.25">
      <c r="D235">
        <v>15294</v>
      </c>
      <c r="E235" t="s">
        <v>1637</v>
      </c>
    </row>
    <row r="236" spans="4:5" x14ac:dyDescent="0.25">
      <c r="D236">
        <v>15295</v>
      </c>
      <c r="E236" t="s">
        <v>4625</v>
      </c>
    </row>
    <row r="237" spans="4:5" x14ac:dyDescent="0.25">
      <c r="D237">
        <v>15920</v>
      </c>
      <c r="E237" t="s">
        <v>4626</v>
      </c>
    </row>
    <row r="238" spans="4:5" x14ac:dyDescent="0.25">
      <c r="D238">
        <v>17336</v>
      </c>
      <c r="E238" t="s">
        <v>4627</v>
      </c>
    </row>
    <row r="239" spans="4:5" x14ac:dyDescent="0.25">
      <c r="D239">
        <v>11403</v>
      </c>
      <c r="E239" t="s">
        <v>4628</v>
      </c>
    </row>
    <row r="240" spans="4:5" x14ac:dyDescent="0.25">
      <c r="D240">
        <v>10434</v>
      </c>
      <c r="E240" t="s">
        <v>1785</v>
      </c>
    </row>
    <row r="241" spans="4:5" x14ac:dyDescent="0.25">
      <c r="D241">
        <v>10435</v>
      </c>
      <c r="E241" t="s">
        <v>1786</v>
      </c>
    </row>
    <row r="242" spans="4:5" x14ac:dyDescent="0.25">
      <c r="D242">
        <v>15378</v>
      </c>
      <c r="E242" t="s">
        <v>2016</v>
      </c>
    </row>
    <row r="243" spans="4:5" x14ac:dyDescent="0.25">
      <c r="D243">
        <v>15128</v>
      </c>
      <c r="E243" t="s">
        <v>4629</v>
      </c>
    </row>
    <row r="244" spans="4:5" x14ac:dyDescent="0.25">
      <c r="D244">
        <v>15129</v>
      </c>
      <c r="E244" t="s">
        <v>2255</v>
      </c>
    </row>
    <row r="245" spans="4:5" x14ac:dyDescent="0.25">
      <c r="D245">
        <v>15670</v>
      </c>
      <c r="E245" t="s">
        <v>4630</v>
      </c>
    </row>
    <row r="246" spans="4:5" x14ac:dyDescent="0.25">
      <c r="D246">
        <v>16185</v>
      </c>
      <c r="E246" t="s">
        <v>4631</v>
      </c>
    </row>
    <row r="247" spans="4:5" x14ac:dyDescent="0.25">
      <c r="D247">
        <v>10393</v>
      </c>
      <c r="E247" t="s">
        <v>1767</v>
      </c>
    </row>
    <row r="248" spans="4:5" x14ac:dyDescent="0.25">
      <c r="D248">
        <v>13156</v>
      </c>
      <c r="E248" t="s">
        <v>1941</v>
      </c>
    </row>
    <row r="249" spans="4:5" x14ac:dyDescent="0.25">
      <c r="D249">
        <v>15852</v>
      </c>
      <c r="E249" t="s">
        <v>4632</v>
      </c>
    </row>
    <row r="250" spans="4:5" x14ac:dyDescent="0.25">
      <c r="D250">
        <v>15771</v>
      </c>
      <c r="E250" t="s">
        <v>2597</v>
      </c>
    </row>
    <row r="251" spans="4:5" x14ac:dyDescent="0.25">
      <c r="D251">
        <v>11316</v>
      </c>
      <c r="E251" t="s">
        <v>2284</v>
      </c>
    </row>
    <row r="252" spans="4:5" x14ac:dyDescent="0.25">
      <c r="D252">
        <v>10358</v>
      </c>
      <c r="E252" t="s">
        <v>1754</v>
      </c>
    </row>
    <row r="253" spans="4:5" x14ac:dyDescent="0.25">
      <c r="D253">
        <v>13521</v>
      </c>
      <c r="E253" t="s">
        <v>2259</v>
      </c>
    </row>
    <row r="254" spans="4:5" x14ac:dyDescent="0.25">
      <c r="D254">
        <v>15135</v>
      </c>
      <c r="E254" t="s">
        <v>2371</v>
      </c>
    </row>
    <row r="255" spans="4:5" x14ac:dyDescent="0.25">
      <c r="D255">
        <v>15136</v>
      </c>
      <c r="E255" t="s">
        <v>2226</v>
      </c>
    </row>
    <row r="256" spans="4:5" x14ac:dyDescent="0.25">
      <c r="D256">
        <v>15012</v>
      </c>
      <c r="E256" t="s">
        <v>2638</v>
      </c>
    </row>
    <row r="257" spans="4:6" x14ac:dyDescent="0.25">
      <c r="D257">
        <v>16726</v>
      </c>
      <c r="E257" t="s">
        <v>4633</v>
      </c>
    </row>
    <row r="258" spans="4:6" x14ac:dyDescent="0.25">
      <c r="D258">
        <v>12306</v>
      </c>
      <c r="E258" t="s">
        <v>4634</v>
      </c>
    </row>
    <row r="259" spans="4:6" x14ac:dyDescent="0.25">
      <c r="D259">
        <v>13430</v>
      </c>
      <c r="E259" t="s">
        <v>4635</v>
      </c>
    </row>
    <row r="260" spans="4:6" x14ac:dyDescent="0.25">
      <c r="D260">
        <v>16317</v>
      </c>
      <c r="E260" t="s">
        <v>4636</v>
      </c>
    </row>
    <row r="261" spans="4:6" x14ac:dyDescent="0.25">
      <c r="D261">
        <v>15394</v>
      </c>
      <c r="E261" t="s">
        <v>2018</v>
      </c>
    </row>
    <row r="262" spans="4:6" x14ac:dyDescent="0.25">
      <c r="D262">
        <v>15570</v>
      </c>
      <c r="E262" t="s">
        <v>2647</v>
      </c>
    </row>
    <row r="263" spans="4:6" x14ac:dyDescent="0.25">
      <c r="D263">
        <v>15184</v>
      </c>
      <c r="E263" t="s">
        <v>1548</v>
      </c>
    </row>
    <row r="264" spans="4:6" x14ac:dyDescent="0.25">
      <c r="D264">
        <v>16151</v>
      </c>
      <c r="E264" t="s">
        <v>4637</v>
      </c>
    </row>
    <row r="265" spans="4:6" x14ac:dyDescent="0.25">
      <c r="D265">
        <v>16168</v>
      </c>
      <c r="E265" t="s">
        <v>4638</v>
      </c>
    </row>
    <row r="266" spans="4:6" x14ac:dyDescent="0.25">
      <c r="D266">
        <v>16169</v>
      </c>
      <c r="E266" t="s">
        <v>4639</v>
      </c>
    </row>
    <row r="267" spans="4:6" x14ac:dyDescent="0.25">
      <c r="D267">
        <v>14732</v>
      </c>
      <c r="E267" t="s">
        <v>4640</v>
      </c>
    </row>
    <row r="268" spans="4:6" x14ac:dyDescent="0.25">
      <c r="D268">
        <v>14733</v>
      </c>
      <c r="E268" t="s">
        <v>4641</v>
      </c>
    </row>
    <row r="269" spans="4:6" x14ac:dyDescent="0.25">
      <c r="D269">
        <v>13770</v>
      </c>
      <c r="E269" t="s">
        <v>2627</v>
      </c>
    </row>
    <row r="270" spans="4:6" x14ac:dyDescent="0.25">
      <c r="D270">
        <v>17068</v>
      </c>
      <c r="E270" t="s">
        <v>4642</v>
      </c>
    </row>
    <row r="271" spans="4:6" x14ac:dyDescent="0.25">
      <c r="D271">
        <v>17018</v>
      </c>
      <c r="E271" t="s">
        <v>4643</v>
      </c>
    </row>
    <row r="272" spans="4:6" x14ac:dyDescent="0.25">
      <c r="D272">
        <v>13984</v>
      </c>
      <c r="E272" t="s">
        <v>2629</v>
      </c>
      <c r="F272" s="76"/>
    </row>
    <row r="273" spans="4:6" x14ac:dyDescent="0.25">
      <c r="D273">
        <v>15015</v>
      </c>
      <c r="E273" t="s">
        <v>4644</v>
      </c>
    </row>
    <row r="274" spans="4:6" x14ac:dyDescent="0.25">
      <c r="D274">
        <v>17283</v>
      </c>
      <c r="E274" t="s">
        <v>4645</v>
      </c>
    </row>
    <row r="275" spans="4:6" x14ac:dyDescent="0.25">
      <c r="D275">
        <v>17284</v>
      </c>
      <c r="E275" t="s">
        <v>4646</v>
      </c>
    </row>
    <row r="276" spans="4:6" x14ac:dyDescent="0.25">
      <c r="D276">
        <v>14969</v>
      </c>
      <c r="E276" t="s">
        <v>4647</v>
      </c>
    </row>
    <row r="277" spans="4:6" x14ac:dyDescent="0.25">
      <c r="D277">
        <v>14970</v>
      </c>
      <c r="E277" t="s">
        <v>4648</v>
      </c>
    </row>
    <row r="278" spans="4:6" x14ac:dyDescent="0.25">
      <c r="D278">
        <v>15068</v>
      </c>
      <c r="E278" t="s">
        <v>2082</v>
      </c>
    </row>
    <row r="279" spans="4:6" x14ac:dyDescent="0.25">
      <c r="D279">
        <v>15069</v>
      </c>
      <c r="E279" t="s">
        <v>1980</v>
      </c>
    </row>
    <row r="280" spans="4:6" x14ac:dyDescent="0.25">
      <c r="D280">
        <v>11443</v>
      </c>
      <c r="E280" t="s">
        <v>4649</v>
      </c>
    </row>
    <row r="281" spans="4:6" x14ac:dyDescent="0.25">
      <c r="D281">
        <v>12965</v>
      </c>
      <c r="E281" t="s">
        <v>4650</v>
      </c>
      <c r="F281" s="76"/>
    </row>
    <row r="282" spans="4:6" x14ac:dyDescent="0.25">
      <c r="D282">
        <v>16996</v>
      </c>
      <c r="E282" t="s">
        <v>4651</v>
      </c>
    </row>
    <row r="283" spans="4:6" x14ac:dyDescent="0.25">
      <c r="D283">
        <v>16995</v>
      </c>
      <c r="E283" t="s">
        <v>4652</v>
      </c>
    </row>
    <row r="284" spans="4:6" x14ac:dyDescent="0.25">
      <c r="D284">
        <v>16144</v>
      </c>
      <c r="E284" t="s">
        <v>4653</v>
      </c>
      <c r="F284" s="76"/>
    </row>
    <row r="285" spans="4:6" x14ac:dyDescent="0.25">
      <c r="D285">
        <v>16145</v>
      </c>
      <c r="E285" t="s">
        <v>4654</v>
      </c>
      <c r="F285" s="76"/>
    </row>
    <row r="286" spans="4:6" x14ac:dyDescent="0.25">
      <c r="D286">
        <v>11319</v>
      </c>
      <c r="E286" t="s">
        <v>4655</v>
      </c>
      <c r="F286" s="76"/>
    </row>
    <row r="287" spans="4:6" x14ac:dyDescent="0.25">
      <c r="D287">
        <v>11452</v>
      </c>
      <c r="E287" t="s">
        <v>4656</v>
      </c>
    </row>
    <row r="288" spans="4:6" x14ac:dyDescent="0.25">
      <c r="D288">
        <v>10744</v>
      </c>
      <c r="E288" t="s">
        <v>4657</v>
      </c>
    </row>
    <row r="289" spans="4:6" x14ac:dyDescent="0.25">
      <c r="D289">
        <v>13203</v>
      </c>
      <c r="E289" t="s">
        <v>1945</v>
      </c>
    </row>
    <row r="290" spans="4:6" x14ac:dyDescent="0.25">
      <c r="D290">
        <v>10489</v>
      </c>
      <c r="E290" t="s">
        <v>4658</v>
      </c>
    </row>
    <row r="291" spans="4:6" x14ac:dyDescent="0.25">
      <c r="D291">
        <v>16778</v>
      </c>
      <c r="E291" t="s">
        <v>4659</v>
      </c>
    </row>
    <row r="292" spans="4:6" x14ac:dyDescent="0.25">
      <c r="D292">
        <v>15182</v>
      </c>
      <c r="E292" t="s">
        <v>4660</v>
      </c>
    </row>
    <row r="293" spans="4:6" x14ac:dyDescent="0.25">
      <c r="D293">
        <v>15167</v>
      </c>
      <c r="E293" t="s">
        <v>2185</v>
      </c>
    </row>
    <row r="294" spans="4:6" x14ac:dyDescent="0.25">
      <c r="D294">
        <v>16882</v>
      </c>
      <c r="E294" t="s">
        <v>4661</v>
      </c>
    </row>
    <row r="295" spans="4:6" x14ac:dyDescent="0.25">
      <c r="D295">
        <v>15665</v>
      </c>
      <c r="E295" t="s">
        <v>2651</v>
      </c>
    </row>
    <row r="296" spans="4:6" x14ac:dyDescent="0.25">
      <c r="D296">
        <v>15451</v>
      </c>
      <c r="E296" t="s">
        <v>2028</v>
      </c>
    </row>
    <row r="297" spans="4:6" x14ac:dyDescent="0.25">
      <c r="D297">
        <v>14608</v>
      </c>
      <c r="E297" t="s">
        <v>4662</v>
      </c>
      <c r="F297" s="76"/>
    </row>
    <row r="298" spans="4:6" x14ac:dyDescent="0.25">
      <c r="D298">
        <v>14609</v>
      </c>
      <c r="E298" t="s">
        <v>1961</v>
      </c>
    </row>
    <row r="299" spans="4:6" x14ac:dyDescent="0.25">
      <c r="D299">
        <v>16963</v>
      </c>
      <c r="E299" t="s">
        <v>4663</v>
      </c>
    </row>
    <row r="300" spans="4:6" x14ac:dyDescent="0.25">
      <c r="D300">
        <v>16751</v>
      </c>
      <c r="E300" t="s">
        <v>4664</v>
      </c>
    </row>
    <row r="301" spans="4:6" x14ac:dyDescent="0.25">
      <c r="D301">
        <v>16752</v>
      </c>
      <c r="E301" t="s">
        <v>4665</v>
      </c>
    </row>
    <row r="302" spans="4:6" x14ac:dyDescent="0.25">
      <c r="D302">
        <v>16485</v>
      </c>
      <c r="E302" t="s">
        <v>4666</v>
      </c>
    </row>
    <row r="303" spans="4:6" x14ac:dyDescent="0.25">
      <c r="D303">
        <v>15328</v>
      </c>
      <c r="E303" t="s">
        <v>2000</v>
      </c>
    </row>
    <row r="304" spans="4:6" x14ac:dyDescent="0.25">
      <c r="D304">
        <v>15460</v>
      </c>
      <c r="E304" t="s">
        <v>4667</v>
      </c>
    </row>
    <row r="305" spans="4:5" x14ac:dyDescent="0.25">
      <c r="D305">
        <v>14427</v>
      </c>
      <c r="E305" t="s">
        <v>1958</v>
      </c>
    </row>
    <row r="306" spans="4:5" x14ac:dyDescent="0.25">
      <c r="D306">
        <v>16782</v>
      </c>
      <c r="E306" t="s">
        <v>4668</v>
      </c>
    </row>
    <row r="307" spans="4:5" x14ac:dyDescent="0.25">
      <c r="D307">
        <v>14410</v>
      </c>
      <c r="E307" t="s">
        <v>4669</v>
      </c>
    </row>
    <row r="308" spans="4:5" x14ac:dyDescent="0.25">
      <c r="D308">
        <v>17377</v>
      </c>
      <c r="E308" t="s">
        <v>4670</v>
      </c>
    </row>
    <row r="309" spans="4:5" x14ac:dyDescent="0.25">
      <c r="D309">
        <v>16015</v>
      </c>
      <c r="E309" t="s">
        <v>4671</v>
      </c>
    </row>
    <row r="310" spans="4:5" x14ac:dyDescent="0.25">
      <c r="D310">
        <v>17286</v>
      </c>
      <c r="E310" t="s">
        <v>4672</v>
      </c>
    </row>
    <row r="311" spans="4:5" x14ac:dyDescent="0.25">
      <c r="D311">
        <v>15215</v>
      </c>
      <c r="E311" t="s">
        <v>4673</v>
      </c>
    </row>
    <row r="312" spans="4:5" x14ac:dyDescent="0.25">
      <c r="D312">
        <v>16618</v>
      </c>
      <c r="E312" t="s">
        <v>4674</v>
      </c>
    </row>
    <row r="313" spans="4:5" x14ac:dyDescent="0.25">
      <c r="D313">
        <v>16619</v>
      </c>
      <c r="E313" t="s">
        <v>4675</v>
      </c>
    </row>
    <row r="314" spans="4:5" x14ac:dyDescent="0.25">
      <c r="D314">
        <v>14434</v>
      </c>
      <c r="E314" t="s">
        <v>2634</v>
      </c>
    </row>
    <row r="315" spans="4:5" x14ac:dyDescent="0.25">
      <c r="D315">
        <v>10433</v>
      </c>
      <c r="E315" t="s">
        <v>1594</v>
      </c>
    </row>
    <row r="316" spans="4:5" x14ac:dyDescent="0.25">
      <c r="D316">
        <v>12326</v>
      </c>
      <c r="E316" t="s">
        <v>4676</v>
      </c>
    </row>
    <row r="317" spans="4:5" x14ac:dyDescent="0.25">
      <c r="D317">
        <v>16246</v>
      </c>
      <c r="E317" t="s">
        <v>4677</v>
      </c>
    </row>
    <row r="318" spans="4:5" x14ac:dyDescent="0.25">
      <c r="D318">
        <v>10347</v>
      </c>
      <c r="E318" t="s">
        <v>1628</v>
      </c>
    </row>
    <row r="319" spans="4:5" x14ac:dyDescent="0.25">
      <c r="D319">
        <v>10761</v>
      </c>
      <c r="E319" t="s">
        <v>4678</v>
      </c>
    </row>
    <row r="320" spans="4:5" x14ac:dyDescent="0.25">
      <c r="D320">
        <v>10873</v>
      </c>
      <c r="E320" t="s">
        <v>1860</v>
      </c>
    </row>
    <row r="321" spans="4:6" x14ac:dyDescent="0.25">
      <c r="D321">
        <v>12854</v>
      </c>
      <c r="E321" t="s">
        <v>4679</v>
      </c>
      <c r="F321" s="76"/>
    </row>
    <row r="322" spans="4:6" x14ac:dyDescent="0.25">
      <c r="D322">
        <v>17415</v>
      </c>
      <c r="E322" t="s">
        <v>4680</v>
      </c>
      <c r="F322" s="76"/>
    </row>
    <row r="323" spans="4:6" x14ac:dyDescent="0.25">
      <c r="D323">
        <v>17112</v>
      </c>
      <c r="E323" t="s">
        <v>4681</v>
      </c>
      <c r="F323" s="76"/>
    </row>
    <row r="324" spans="4:6" x14ac:dyDescent="0.25">
      <c r="D324">
        <v>13810</v>
      </c>
      <c r="E324" t="s">
        <v>1816</v>
      </c>
    </row>
    <row r="325" spans="4:6" x14ac:dyDescent="0.25">
      <c r="D325">
        <v>12632</v>
      </c>
      <c r="E325" t="s">
        <v>4682</v>
      </c>
    </row>
    <row r="326" spans="4:6" x14ac:dyDescent="0.25">
      <c r="D326">
        <v>15302</v>
      </c>
      <c r="E326" t="s">
        <v>4683</v>
      </c>
    </row>
    <row r="327" spans="4:6" x14ac:dyDescent="0.25">
      <c r="D327">
        <v>10783</v>
      </c>
      <c r="E327" t="s">
        <v>4684</v>
      </c>
    </row>
    <row r="328" spans="4:6" x14ac:dyDescent="0.25">
      <c r="D328">
        <v>10784</v>
      </c>
      <c r="E328" t="s">
        <v>4685</v>
      </c>
    </row>
    <row r="329" spans="4:6" x14ac:dyDescent="0.25">
      <c r="D329">
        <v>10785</v>
      </c>
      <c r="E329" t="s">
        <v>4686</v>
      </c>
    </row>
    <row r="330" spans="4:6" x14ac:dyDescent="0.25">
      <c r="D330">
        <v>10786</v>
      </c>
      <c r="E330" t="s">
        <v>4687</v>
      </c>
    </row>
    <row r="331" spans="4:6" x14ac:dyDescent="0.25">
      <c r="D331">
        <v>12342</v>
      </c>
      <c r="E331" t="s">
        <v>4688</v>
      </c>
    </row>
    <row r="332" spans="4:6" x14ac:dyDescent="0.25">
      <c r="D332">
        <v>12092</v>
      </c>
      <c r="E332" t="s">
        <v>4689</v>
      </c>
    </row>
    <row r="333" spans="4:6" x14ac:dyDescent="0.25">
      <c r="D333">
        <v>11700</v>
      </c>
      <c r="E333" t="s">
        <v>4690</v>
      </c>
    </row>
    <row r="334" spans="4:6" x14ac:dyDescent="0.25">
      <c r="D334">
        <v>11701</v>
      </c>
      <c r="E334" t="s">
        <v>4691</v>
      </c>
    </row>
    <row r="335" spans="4:6" x14ac:dyDescent="0.25">
      <c r="D335">
        <v>11521</v>
      </c>
      <c r="E335" t="s">
        <v>4692</v>
      </c>
    </row>
    <row r="336" spans="4:6" x14ac:dyDescent="0.25">
      <c r="D336">
        <v>11522</v>
      </c>
      <c r="E336" t="s">
        <v>4693</v>
      </c>
    </row>
    <row r="337" spans="4:6" x14ac:dyDescent="0.25">
      <c r="D337">
        <v>11523</v>
      </c>
      <c r="E337" t="s">
        <v>4694</v>
      </c>
    </row>
    <row r="338" spans="4:6" x14ac:dyDescent="0.25">
      <c r="D338">
        <v>11524</v>
      </c>
      <c r="E338" t="s">
        <v>4695</v>
      </c>
      <c r="F338" s="76"/>
    </row>
    <row r="339" spans="4:6" x14ac:dyDescent="0.25">
      <c r="D339">
        <v>11583</v>
      </c>
      <c r="E339" t="s">
        <v>4696</v>
      </c>
    </row>
    <row r="340" spans="4:6" x14ac:dyDescent="0.25">
      <c r="D340">
        <v>11325</v>
      </c>
      <c r="E340" t="s">
        <v>4697</v>
      </c>
      <c r="F340" s="76"/>
    </row>
    <row r="341" spans="4:6" x14ac:dyDescent="0.25">
      <c r="D341">
        <v>11124</v>
      </c>
      <c r="E341" t="s">
        <v>4698</v>
      </c>
    </row>
    <row r="342" spans="4:6" x14ac:dyDescent="0.25">
      <c r="D342">
        <v>11194</v>
      </c>
      <c r="E342" t="s">
        <v>4699</v>
      </c>
    </row>
    <row r="343" spans="4:6" x14ac:dyDescent="0.25">
      <c r="D343">
        <v>15084</v>
      </c>
      <c r="E343" t="s">
        <v>4700</v>
      </c>
    </row>
    <row r="344" spans="4:6" x14ac:dyDescent="0.25">
      <c r="D344">
        <v>14604</v>
      </c>
      <c r="E344" t="s">
        <v>4701</v>
      </c>
    </row>
    <row r="345" spans="4:6" x14ac:dyDescent="0.25">
      <c r="D345">
        <v>15091</v>
      </c>
      <c r="E345" t="s">
        <v>4702</v>
      </c>
    </row>
    <row r="346" spans="4:6" x14ac:dyDescent="0.25">
      <c r="D346">
        <v>14117</v>
      </c>
      <c r="E346" t="s">
        <v>2630</v>
      </c>
      <c r="F346" s="76"/>
    </row>
    <row r="347" spans="4:6" x14ac:dyDescent="0.25">
      <c r="D347">
        <v>12930</v>
      </c>
      <c r="E347" t="s">
        <v>4703</v>
      </c>
    </row>
    <row r="348" spans="4:6" x14ac:dyDescent="0.25">
      <c r="D348">
        <v>13364</v>
      </c>
      <c r="E348" t="s">
        <v>4704</v>
      </c>
    </row>
    <row r="349" spans="4:6" x14ac:dyDescent="0.25">
      <c r="D349">
        <v>13365</v>
      </c>
      <c r="E349" t="s">
        <v>4705</v>
      </c>
    </row>
    <row r="350" spans="4:6" x14ac:dyDescent="0.25">
      <c r="D350">
        <v>13366</v>
      </c>
      <c r="E350" t="s">
        <v>4706</v>
      </c>
    </row>
    <row r="351" spans="4:6" x14ac:dyDescent="0.25">
      <c r="D351">
        <v>11193</v>
      </c>
      <c r="E351" t="s">
        <v>4707</v>
      </c>
    </row>
    <row r="352" spans="4:6" x14ac:dyDescent="0.25">
      <c r="D352">
        <v>16336</v>
      </c>
      <c r="E352" t="s">
        <v>4708</v>
      </c>
      <c r="F352" s="76"/>
    </row>
    <row r="353" spans="4:5" x14ac:dyDescent="0.25">
      <c r="D353">
        <v>14116</v>
      </c>
      <c r="E353" t="s">
        <v>4709</v>
      </c>
    </row>
    <row r="354" spans="4:5" x14ac:dyDescent="0.25">
      <c r="D354">
        <v>14333</v>
      </c>
      <c r="E354" t="s">
        <v>4710</v>
      </c>
    </row>
    <row r="355" spans="4:5" x14ac:dyDescent="0.25">
      <c r="D355">
        <v>13363</v>
      </c>
      <c r="E355" t="s">
        <v>4711</v>
      </c>
    </row>
    <row r="356" spans="4:5" x14ac:dyDescent="0.25">
      <c r="D356">
        <v>12565</v>
      </c>
      <c r="E356" t="s">
        <v>2621</v>
      </c>
    </row>
    <row r="357" spans="4:5" x14ac:dyDescent="0.25">
      <c r="D357">
        <v>14360</v>
      </c>
      <c r="E357" t="s">
        <v>4712</v>
      </c>
    </row>
    <row r="358" spans="4:5" x14ac:dyDescent="0.25">
      <c r="D358">
        <v>11935</v>
      </c>
      <c r="E358" t="s">
        <v>2113</v>
      </c>
    </row>
    <row r="359" spans="4:5" x14ac:dyDescent="0.25">
      <c r="D359">
        <v>10510</v>
      </c>
      <c r="E359" t="s">
        <v>1821</v>
      </c>
    </row>
    <row r="360" spans="4:5" x14ac:dyDescent="0.25">
      <c r="D360">
        <v>11399</v>
      </c>
      <c r="E360" t="s">
        <v>2294</v>
      </c>
    </row>
    <row r="361" spans="4:5" x14ac:dyDescent="0.25">
      <c r="D361">
        <v>16227</v>
      </c>
      <c r="E361" t="s">
        <v>4713</v>
      </c>
    </row>
    <row r="362" spans="4:5" x14ac:dyDescent="0.25">
      <c r="D362">
        <v>17216</v>
      </c>
      <c r="E362" t="s">
        <v>4714</v>
      </c>
    </row>
    <row r="363" spans="4:5" x14ac:dyDescent="0.25">
      <c r="D363">
        <v>17142</v>
      </c>
      <c r="E363" t="s">
        <v>4715</v>
      </c>
    </row>
    <row r="364" spans="4:5" x14ac:dyDescent="0.25">
      <c r="D364">
        <v>17143</v>
      </c>
      <c r="E364" t="s">
        <v>4716</v>
      </c>
    </row>
    <row r="365" spans="4:5" x14ac:dyDescent="0.25">
      <c r="D365">
        <v>13946</v>
      </c>
      <c r="E365" t="s">
        <v>2263</v>
      </c>
    </row>
    <row r="366" spans="4:5" x14ac:dyDescent="0.25">
      <c r="D366">
        <v>13746</v>
      </c>
      <c r="E366" t="s">
        <v>2142</v>
      </c>
    </row>
    <row r="367" spans="4:5" x14ac:dyDescent="0.25">
      <c r="D367">
        <v>13747</v>
      </c>
      <c r="E367" t="s">
        <v>2273</v>
      </c>
    </row>
    <row r="368" spans="4:5" x14ac:dyDescent="0.25">
      <c r="D368">
        <v>10163</v>
      </c>
      <c r="E368" t="s">
        <v>1675</v>
      </c>
    </row>
    <row r="369" spans="4:6" x14ac:dyDescent="0.25">
      <c r="D369">
        <v>17108</v>
      </c>
      <c r="E369" t="s">
        <v>4717</v>
      </c>
    </row>
    <row r="370" spans="4:6" x14ac:dyDescent="0.25">
      <c r="D370">
        <v>16830</v>
      </c>
      <c r="E370" t="s">
        <v>4718</v>
      </c>
    </row>
    <row r="371" spans="4:6" x14ac:dyDescent="0.25">
      <c r="D371">
        <v>14580</v>
      </c>
      <c r="E371" t="s">
        <v>4719</v>
      </c>
    </row>
    <row r="372" spans="4:6" x14ac:dyDescent="0.25">
      <c r="D372">
        <v>11122</v>
      </c>
      <c r="E372" t="s">
        <v>4720</v>
      </c>
    </row>
    <row r="373" spans="4:6" x14ac:dyDescent="0.25">
      <c r="D373">
        <v>13528</v>
      </c>
      <c r="E373" t="s">
        <v>2262</v>
      </c>
      <c r="F373" s="76"/>
    </row>
    <row r="374" spans="4:6" x14ac:dyDescent="0.25">
      <c r="D374">
        <v>16586</v>
      </c>
      <c r="E374" t="s">
        <v>4721</v>
      </c>
    </row>
    <row r="375" spans="4:6" x14ac:dyDescent="0.25">
      <c r="D375">
        <v>13760</v>
      </c>
      <c r="E375" t="s">
        <v>4722</v>
      </c>
    </row>
    <row r="376" spans="4:6" x14ac:dyDescent="0.25">
      <c r="D376">
        <v>16127</v>
      </c>
      <c r="E376" t="s">
        <v>4723</v>
      </c>
    </row>
    <row r="377" spans="4:6" x14ac:dyDescent="0.25">
      <c r="D377">
        <v>10822</v>
      </c>
      <c r="E377" t="s">
        <v>4724</v>
      </c>
    </row>
    <row r="378" spans="4:6" x14ac:dyDescent="0.25">
      <c r="D378">
        <v>11544</v>
      </c>
      <c r="E378" t="s">
        <v>2315</v>
      </c>
    </row>
    <row r="379" spans="4:6" x14ac:dyDescent="0.25">
      <c r="D379">
        <v>15923</v>
      </c>
      <c r="E379" t="s">
        <v>4725</v>
      </c>
    </row>
    <row r="380" spans="4:6" x14ac:dyDescent="0.25">
      <c r="D380">
        <v>10094</v>
      </c>
      <c r="E380" t="s">
        <v>1642</v>
      </c>
    </row>
    <row r="381" spans="4:6" x14ac:dyDescent="0.25">
      <c r="D381">
        <v>16870</v>
      </c>
      <c r="E381" t="s">
        <v>4726</v>
      </c>
    </row>
    <row r="382" spans="4:6" x14ac:dyDescent="0.25">
      <c r="D382">
        <v>15606</v>
      </c>
      <c r="E382" t="s">
        <v>1837</v>
      </c>
      <c r="F382" s="76"/>
    </row>
    <row r="383" spans="4:6" x14ac:dyDescent="0.25">
      <c r="D383">
        <v>14981</v>
      </c>
      <c r="E383" t="s">
        <v>1630</v>
      </c>
    </row>
    <row r="384" spans="4:6" x14ac:dyDescent="0.25">
      <c r="D384">
        <v>14207</v>
      </c>
      <c r="E384" t="s">
        <v>1949</v>
      </c>
    </row>
    <row r="385" spans="4:6" x14ac:dyDescent="0.25">
      <c r="D385">
        <v>11108</v>
      </c>
      <c r="E385" t="s">
        <v>4727</v>
      </c>
    </row>
    <row r="386" spans="4:6" x14ac:dyDescent="0.25">
      <c r="D386">
        <v>11109</v>
      </c>
      <c r="E386" t="s">
        <v>4728</v>
      </c>
    </row>
    <row r="387" spans="4:6" x14ac:dyDescent="0.25">
      <c r="D387">
        <v>11198</v>
      </c>
      <c r="E387" t="s">
        <v>4729</v>
      </c>
    </row>
    <row r="388" spans="4:6" x14ac:dyDescent="0.25">
      <c r="D388">
        <v>10225</v>
      </c>
      <c r="E388" t="s">
        <v>4730</v>
      </c>
    </row>
    <row r="389" spans="4:6" x14ac:dyDescent="0.25">
      <c r="D389">
        <v>15011</v>
      </c>
      <c r="E389" t="s">
        <v>4731</v>
      </c>
    </row>
    <row r="390" spans="4:6" x14ac:dyDescent="0.25">
      <c r="D390">
        <v>16176</v>
      </c>
      <c r="E390" t="s">
        <v>4732</v>
      </c>
    </row>
    <row r="391" spans="4:6" x14ac:dyDescent="0.25">
      <c r="D391">
        <v>15037</v>
      </c>
      <c r="E391" t="s">
        <v>4733</v>
      </c>
    </row>
    <row r="392" spans="4:6" x14ac:dyDescent="0.25">
      <c r="D392">
        <v>15038</v>
      </c>
      <c r="E392" t="s">
        <v>1622</v>
      </c>
    </row>
    <row r="393" spans="4:6" x14ac:dyDescent="0.25">
      <c r="D393">
        <v>16754</v>
      </c>
      <c r="E393" t="s">
        <v>4734</v>
      </c>
    </row>
    <row r="394" spans="4:6" x14ac:dyDescent="0.25">
      <c r="D394">
        <v>15389</v>
      </c>
      <c r="E394" t="s">
        <v>4735</v>
      </c>
    </row>
    <row r="395" spans="4:6" x14ac:dyDescent="0.25">
      <c r="D395">
        <v>15390</v>
      </c>
      <c r="E395" t="s">
        <v>2017</v>
      </c>
      <c r="F395" s="76"/>
    </row>
    <row r="396" spans="4:6" x14ac:dyDescent="0.25">
      <c r="D396">
        <v>11204</v>
      </c>
      <c r="E396" t="s">
        <v>4736</v>
      </c>
    </row>
    <row r="397" spans="4:6" x14ac:dyDescent="0.25">
      <c r="D397">
        <v>16339</v>
      </c>
      <c r="E397" t="s">
        <v>4737</v>
      </c>
    </row>
    <row r="398" spans="4:6" x14ac:dyDescent="0.25">
      <c r="D398">
        <v>16340</v>
      </c>
      <c r="E398" t="s">
        <v>4738</v>
      </c>
    </row>
    <row r="399" spans="4:6" x14ac:dyDescent="0.25">
      <c r="D399">
        <v>10018</v>
      </c>
      <c r="E399" t="s">
        <v>2402</v>
      </c>
    </row>
    <row r="400" spans="4:6" x14ac:dyDescent="0.25">
      <c r="D400">
        <v>11142</v>
      </c>
      <c r="E400" t="s">
        <v>4739</v>
      </c>
    </row>
    <row r="401" spans="4:6" x14ac:dyDescent="0.25">
      <c r="D401">
        <v>15111</v>
      </c>
      <c r="E401" t="s">
        <v>1981</v>
      </c>
    </row>
    <row r="402" spans="4:6" x14ac:dyDescent="0.25">
      <c r="D402">
        <v>15112</v>
      </c>
      <c r="E402" t="s">
        <v>2033</v>
      </c>
    </row>
    <row r="403" spans="4:6" x14ac:dyDescent="0.25">
      <c r="D403">
        <v>15281</v>
      </c>
      <c r="E403" t="s">
        <v>1997</v>
      </c>
    </row>
    <row r="404" spans="4:6" x14ac:dyDescent="0.25">
      <c r="D404">
        <v>12299</v>
      </c>
      <c r="E404" t="s">
        <v>4740</v>
      </c>
    </row>
    <row r="405" spans="4:6" x14ac:dyDescent="0.25">
      <c r="D405">
        <v>17040</v>
      </c>
      <c r="E405" t="s">
        <v>4741</v>
      </c>
    </row>
    <row r="406" spans="4:6" x14ac:dyDescent="0.25">
      <c r="D406">
        <v>14531</v>
      </c>
      <c r="E406" t="s">
        <v>2159</v>
      </c>
    </row>
    <row r="407" spans="4:6" x14ac:dyDescent="0.25">
      <c r="D407">
        <v>15293</v>
      </c>
      <c r="E407" t="s">
        <v>2250</v>
      </c>
    </row>
    <row r="408" spans="4:6" x14ac:dyDescent="0.25">
      <c r="D408">
        <v>15929</v>
      </c>
      <c r="E408" t="s">
        <v>4742</v>
      </c>
    </row>
    <row r="409" spans="4:6" x14ac:dyDescent="0.25">
      <c r="D409">
        <v>15027</v>
      </c>
      <c r="E409" t="s">
        <v>2008</v>
      </c>
      <c r="F409" s="76"/>
    </row>
    <row r="410" spans="4:6" x14ac:dyDescent="0.25">
      <c r="D410">
        <v>10559</v>
      </c>
      <c r="E410" t="s">
        <v>1839</v>
      </c>
    </row>
    <row r="411" spans="4:6" x14ac:dyDescent="0.25">
      <c r="D411">
        <v>11589</v>
      </c>
      <c r="E411" t="s">
        <v>2328</v>
      </c>
      <c r="F411" s="76"/>
    </row>
    <row r="412" spans="4:6" x14ac:dyDescent="0.25">
      <c r="D412">
        <v>13002</v>
      </c>
      <c r="E412" t="s">
        <v>4743</v>
      </c>
    </row>
    <row r="413" spans="4:6" x14ac:dyDescent="0.25">
      <c r="D413">
        <v>10276</v>
      </c>
      <c r="E413" t="s">
        <v>1717</v>
      </c>
    </row>
    <row r="414" spans="4:6" x14ac:dyDescent="0.25">
      <c r="D414">
        <v>16290</v>
      </c>
      <c r="E414" t="s">
        <v>4744</v>
      </c>
    </row>
    <row r="415" spans="4:6" x14ac:dyDescent="0.25">
      <c r="D415">
        <v>10277</v>
      </c>
      <c r="E415" t="s">
        <v>1718</v>
      </c>
    </row>
    <row r="416" spans="4:6" x14ac:dyDescent="0.25">
      <c r="D416">
        <v>11898</v>
      </c>
      <c r="E416" t="s">
        <v>2090</v>
      </c>
    </row>
    <row r="417" spans="4:6" x14ac:dyDescent="0.25">
      <c r="D417">
        <v>13088</v>
      </c>
      <c r="E417" t="s">
        <v>4745</v>
      </c>
    </row>
    <row r="418" spans="4:6" x14ac:dyDescent="0.25">
      <c r="D418">
        <v>12344</v>
      </c>
      <c r="E418" t="s">
        <v>1597</v>
      </c>
    </row>
    <row r="419" spans="4:6" x14ac:dyDescent="0.25">
      <c r="D419">
        <v>10730</v>
      </c>
      <c r="E419" t="s">
        <v>4746</v>
      </c>
    </row>
    <row r="420" spans="4:6" x14ac:dyDescent="0.25">
      <c r="D420">
        <v>14721</v>
      </c>
      <c r="E420" t="s">
        <v>2637</v>
      </c>
      <c r="F420" s="76"/>
    </row>
    <row r="421" spans="4:6" x14ac:dyDescent="0.25">
      <c r="D421">
        <v>16060</v>
      </c>
      <c r="E421" t="s">
        <v>4747</v>
      </c>
      <c r="F421" s="76"/>
    </row>
    <row r="422" spans="4:6" x14ac:dyDescent="0.25">
      <c r="D422">
        <v>16063</v>
      </c>
      <c r="E422" t="s">
        <v>4748</v>
      </c>
    </row>
    <row r="423" spans="4:6" x14ac:dyDescent="0.25">
      <c r="D423">
        <v>11529</v>
      </c>
      <c r="E423" t="s">
        <v>4749</v>
      </c>
      <c r="F423" s="76"/>
    </row>
    <row r="424" spans="4:6" x14ac:dyDescent="0.25">
      <c r="D424">
        <v>10501</v>
      </c>
      <c r="E424" t="s">
        <v>4750</v>
      </c>
    </row>
    <row r="425" spans="4:6" x14ac:dyDescent="0.25">
      <c r="D425">
        <v>10422</v>
      </c>
      <c r="E425" t="s">
        <v>4751</v>
      </c>
    </row>
    <row r="426" spans="4:6" x14ac:dyDescent="0.25">
      <c r="D426">
        <v>10423</v>
      </c>
      <c r="E426" t="s">
        <v>4752</v>
      </c>
    </row>
    <row r="427" spans="4:6" x14ac:dyDescent="0.25">
      <c r="D427">
        <v>12245</v>
      </c>
      <c r="E427" t="s">
        <v>4753</v>
      </c>
      <c r="F427" s="76"/>
    </row>
    <row r="428" spans="4:6" x14ac:dyDescent="0.25">
      <c r="D428">
        <v>11883</v>
      </c>
      <c r="E428" t="s">
        <v>4754</v>
      </c>
    </row>
    <row r="429" spans="4:6" x14ac:dyDescent="0.25">
      <c r="D429">
        <v>15960</v>
      </c>
      <c r="E429" t="s">
        <v>4755</v>
      </c>
    </row>
    <row r="430" spans="4:6" x14ac:dyDescent="0.25">
      <c r="D430">
        <v>16634</v>
      </c>
      <c r="E430" t="s">
        <v>4756</v>
      </c>
    </row>
    <row r="431" spans="4:6" x14ac:dyDescent="0.25">
      <c r="D431">
        <v>16635</v>
      </c>
      <c r="E431" t="s">
        <v>4757</v>
      </c>
    </row>
    <row r="432" spans="4:6" x14ac:dyDescent="0.25">
      <c r="D432">
        <v>16636</v>
      </c>
      <c r="E432" t="s">
        <v>4758</v>
      </c>
    </row>
    <row r="433" spans="4:5" x14ac:dyDescent="0.25">
      <c r="D433">
        <v>16637</v>
      </c>
      <c r="E433" t="s">
        <v>4759</v>
      </c>
    </row>
    <row r="434" spans="4:5" x14ac:dyDescent="0.25">
      <c r="D434">
        <v>16638</v>
      </c>
      <c r="E434" t="s">
        <v>4760</v>
      </c>
    </row>
    <row r="435" spans="4:5" x14ac:dyDescent="0.25">
      <c r="D435">
        <v>16518</v>
      </c>
      <c r="E435" t="s">
        <v>4761</v>
      </c>
    </row>
    <row r="436" spans="4:5" x14ac:dyDescent="0.25">
      <c r="D436">
        <v>16519</v>
      </c>
      <c r="E436" t="s">
        <v>4762</v>
      </c>
    </row>
    <row r="437" spans="4:5" x14ac:dyDescent="0.25">
      <c r="D437">
        <v>16520</v>
      </c>
      <c r="E437" t="s">
        <v>4763</v>
      </c>
    </row>
    <row r="438" spans="4:5" x14ac:dyDescent="0.25">
      <c r="D438">
        <v>16009</v>
      </c>
      <c r="E438" t="s">
        <v>4764</v>
      </c>
    </row>
    <row r="439" spans="4:5" x14ac:dyDescent="0.25">
      <c r="D439">
        <v>16010</v>
      </c>
      <c r="E439" t="s">
        <v>4765</v>
      </c>
    </row>
    <row r="440" spans="4:5" x14ac:dyDescent="0.25">
      <c r="D440">
        <v>16241</v>
      </c>
      <c r="E440" t="s">
        <v>4766</v>
      </c>
    </row>
    <row r="441" spans="4:5" x14ac:dyDescent="0.25">
      <c r="D441">
        <v>16242</v>
      </c>
      <c r="E441" t="s">
        <v>4767</v>
      </c>
    </row>
    <row r="442" spans="4:5" x14ac:dyDescent="0.25">
      <c r="D442">
        <v>11722</v>
      </c>
      <c r="E442" t="s">
        <v>4768</v>
      </c>
    </row>
    <row r="443" spans="4:5" x14ac:dyDescent="0.25">
      <c r="D443">
        <v>11723</v>
      </c>
      <c r="E443" t="s">
        <v>4769</v>
      </c>
    </row>
    <row r="444" spans="4:5" x14ac:dyDescent="0.25">
      <c r="D444">
        <v>11724</v>
      </c>
      <c r="E444" t="s">
        <v>4770</v>
      </c>
    </row>
    <row r="445" spans="4:5" x14ac:dyDescent="0.25">
      <c r="D445">
        <v>11726</v>
      </c>
      <c r="E445" t="s">
        <v>4771</v>
      </c>
    </row>
    <row r="446" spans="4:5" x14ac:dyDescent="0.25">
      <c r="D446">
        <v>11729</v>
      </c>
      <c r="E446" t="s">
        <v>4772</v>
      </c>
    </row>
    <row r="447" spans="4:5" x14ac:dyDescent="0.25">
      <c r="D447">
        <v>14133</v>
      </c>
      <c r="E447" t="s">
        <v>4773</v>
      </c>
    </row>
    <row r="448" spans="4:5" x14ac:dyDescent="0.25">
      <c r="D448">
        <v>15100</v>
      </c>
      <c r="E448" t="s">
        <v>4774</v>
      </c>
    </row>
    <row r="449" spans="4:6" x14ac:dyDescent="0.25">
      <c r="D449">
        <v>15324</v>
      </c>
      <c r="E449" t="s">
        <v>4775</v>
      </c>
    </row>
    <row r="450" spans="4:6" x14ac:dyDescent="0.25">
      <c r="D450">
        <v>15321</v>
      </c>
      <c r="E450" t="s">
        <v>4776</v>
      </c>
    </row>
    <row r="451" spans="4:6" x14ac:dyDescent="0.25">
      <c r="D451">
        <v>15322</v>
      </c>
      <c r="E451" t="s">
        <v>4777</v>
      </c>
    </row>
    <row r="452" spans="4:6" x14ac:dyDescent="0.25">
      <c r="D452">
        <v>15819</v>
      </c>
      <c r="E452" t="s">
        <v>4778</v>
      </c>
    </row>
    <row r="453" spans="4:6" x14ac:dyDescent="0.25">
      <c r="D453">
        <v>17097</v>
      </c>
      <c r="E453" t="s">
        <v>4779</v>
      </c>
    </row>
    <row r="454" spans="4:6" x14ac:dyDescent="0.25">
      <c r="D454">
        <v>17099</v>
      </c>
      <c r="E454" t="s">
        <v>4780</v>
      </c>
    </row>
    <row r="455" spans="4:6" x14ac:dyDescent="0.25">
      <c r="D455">
        <v>17346</v>
      </c>
      <c r="E455" t="s">
        <v>4781</v>
      </c>
    </row>
    <row r="456" spans="4:6" x14ac:dyDescent="0.25">
      <c r="D456">
        <v>15323</v>
      </c>
      <c r="E456" t="s">
        <v>4782</v>
      </c>
    </row>
    <row r="457" spans="4:6" x14ac:dyDescent="0.25">
      <c r="D457">
        <v>15338</v>
      </c>
      <c r="E457" t="s">
        <v>4783</v>
      </c>
    </row>
    <row r="458" spans="4:6" x14ac:dyDescent="0.25">
      <c r="D458">
        <v>15339</v>
      </c>
      <c r="E458" t="s">
        <v>4784</v>
      </c>
      <c r="F458" s="76"/>
    </row>
    <row r="459" spans="4:6" x14ac:dyDescent="0.25">
      <c r="D459">
        <v>15340</v>
      </c>
      <c r="E459" t="s">
        <v>4785</v>
      </c>
    </row>
    <row r="460" spans="4:6" x14ac:dyDescent="0.25">
      <c r="D460">
        <v>15341</v>
      </c>
      <c r="E460" t="s">
        <v>4786</v>
      </c>
    </row>
    <row r="461" spans="4:6" x14ac:dyDescent="0.25">
      <c r="D461">
        <v>15342</v>
      </c>
      <c r="E461" t="s">
        <v>4787</v>
      </c>
    </row>
    <row r="462" spans="4:6" x14ac:dyDescent="0.25">
      <c r="D462">
        <v>15343</v>
      </c>
      <c r="E462" t="s">
        <v>4788</v>
      </c>
    </row>
    <row r="463" spans="4:6" x14ac:dyDescent="0.25">
      <c r="D463">
        <v>11343</v>
      </c>
      <c r="E463" t="s">
        <v>4789</v>
      </c>
    </row>
    <row r="464" spans="4:6" x14ac:dyDescent="0.25">
      <c r="D464">
        <v>15921</v>
      </c>
      <c r="E464" t="s">
        <v>4790</v>
      </c>
    </row>
    <row r="465" spans="4:6" x14ac:dyDescent="0.25">
      <c r="D465">
        <v>15922</v>
      </c>
      <c r="E465" t="s">
        <v>4791</v>
      </c>
    </row>
    <row r="466" spans="4:6" x14ac:dyDescent="0.25">
      <c r="D466">
        <v>15144</v>
      </c>
      <c r="E466" t="s">
        <v>1984</v>
      </c>
    </row>
    <row r="467" spans="4:6" x14ac:dyDescent="0.25">
      <c r="D467">
        <v>16928</v>
      </c>
      <c r="E467" t="s">
        <v>4792</v>
      </c>
    </row>
    <row r="468" spans="4:6" x14ac:dyDescent="0.25">
      <c r="D468">
        <v>14644</v>
      </c>
      <c r="E468" t="s">
        <v>1609</v>
      </c>
    </row>
    <row r="469" spans="4:6" x14ac:dyDescent="0.25">
      <c r="D469">
        <v>16386</v>
      </c>
      <c r="E469" t="s">
        <v>4793</v>
      </c>
    </row>
    <row r="470" spans="4:6" x14ac:dyDescent="0.25">
      <c r="D470">
        <v>15537</v>
      </c>
      <c r="E470" t="s">
        <v>4794</v>
      </c>
    </row>
    <row r="471" spans="4:6" x14ac:dyDescent="0.25">
      <c r="D471">
        <v>14880</v>
      </c>
      <c r="E471" t="s">
        <v>1968</v>
      </c>
    </row>
    <row r="472" spans="4:6" x14ac:dyDescent="0.25">
      <c r="D472">
        <v>13044</v>
      </c>
      <c r="E472" t="s">
        <v>1593</v>
      </c>
    </row>
    <row r="473" spans="4:6" x14ac:dyDescent="0.25">
      <c r="D473">
        <v>11550</v>
      </c>
      <c r="E473" t="s">
        <v>2319</v>
      </c>
    </row>
    <row r="474" spans="4:6" x14ac:dyDescent="0.25">
      <c r="D474">
        <v>12431</v>
      </c>
      <c r="E474" t="s">
        <v>4795</v>
      </c>
    </row>
    <row r="475" spans="4:6" x14ac:dyDescent="0.25">
      <c r="D475">
        <v>11638</v>
      </c>
      <c r="E475" t="s">
        <v>4796</v>
      </c>
      <c r="F475" s="76"/>
    </row>
    <row r="476" spans="4:6" x14ac:dyDescent="0.25">
      <c r="D476">
        <v>11636</v>
      </c>
      <c r="E476" t="s">
        <v>4797</v>
      </c>
      <c r="F476" s="76"/>
    </row>
    <row r="477" spans="4:6" x14ac:dyDescent="0.25">
      <c r="D477">
        <v>11637</v>
      </c>
      <c r="E477" t="s">
        <v>4798</v>
      </c>
    </row>
    <row r="478" spans="4:6" x14ac:dyDescent="0.25">
      <c r="D478">
        <v>10164</v>
      </c>
      <c r="E478" t="s">
        <v>1676</v>
      </c>
    </row>
    <row r="479" spans="4:6" x14ac:dyDescent="0.25">
      <c r="D479">
        <v>10165</v>
      </c>
      <c r="E479" t="s">
        <v>1677</v>
      </c>
    </row>
    <row r="480" spans="4:6" x14ac:dyDescent="0.25">
      <c r="D480">
        <v>10166</v>
      </c>
      <c r="E480" t="s">
        <v>1678</v>
      </c>
    </row>
    <row r="481" spans="4:6" x14ac:dyDescent="0.25">
      <c r="D481">
        <v>10167</v>
      </c>
      <c r="E481" t="s">
        <v>1679</v>
      </c>
      <c r="F481" s="76"/>
    </row>
    <row r="482" spans="4:6" x14ac:dyDescent="0.25">
      <c r="D482">
        <v>12917</v>
      </c>
      <c r="E482" t="s">
        <v>4799</v>
      </c>
    </row>
    <row r="483" spans="4:6" x14ac:dyDescent="0.25">
      <c r="D483">
        <v>16395</v>
      </c>
      <c r="E483" t="s">
        <v>4800</v>
      </c>
    </row>
    <row r="484" spans="4:6" x14ac:dyDescent="0.25">
      <c r="D484">
        <v>13348</v>
      </c>
      <c r="E484" t="s">
        <v>2306</v>
      </c>
    </row>
    <row r="485" spans="4:6" x14ac:dyDescent="0.25">
      <c r="D485">
        <v>16129</v>
      </c>
      <c r="E485" t="s">
        <v>4801</v>
      </c>
    </row>
    <row r="486" spans="4:6" x14ac:dyDescent="0.25">
      <c r="D486">
        <v>13638</v>
      </c>
      <c r="E486" t="s">
        <v>2178</v>
      </c>
    </row>
    <row r="487" spans="4:6" x14ac:dyDescent="0.25">
      <c r="D487">
        <v>10338</v>
      </c>
      <c r="E487" t="s">
        <v>4802</v>
      </c>
    </row>
    <row r="488" spans="4:6" x14ac:dyDescent="0.25">
      <c r="D488">
        <v>11397</v>
      </c>
      <c r="E488" t="s">
        <v>4803</v>
      </c>
      <c r="F488" s="76"/>
    </row>
    <row r="489" spans="4:6" x14ac:dyDescent="0.25">
      <c r="D489">
        <v>14903</v>
      </c>
      <c r="E489" t="s">
        <v>1971</v>
      </c>
    </row>
    <row r="490" spans="4:6" x14ac:dyDescent="0.25">
      <c r="D490">
        <v>15696</v>
      </c>
      <c r="E490" t="s">
        <v>2591</v>
      </c>
    </row>
    <row r="491" spans="4:6" x14ac:dyDescent="0.25">
      <c r="D491">
        <v>16027</v>
      </c>
      <c r="E491" t="s">
        <v>4804</v>
      </c>
    </row>
    <row r="492" spans="4:6" x14ac:dyDescent="0.25">
      <c r="D492">
        <v>16028</v>
      </c>
      <c r="E492" t="s">
        <v>4805</v>
      </c>
    </row>
    <row r="493" spans="4:6" x14ac:dyDescent="0.25">
      <c r="D493">
        <v>15870</v>
      </c>
      <c r="E493" t="s">
        <v>4806</v>
      </c>
    </row>
    <row r="494" spans="4:6" x14ac:dyDescent="0.25">
      <c r="D494">
        <v>14902</v>
      </c>
      <c r="E494" t="s">
        <v>1963</v>
      </c>
    </row>
    <row r="495" spans="4:6" x14ac:dyDescent="0.25">
      <c r="D495">
        <v>11715</v>
      </c>
      <c r="E495" t="s">
        <v>4807</v>
      </c>
    </row>
    <row r="496" spans="4:6" x14ac:dyDescent="0.25">
      <c r="D496">
        <v>15468</v>
      </c>
      <c r="E496" t="s">
        <v>2376</v>
      </c>
    </row>
    <row r="497" spans="4:6" x14ac:dyDescent="0.25">
      <c r="D497">
        <v>13374</v>
      </c>
      <c r="E497" t="s">
        <v>2080</v>
      </c>
    </row>
    <row r="498" spans="4:6" x14ac:dyDescent="0.25">
      <c r="D498">
        <v>13375</v>
      </c>
      <c r="E498" t="s">
        <v>1931</v>
      </c>
    </row>
    <row r="499" spans="4:6" x14ac:dyDescent="0.25">
      <c r="D499">
        <v>15792</v>
      </c>
      <c r="E499" t="s">
        <v>2601</v>
      </c>
    </row>
    <row r="500" spans="4:6" x14ac:dyDescent="0.25">
      <c r="D500">
        <v>15361</v>
      </c>
      <c r="E500" t="s">
        <v>2014</v>
      </c>
      <c r="F500" s="76"/>
    </row>
    <row r="501" spans="4:6" x14ac:dyDescent="0.25">
      <c r="D501">
        <v>12090</v>
      </c>
      <c r="E501" t="s">
        <v>4808</v>
      </c>
    </row>
    <row r="502" spans="4:6" x14ac:dyDescent="0.25">
      <c r="D502">
        <v>12427</v>
      </c>
      <c r="E502" t="s">
        <v>4809</v>
      </c>
    </row>
    <row r="503" spans="4:6" x14ac:dyDescent="0.25">
      <c r="D503">
        <v>17242</v>
      </c>
      <c r="E503" t="s">
        <v>4810</v>
      </c>
    </row>
    <row r="504" spans="4:6" x14ac:dyDescent="0.25">
      <c r="D504">
        <v>12296</v>
      </c>
      <c r="E504" t="s">
        <v>4811</v>
      </c>
    </row>
    <row r="505" spans="4:6" x14ac:dyDescent="0.25">
      <c r="D505">
        <v>11409</v>
      </c>
      <c r="E505" t="s">
        <v>2297</v>
      </c>
    </row>
    <row r="506" spans="4:6" x14ac:dyDescent="0.25">
      <c r="D506">
        <v>10100</v>
      </c>
      <c r="E506" t="s">
        <v>1646</v>
      </c>
    </row>
    <row r="507" spans="4:6" x14ac:dyDescent="0.25">
      <c r="D507">
        <v>10101</v>
      </c>
      <c r="E507" t="s">
        <v>1647</v>
      </c>
    </row>
    <row r="508" spans="4:6" x14ac:dyDescent="0.25">
      <c r="D508">
        <v>15318</v>
      </c>
      <c r="E508" t="s">
        <v>4812</v>
      </c>
      <c r="F508" s="76"/>
    </row>
    <row r="509" spans="4:6" x14ac:dyDescent="0.25">
      <c r="D509">
        <v>12456</v>
      </c>
      <c r="E509" t="s">
        <v>4813</v>
      </c>
      <c r="F509" s="76"/>
    </row>
    <row r="510" spans="4:6" x14ac:dyDescent="0.25">
      <c r="D510">
        <v>11164</v>
      </c>
      <c r="E510" t="s">
        <v>4814</v>
      </c>
    </row>
    <row r="511" spans="4:6" x14ac:dyDescent="0.25">
      <c r="D511">
        <v>13830</v>
      </c>
      <c r="E511" t="s">
        <v>2062</v>
      </c>
    </row>
    <row r="512" spans="4:6" x14ac:dyDescent="0.25">
      <c r="D512">
        <v>10456</v>
      </c>
      <c r="E512" t="s">
        <v>1795</v>
      </c>
    </row>
    <row r="513" spans="4:6" x14ac:dyDescent="0.25">
      <c r="D513">
        <v>10457</v>
      </c>
      <c r="E513" t="s">
        <v>1796</v>
      </c>
    </row>
    <row r="514" spans="4:6" x14ac:dyDescent="0.25">
      <c r="D514">
        <v>10458</v>
      </c>
      <c r="E514" t="s">
        <v>1797</v>
      </c>
    </row>
    <row r="515" spans="4:6" x14ac:dyDescent="0.25">
      <c r="D515">
        <v>15587</v>
      </c>
      <c r="E515" t="s">
        <v>2382</v>
      </c>
    </row>
    <row r="516" spans="4:6" x14ac:dyDescent="0.25">
      <c r="D516">
        <v>15588</v>
      </c>
      <c r="E516" t="s">
        <v>2385</v>
      </c>
    </row>
    <row r="517" spans="4:6" x14ac:dyDescent="0.25">
      <c r="D517">
        <v>17020</v>
      </c>
      <c r="E517" t="s">
        <v>4815</v>
      </c>
    </row>
    <row r="518" spans="4:6" x14ac:dyDescent="0.25">
      <c r="D518">
        <v>17008</v>
      </c>
      <c r="E518" t="s">
        <v>4816</v>
      </c>
    </row>
    <row r="519" spans="4:6" x14ac:dyDescent="0.25">
      <c r="D519">
        <v>10466</v>
      </c>
      <c r="E519" t="s">
        <v>1801</v>
      </c>
      <c r="F519" s="76"/>
    </row>
    <row r="520" spans="4:6" x14ac:dyDescent="0.25">
      <c r="D520">
        <v>11182</v>
      </c>
      <c r="E520" t="s">
        <v>4817</v>
      </c>
    </row>
    <row r="521" spans="4:6" x14ac:dyDescent="0.25">
      <c r="D521">
        <v>13427</v>
      </c>
      <c r="E521" t="s">
        <v>4818</v>
      </c>
      <c r="F521" s="76"/>
    </row>
    <row r="522" spans="4:6" x14ac:dyDescent="0.25">
      <c r="D522">
        <v>17117</v>
      </c>
      <c r="E522" t="s">
        <v>4819</v>
      </c>
    </row>
    <row r="523" spans="4:6" x14ac:dyDescent="0.25">
      <c r="D523">
        <v>16286</v>
      </c>
      <c r="E523" t="s">
        <v>4820</v>
      </c>
    </row>
    <row r="524" spans="4:6" x14ac:dyDescent="0.25">
      <c r="D524">
        <v>12640</v>
      </c>
      <c r="E524" t="s">
        <v>4821</v>
      </c>
    </row>
    <row r="525" spans="4:6" x14ac:dyDescent="0.25">
      <c r="D525">
        <v>14581</v>
      </c>
      <c r="E525" t="s">
        <v>2264</v>
      </c>
    </row>
    <row r="526" spans="4:6" x14ac:dyDescent="0.25">
      <c r="D526">
        <v>16837</v>
      </c>
      <c r="E526" t="s">
        <v>4822</v>
      </c>
    </row>
    <row r="527" spans="4:6" x14ac:dyDescent="0.25">
      <c r="D527">
        <v>10453</v>
      </c>
      <c r="E527" t="s">
        <v>1794</v>
      </c>
      <c r="F527" s="76"/>
    </row>
    <row r="528" spans="4:6" x14ac:dyDescent="0.25">
      <c r="D528">
        <v>16675</v>
      </c>
      <c r="E528" t="s">
        <v>4823</v>
      </c>
      <c r="F528" s="76"/>
    </row>
    <row r="529" spans="4:6" x14ac:dyDescent="0.25">
      <c r="D529">
        <v>16676</v>
      </c>
      <c r="E529" t="s">
        <v>4824</v>
      </c>
      <c r="F529" s="76"/>
    </row>
    <row r="530" spans="4:6" x14ac:dyDescent="0.25">
      <c r="D530">
        <v>16524</v>
      </c>
      <c r="E530" t="s">
        <v>4825</v>
      </c>
      <c r="F530" s="76"/>
    </row>
    <row r="531" spans="4:6" x14ac:dyDescent="0.25">
      <c r="D531">
        <v>10252</v>
      </c>
      <c r="E531" t="s">
        <v>1706</v>
      </c>
      <c r="F531" s="76"/>
    </row>
    <row r="532" spans="4:6" x14ac:dyDescent="0.25">
      <c r="D532">
        <v>11682</v>
      </c>
      <c r="E532" t="s">
        <v>1614</v>
      </c>
      <c r="F532" s="76"/>
    </row>
    <row r="533" spans="4:6" x14ac:dyDescent="0.25">
      <c r="D533">
        <v>15482</v>
      </c>
      <c r="E533" t="s">
        <v>4826</v>
      </c>
    </row>
    <row r="534" spans="4:6" x14ac:dyDescent="0.25">
      <c r="D534">
        <v>15483</v>
      </c>
      <c r="E534" t="s">
        <v>2579</v>
      </c>
    </row>
    <row r="535" spans="4:6" x14ac:dyDescent="0.25">
      <c r="D535">
        <v>15484</v>
      </c>
      <c r="E535" t="s">
        <v>2580</v>
      </c>
    </row>
    <row r="536" spans="4:6" x14ac:dyDescent="0.25">
      <c r="D536">
        <v>16786</v>
      </c>
      <c r="E536" t="s">
        <v>4827</v>
      </c>
      <c r="F536" s="76"/>
    </row>
    <row r="537" spans="4:6" x14ac:dyDescent="0.25">
      <c r="D537">
        <v>15814</v>
      </c>
      <c r="E537" t="s">
        <v>4828</v>
      </c>
    </row>
    <row r="538" spans="4:6" x14ac:dyDescent="0.25">
      <c r="D538">
        <v>12509</v>
      </c>
      <c r="E538" t="s">
        <v>4829</v>
      </c>
      <c r="F538" s="76"/>
    </row>
    <row r="539" spans="4:6" x14ac:dyDescent="0.25">
      <c r="D539">
        <v>12510</v>
      </c>
      <c r="E539" t="s">
        <v>4830</v>
      </c>
    </row>
    <row r="540" spans="4:6" x14ac:dyDescent="0.25">
      <c r="D540">
        <v>12511</v>
      </c>
      <c r="E540" t="s">
        <v>4831</v>
      </c>
    </row>
    <row r="541" spans="4:6" x14ac:dyDescent="0.25">
      <c r="D541">
        <v>12512</v>
      </c>
      <c r="E541" t="s">
        <v>4832</v>
      </c>
    </row>
    <row r="542" spans="4:6" x14ac:dyDescent="0.25">
      <c r="D542">
        <v>12513</v>
      </c>
      <c r="E542" t="s">
        <v>4833</v>
      </c>
    </row>
    <row r="543" spans="4:6" x14ac:dyDescent="0.25">
      <c r="D543">
        <v>12890</v>
      </c>
      <c r="E543" t="s">
        <v>4834</v>
      </c>
      <c r="F543" s="76"/>
    </row>
    <row r="544" spans="4:6" x14ac:dyDescent="0.25">
      <c r="D544">
        <v>12891</v>
      </c>
      <c r="E544" t="s">
        <v>4835</v>
      </c>
    </row>
    <row r="545" spans="4:6" x14ac:dyDescent="0.25">
      <c r="D545">
        <v>11741</v>
      </c>
      <c r="E545" t="s">
        <v>4836</v>
      </c>
    </row>
    <row r="546" spans="4:6" x14ac:dyDescent="0.25">
      <c r="D546">
        <v>11882</v>
      </c>
      <c r="E546" t="s">
        <v>4837</v>
      </c>
    </row>
    <row r="547" spans="4:6" x14ac:dyDescent="0.25">
      <c r="D547">
        <v>12318</v>
      </c>
      <c r="E547" t="s">
        <v>4838</v>
      </c>
    </row>
    <row r="548" spans="4:6" x14ac:dyDescent="0.25">
      <c r="D548">
        <v>12095</v>
      </c>
      <c r="E548" t="s">
        <v>4839</v>
      </c>
    </row>
    <row r="549" spans="4:6" x14ac:dyDescent="0.25">
      <c r="D549">
        <v>10443</v>
      </c>
      <c r="E549" t="s">
        <v>4840</v>
      </c>
      <c r="F549" s="76"/>
    </row>
    <row r="550" spans="4:6" x14ac:dyDescent="0.25">
      <c r="D550">
        <v>10444</v>
      </c>
      <c r="E550" t="s">
        <v>4841</v>
      </c>
    </row>
    <row r="551" spans="4:6" x14ac:dyDescent="0.25">
      <c r="D551">
        <v>10064</v>
      </c>
      <c r="E551" t="s">
        <v>4842</v>
      </c>
    </row>
    <row r="552" spans="4:6" x14ac:dyDescent="0.25">
      <c r="D552">
        <v>10068</v>
      </c>
      <c r="E552" t="s">
        <v>4843</v>
      </c>
    </row>
    <row r="553" spans="4:6" x14ac:dyDescent="0.25">
      <c r="D553">
        <v>10069</v>
      </c>
      <c r="E553" t="s">
        <v>4844</v>
      </c>
    </row>
    <row r="554" spans="4:6" x14ac:dyDescent="0.25">
      <c r="D554">
        <v>10070</v>
      </c>
      <c r="E554" t="s">
        <v>4845</v>
      </c>
    </row>
    <row r="555" spans="4:6" x14ac:dyDescent="0.25">
      <c r="D555">
        <v>10160</v>
      </c>
      <c r="E555" t="s">
        <v>4846</v>
      </c>
    </row>
    <row r="556" spans="4:6" x14ac:dyDescent="0.25">
      <c r="D556">
        <v>17059</v>
      </c>
      <c r="E556" t="s">
        <v>4847</v>
      </c>
    </row>
    <row r="557" spans="4:6" x14ac:dyDescent="0.25">
      <c r="D557">
        <v>17060</v>
      </c>
      <c r="E557" t="s">
        <v>4848</v>
      </c>
    </row>
    <row r="558" spans="4:6" x14ac:dyDescent="0.25">
      <c r="D558">
        <v>16583</v>
      </c>
      <c r="E558" t="s">
        <v>4849</v>
      </c>
    </row>
    <row r="559" spans="4:6" x14ac:dyDescent="0.25">
      <c r="D559">
        <v>17327</v>
      </c>
      <c r="E559" t="s">
        <v>4850</v>
      </c>
    </row>
    <row r="560" spans="4:6" x14ac:dyDescent="0.25">
      <c r="D560">
        <v>10556</v>
      </c>
      <c r="E560" t="s">
        <v>1551</v>
      </c>
    </row>
    <row r="561" spans="4:6" x14ac:dyDescent="0.25">
      <c r="D561">
        <v>14992</v>
      </c>
      <c r="E561" t="s">
        <v>1799</v>
      </c>
    </row>
    <row r="562" spans="4:6" x14ac:dyDescent="0.25">
      <c r="D562">
        <v>14557</v>
      </c>
      <c r="E562" t="s">
        <v>4851</v>
      </c>
    </row>
    <row r="563" spans="4:6" x14ac:dyDescent="0.25">
      <c r="D563">
        <v>17015</v>
      </c>
      <c r="E563" t="s">
        <v>4852</v>
      </c>
    </row>
    <row r="564" spans="4:6" x14ac:dyDescent="0.25">
      <c r="D564">
        <v>10654</v>
      </c>
      <c r="E564" t="s">
        <v>2607</v>
      </c>
    </row>
    <row r="565" spans="4:6" x14ac:dyDescent="0.25">
      <c r="D565">
        <v>13822</v>
      </c>
      <c r="E565" t="s">
        <v>2180</v>
      </c>
    </row>
    <row r="566" spans="4:6" x14ac:dyDescent="0.25">
      <c r="D566">
        <v>11113</v>
      </c>
      <c r="E566" t="s">
        <v>4853</v>
      </c>
    </row>
    <row r="567" spans="4:6" x14ac:dyDescent="0.25">
      <c r="D567">
        <v>15296</v>
      </c>
      <c r="E567" t="s">
        <v>1998</v>
      </c>
    </row>
    <row r="568" spans="4:6" x14ac:dyDescent="0.25">
      <c r="D568">
        <v>15651</v>
      </c>
      <c r="E568" t="s">
        <v>1967</v>
      </c>
      <c r="F568" s="76"/>
    </row>
    <row r="569" spans="4:6" x14ac:dyDescent="0.25">
      <c r="D569">
        <v>16711</v>
      </c>
      <c r="E569" t="s">
        <v>4854</v>
      </c>
      <c r="F569" s="76"/>
    </row>
    <row r="570" spans="4:6" x14ac:dyDescent="0.25">
      <c r="D570">
        <v>16712</v>
      </c>
      <c r="E570" t="s">
        <v>4855</v>
      </c>
    </row>
    <row r="571" spans="4:6" x14ac:dyDescent="0.25">
      <c r="D571">
        <v>15406</v>
      </c>
      <c r="E571" t="s">
        <v>2020</v>
      </c>
    </row>
    <row r="572" spans="4:6" x14ac:dyDescent="0.25">
      <c r="D572">
        <v>11639</v>
      </c>
      <c r="E572" t="s">
        <v>2349</v>
      </c>
    </row>
    <row r="573" spans="4:6" x14ac:dyDescent="0.25">
      <c r="D573">
        <v>15913</v>
      </c>
      <c r="E573" t="s">
        <v>4856</v>
      </c>
      <c r="F573" s="76"/>
    </row>
    <row r="574" spans="4:6" x14ac:dyDescent="0.25">
      <c r="D574">
        <v>15914</v>
      </c>
      <c r="E574" t="s">
        <v>4857</v>
      </c>
      <c r="F574" s="76"/>
    </row>
    <row r="575" spans="4:6" x14ac:dyDescent="0.25">
      <c r="D575">
        <v>15648</v>
      </c>
      <c r="E575" t="s">
        <v>1851</v>
      </c>
    </row>
    <row r="576" spans="4:6" x14ac:dyDescent="0.25">
      <c r="D576">
        <v>15113</v>
      </c>
      <c r="E576" t="s">
        <v>1982</v>
      </c>
      <c r="F576" s="76"/>
    </row>
    <row r="577" spans="4:6" x14ac:dyDescent="0.25">
      <c r="D577">
        <v>12638</v>
      </c>
      <c r="E577" t="s">
        <v>2215</v>
      </c>
      <c r="F577" s="76"/>
    </row>
    <row r="578" spans="4:6" x14ac:dyDescent="0.25">
      <c r="D578">
        <v>14965</v>
      </c>
      <c r="E578" t="s">
        <v>4858</v>
      </c>
    </row>
    <row r="579" spans="4:6" x14ac:dyDescent="0.25">
      <c r="D579">
        <v>11162</v>
      </c>
      <c r="E579" t="s">
        <v>4859</v>
      </c>
      <c r="F579" s="76"/>
    </row>
    <row r="580" spans="4:6" x14ac:dyDescent="0.25">
      <c r="D580">
        <v>16856</v>
      </c>
      <c r="E580" t="s">
        <v>4860</v>
      </c>
      <c r="F580" s="76"/>
    </row>
    <row r="581" spans="4:6" x14ac:dyDescent="0.25">
      <c r="D581">
        <v>12442</v>
      </c>
      <c r="E581" t="s">
        <v>4861</v>
      </c>
    </row>
    <row r="582" spans="4:6" x14ac:dyDescent="0.25">
      <c r="D582">
        <v>15067</v>
      </c>
      <c r="E582" t="s">
        <v>1979</v>
      </c>
    </row>
    <row r="583" spans="4:6" x14ac:dyDescent="0.25">
      <c r="D583">
        <v>15763</v>
      </c>
      <c r="E583" t="s">
        <v>4862</v>
      </c>
    </row>
    <row r="584" spans="4:6" x14ac:dyDescent="0.25">
      <c r="D584">
        <v>16067</v>
      </c>
      <c r="E584" t="s">
        <v>4863</v>
      </c>
    </row>
    <row r="585" spans="4:6" x14ac:dyDescent="0.25">
      <c r="D585">
        <v>16016</v>
      </c>
      <c r="E585" t="s">
        <v>4864</v>
      </c>
    </row>
    <row r="586" spans="4:6" x14ac:dyDescent="0.25">
      <c r="D586">
        <v>16059</v>
      </c>
      <c r="E586" t="s">
        <v>4865</v>
      </c>
    </row>
    <row r="587" spans="4:6" x14ac:dyDescent="0.25">
      <c r="D587">
        <v>16150</v>
      </c>
      <c r="E587" t="s">
        <v>4866</v>
      </c>
    </row>
    <row r="588" spans="4:6" x14ac:dyDescent="0.25">
      <c r="D588">
        <v>15840</v>
      </c>
      <c r="E588" t="s">
        <v>4867</v>
      </c>
    </row>
    <row r="589" spans="4:6" x14ac:dyDescent="0.25">
      <c r="D589">
        <v>15439</v>
      </c>
      <c r="E589" t="s">
        <v>4868</v>
      </c>
    </row>
    <row r="590" spans="4:6" x14ac:dyDescent="0.25">
      <c r="D590">
        <v>15897</v>
      </c>
      <c r="E590" t="s">
        <v>4869</v>
      </c>
    </row>
    <row r="591" spans="4:6" x14ac:dyDescent="0.25">
      <c r="D591">
        <v>16557</v>
      </c>
      <c r="E591" t="s">
        <v>4870</v>
      </c>
    </row>
    <row r="592" spans="4:6" x14ac:dyDescent="0.25">
      <c r="D592">
        <v>15540</v>
      </c>
      <c r="E592" t="s">
        <v>4871</v>
      </c>
    </row>
    <row r="593" spans="4:6" x14ac:dyDescent="0.25">
      <c r="D593">
        <v>12415</v>
      </c>
      <c r="E593" t="s">
        <v>4872</v>
      </c>
    </row>
    <row r="594" spans="4:6" x14ac:dyDescent="0.25">
      <c r="D594">
        <v>13916</v>
      </c>
      <c r="E594" t="s">
        <v>4873</v>
      </c>
    </row>
    <row r="595" spans="4:6" x14ac:dyDescent="0.25">
      <c r="D595">
        <v>12111</v>
      </c>
      <c r="E595" t="s">
        <v>4874</v>
      </c>
    </row>
    <row r="596" spans="4:6" x14ac:dyDescent="0.25">
      <c r="D596">
        <v>12112</v>
      </c>
      <c r="E596" t="s">
        <v>4875</v>
      </c>
    </row>
    <row r="597" spans="4:6" x14ac:dyDescent="0.25">
      <c r="D597">
        <v>12120</v>
      </c>
      <c r="E597" t="s">
        <v>4876</v>
      </c>
    </row>
    <row r="598" spans="4:6" x14ac:dyDescent="0.25">
      <c r="D598">
        <v>12102</v>
      </c>
      <c r="E598" t="s">
        <v>4877</v>
      </c>
    </row>
    <row r="599" spans="4:6" x14ac:dyDescent="0.25">
      <c r="D599">
        <v>12100</v>
      </c>
      <c r="E599" t="s">
        <v>4878</v>
      </c>
    </row>
    <row r="600" spans="4:6" x14ac:dyDescent="0.25">
      <c r="D600">
        <v>12119</v>
      </c>
      <c r="E600" t="s">
        <v>4879</v>
      </c>
    </row>
    <row r="601" spans="4:6" x14ac:dyDescent="0.25">
      <c r="D601">
        <v>12105</v>
      </c>
      <c r="E601" t="s">
        <v>4880</v>
      </c>
    </row>
    <row r="602" spans="4:6" x14ac:dyDescent="0.25">
      <c r="D602">
        <v>12123</v>
      </c>
      <c r="E602" t="s">
        <v>4881</v>
      </c>
    </row>
    <row r="603" spans="4:6" x14ac:dyDescent="0.25">
      <c r="D603">
        <v>16582</v>
      </c>
      <c r="E603" t="s">
        <v>4882</v>
      </c>
      <c r="F603" s="76"/>
    </row>
    <row r="604" spans="4:6" x14ac:dyDescent="0.25">
      <c r="D604">
        <v>15371</v>
      </c>
      <c r="E604" t="s">
        <v>4883</v>
      </c>
    </row>
    <row r="605" spans="4:6" x14ac:dyDescent="0.25">
      <c r="D605">
        <v>14566</v>
      </c>
      <c r="E605" t="s">
        <v>2197</v>
      </c>
      <c r="F605" s="76"/>
    </row>
    <row r="606" spans="4:6" x14ac:dyDescent="0.25">
      <c r="D606">
        <v>15109</v>
      </c>
      <c r="E606" t="s">
        <v>2032</v>
      </c>
      <c r="F606" s="76"/>
    </row>
    <row r="607" spans="4:6" x14ac:dyDescent="0.25">
      <c r="D607">
        <v>10511</v>
      </c>
      <c r="E607" t="s">
        <v>2606</v>
      </c>
    </row>
    <row r="608" spans="4:6" x14ac:dyDescent="0.25">
      <c r="D608">
        <v>10641</v>
      </c>
      <c r="E608" t="s">
        <v>4884</v>
      </c>
    </row>
    <row r="609" spans="4:5" x14ac:dyDescent="0.25">
      <c r="D609">
        <v>13433</v>
      </c>
      <c r="E609" t="s">
        <v>2654</v>
      </c>
    </row>
    <row r="610" spans="4:5" x14ac:dyDescent="0.25">
      <c r="D610">
        <v>16508</v>
      </c>
      <c r="E610" t="s">
        <v>4885</v>
      </c>
    </row>
    <row r="611" spans="4:5" x14ac:dyDescent="0.25">
      <c r="D611">
        <v>16466</v>
      </c>
      <c r="E611" t="s">
        <v>4886</v>
      </c>
    </row>
    <row r="612" spans="4:5" x14ac:dyDescent="0.25">
      <c r="D612">
        <v>17164</v>
      </c>
      <c r="E612" t="s">
        <v>4887</v>
      </c>
    </row>
    <row r="613" spans="4:5" x14ac:dyDescent="0.25">
      <c r="D613">
        <v>16560</v>
      </c>
      <c r="E613" t="s">
        <v>4888</v>
      </c>
    </row>
    <row r="614" spans="4:5" x14ac:dyDescent="0.25">
      <c r="D614">
        <v>14416</v>
      </c>
      <c r="E614" t="s">
        <v>4889</v>
      </c>
    </row>
    <row r="615" spans="4:5" x14ac:dyDescent="0.25">
      <c r="D615">
        <v>12663</v>
      </c>
      <c r="E615" t="s">
        <v>4890</v>
      </c>
    </row>
    <row r="616" spans="4:5" x14ac:dyDescent="0.25">
      <c r="D616">
        <v>13992</v>
      </c>
      <c r="E616" t="s">
        <v>4891</v>
      </c>
    </row>
    <row r="617" spans="4:5" x14ac:dyDescent="0.25">
      <c r="D617">
        <v>11420</v>
      </c>
      <c r="E617" t="s">
        <v>2300</v>
      </c>
    </row>
    <row r="618" spans="4:5" x14ac:dyDescent="0.25">
      <c r="D618">
        <v>12297</v>
      </c>
      <c r="E618" t="s">
        <v>4892</v>
      </c>
    </row>
    <row r="619" spans="4:5" x14ac:dyDescent="0.25">
      <c r="D619">
        <v>11405</v>
      </c>
      <c r="E619" t="s">
        <v>4893</v>
      </c>
    </row>
    <row r="620" spans="4:5" x14ac:dyDescent="0.25">
      <c r="D620">
        <v>10493</v>
      </c>
      <c r="E620" t="s">
        <v>2573</v>
      </c>
    </row>
    <row r="621" spans="4:5" x14ac:dyDescent="0.25">
      <c r="D621">
        <v>14170</v>
      </c>
      <c r="E621" t="s">
        <v>2576</v>
      </c>
    </row>
    <row r="622" spans="4:5" x14ac:dyDescent="0.25">
      <c r="D622">
        <v>17134</v>
      </c>
      <c r="E622" t="s">
        <v>4894</v>
      </c>
    </row>
    <row r="623" spans="4:5" x14ac:dyDescent="0.25">
      <c r="D623">
        <v>15142</v>
      </c>
      <c r="E623" t="s">
        <v>1983</v>
      </c>
    </row>
    <row r="624" spans="4:5" x14ac:dyDescent="0.25">
      <c r="D624">
        <v>16612</v>
      </c>
      <c r="E624" t="s">
        <v>4895</v>
      </c>
    </row>
    <row r="625" spans="4:6" x14ac:dyDescent="0.25">
      <c r="D625">
        <v>15028</v>
      </c>
      <c r="E625" t="s">
        <v>1974</v>
      </c>
    </row>
    <row r="626" spans="4:6" x14ac:dyDescent="0.25">
      <c r="D626">
        <v>11284</v>
      </c>
      <c r="E626" t="s">
        <v>4896</v>
      </c>
    </row>
    <row r="627" spans="4:6" x14ac:dyDescent="0.25">
      <c r="D627">
        <v>10582</v>
      </c>
      <c r="E627" t="s">
        <v>4897</v>
      </c>
    </row>
    <row r="628" spans="4:6" x14ac:dyDescent="0.25">
      <c r="D628">
        <v>13244</v>
      </c>
      <c r="E628" t="s">
        <v>1561</v>
      </c>
    </row>
    <row r="629" spans="4:6" x14ac:dyDescent="0.25">
      <c r="D629">
        <v>11669</v>
      </c>
      <c r="E629" t="s">
        <v>2356</v>
      </c>
    </row>
    <row r="630" spans="4:6" x14ac:dyDescent="0.25">
      <c r="D630">
        <v>10326</v>
      </c>
      <c r="E630" t="s">
        <v>1740</v>
      </c>
      <c r="F630" s="76"/>
    </row>
    <row r="631" spans="4:6" x14ac:dyDescent="0.25">
      <c r="D631">
        <v>13572</v>
      </c>
      <c r="E631" t="s">
        <v>4898</v>
      </c>
    </row>
    <row r="632" spans="4:6" x14ac:dyDescent="0.25">
      <c r="D632">
        <v>11594</v>
      </c>
      <c r="E632" t="s">
        <v>4899</v>
      </c>
    </row>
    <row r="633" spans="4:6" x14ac:dyDescent="0.25">
      <c r="D633">
        <v>11084</v>
      </c>
      <c r="E633" t="s">
        <v>4900</v>
      </c>
    </row>
    <row r="634" spans="4:6" x14ac:dyDescent="0.25">
      <c r="D634">
        <v>15014</v>
      </c>
      <c r="E634" t="s">
        <v>1633</v>
      </c>
    </row>
    <row r="635" spans="4:6" x14ac:dyDescent="0.25">
      <c r="D635">
        <v>15180</v>
      </c>
      <c r="E635" t="s">
        <v>2010</v>
      </c>
    </row>
    <row r="636" spans="4:6" x14ac:dyDescent="0.25">
      <c r="D636">
        <v>16962</v>
      </c>
      <c r="E636" t="s">
        <v>4901</v>
      </c>
    </row>
    <row r="637" spans="4:6" x14ac:dyDescent="0.25">
      <c r="D637">
        <v>16961</v>
      </c>
      <c r="E637" t="s">
        <v>4902</v>
      </c>
      <c r="F637" s="76"/>
    </row>
    <row r="638" spans="4:6" x14ac:dyDescent="0.25">
      <c r="D638">
        <v>17118</v>
      </c>
      <c r="E638" t="s">
        <v>4903</v>
      </c>
    </row>
    <row r="639" spans="4:6" x14ac:dyDescent="0.25">
      <c r="D639">
        <v>14441</v>
      </c>
      <c r="E639" t="s">
        <v>4904</v>
      </c>
    </row>
    <row r="640" spans="4:6" x14ac:dyDescent="0.25">
      <c r="D640">
        <v>14369</v>
      </c>
      <c r="E640" t="s">
        <v>4905</v>
      </c>
    </row>
    <row r="641" spans="4:6" x14ac:dyDescent="0.25">
      <c r="D641">
        <v>15988</v>
      </c>
      <c r="E641" t="s">
        <v>4906</v>
      </c>
    </row>
    <row r="642" spans="4:6" x14ac:dyDescent="0.25">
      <c r="D642">
        <v>17225</v>
      </c>
      <c r="E642" t="s">
        <v>4907</v>
      </c>
    </row>
    <row r="643" spans="4:6" x14ac:dyDescent="0.25">
      <c r="D643">
        <v>13879</v>
      </c>
      <c r="E643" t="s">
        <v>4908</v>
      </c>
    </row>
    <row r="644" spans="4:6" x14ac:dyDescent="0.25">
      <c r="D644">
        <v>15533</v>
      </c>
      <c r="E644" t="s">
        <v>4909</v>
      </c>
    </row>
    <row r="645" spans="4:6" x14ac:dyDescent="0.25">
      <c r="D645">
        <v>15623</v>
      </c>
      <c r="E645" t="s">
        <v>4910</v>
      </c>
    </row>
    <row r="646" spans="4:6" x14ac:dyDescent="0.25">
      <c r="D646">
        <v>15794</v>
      </c>
      <c r="E646" t="s">
        <v>4911</v>
      </c>
    </row>
    <row r="647" spans="4:6" x14ac:dyDescent="0.25">
      <c r="D647">
        <v>15778</v>
      </c>
      <c r="E647" t="s">
        <v>4912</v>
      </c>
    </row>
    <row r="648" spans="4:6" x14ac:dyDescent="0.25">
      <c r="D648">
        <v>17090</v>
      </c>
      <c r="E648" t="s">
        <v>4913</v>
      </c>
    </row>
    <row r="649" spans="4:6" x14ac:dyDescent="0.25">
      <c r="D649">
        <v>17326</v>
      </c>
      <c r="E649" t="s">
        <v>4914</v>
      </c>
    </row>
    <row r="650" spans="4:6" x14ac:dyDescent="0.25">
      <c r="D650">
        <v>12731</v>
      </c>
      <c r="E650" t="s">
        <v>4915</v>
      </c>
    </row>
    <row r="651" spans="4:6" x14ac:dyDescent="0.25">
      <c r="D651">
        <v>12753</v>
      </c>
      <c r="E651" t="s">
        <v>4916</v>
      </c>
    </row>
    <row r="652" spans="4:6" x14ac:dyDescent="0.25">
      <c r="D652">
        <v>12785</v>
      </c>
      <c r="E652" t="s">
        <v>4917</v>
      </c>
      <c r="F652" s="76"/>
    </row>
    <row r="653" spans="4:6" x14ac:dyDescent="0.25">
      <c r="D653">
        <v>12758</v>
      </c>
      <c r="E653" t="s">
        <v>4918</v>
      </c>
    </row>
    <row r="654" spans="4:6" x14ac:dyDescent="0.25">
      <c r="D654">
        <v>12757</v>
      </c>
      <c r="E654" t="s">
        <v>4919</v>
      </c>
    </row>
    <row r="655" spans="4:6" x14ac:dyDescent="0.25">
      <c r="D655">
        <v>12800</v>
      </c>
      <c r="E655" t="s">
        <v>4920</v>
      </c>
    </row>
    <row r="656" spans="4:6" x14ac:dyDescent="0.25">
      <c r="D656">
        <v>12770</v>
      </c>
      <c r="E656" t="s">
        <v>4921</v>
      </c>
    </row>
    <row r="657" spans="4:5" x14ac:dyDescent="0.25">
      <c r="D657">
        <v>14150</v>
      </c>
      <c r="E657" t="s">
        <v>4922</v>
      </c>
    </row>
    <row r="658" spans="4:5" x14ac:dyDescent="0.25">
      <c r="D658">
        <v>14163</v>
      </c>
      <c r="E658" t="s">
        <v>4923</v>
      </c>
    </row>
    <row r="659" spans="4:5" x14ac:dyDescent="0.25">
      <c r="D659">
        <v>14181</v>
      </c>
      <c r="E659" t="s">
        <v>4924</v>
      </c>
    </row>
    <row r="660" spans="4:5" x14ac:dyDescent="0.25">
      <c r="D660">
        <v>12806</v>
      </c>
      <c r="E660" t="s">
        <v>4925</v>
      </c>
    </row>
    <row r="661" spans="4:5" x14ac:dyDescent="0.25">
      <c r="D661">
        <v>14420</v>
      </c>
      <c r="E661" t="s">
        <v>4926</v>
      </c>
    </row>
    <row r="662" spans="4:5" x14ac:dyDescent="0.25">
      <c r="D662">
        <v>14480</v>
      </c>
      <c r="E662" t="s">
        <v>4927</v>
      </c>
    </row>
    <row r="663" spans="4:5" x14ac:dyDescent="0.25">
      <c r="D663">
        <v>14453</v>
      </c>
      <c r="E663" t="s">
        <v>4928</v>
      </c>
    </row>
    <row r="664" spans="4:5" x14ac:dyDescent="0.25">
      <c r="D664">
        <v>14465</v>
      </c>
      <c r="E664" t="s">
        <v>4929</v>
      </c>
    </row>
    <row r="665" spans="4:5" x14ac:dyDescent="0.25">
      <c r="D665">
        <v>15816</v>
      </c>
      <c r="E665" t="s">
        <v>4930</v>
      </c>
    </row>
    <row r="666" spans="4:5" x14ac:dyDescent="0.25">
      <c r="D666">
        <v>16239</v>
      </c>
      <c r="E666" t="s">
        <v>4931</v>
      </c>
    </row>
    <row r="667" spans="4:5" x14ac:dyDescent="0.25">
      <c r="D667">
        <v>12807</v>
      </c>
      <c r="E667" t="s">
        <v>4932</v>
      </c>
    </row>
    <row r="668" spans="4:5" x14ac:dyDescent="0.25">
      <c r="D668">
        <v>12782</v>
      </c>
      <c r="E668" t="s">
        <v>4933</v>
      </c>
    </row>
    <row r="669" spans="4:5" x14ac:dyDescent="0.25">
      <c r="D669">
        <v>16292</v>
      </c>
      <c r="E669" t="s">
        <v>4934</v>
      </c>
    </row>
    <row r="670" spans="4:5" x14ac:dyDescent="0.25">
      <c r="D670">
        <v>12750</v>
      </c>
      <c r="E670" t="s">
        <v>4935</v>
      </c>
    </row>
    <row r="671" spans="4:5" x14ac:dyDescent="0.25">
      <c r="D671">
        <v>16361</v>
      </c>
      <c r="E671" t="s">
        <v>4936</v>
      </c>
    </row>
    <row r="672" spans="4:5" x14ac:dyDescent="0.25">
      <c r="D672">
        <v>16358</v>
      </c>
      <c r="E672" t="s">
        <v>4937</v>
      </c>
    </row>
    <row r="673" spans="4:6" x14ac:dyDescent="0.25">
      <c r="D673">
        <v>16359</v>
      </c>
      <c r="E673" t="s">
        <v>4938</v>
      </c>
    </row>
    <row r="674" spans="4:6" x14ac:dyDescent="0.25">
      <c r="D674">
        <v>16444</v>
      </c>
      <c r="E674" t="s">
        <v>4939</v>
      </c>
    </row>
    <row r="675" spans="4:6" x14ac:dyDescent="0.25">
      <c r="D675">
        <v>16522</v>
      </c>
      <c r="E675" t="s">
        <v>4940</v>
      </c>
      <c r="F675" s="76"/>
    </row>
    <row r="676" spans="4:6" x14ac:dyDescent="0.25">
      <c r="D676">
        <v>16572</v>
      </c>
      <c r="E676" t="s">
        <v>4941</v>
      </c>
    </row>
    <row r="677" spans="4:6" x14ac:dyDescent="0.25">
      <c r="D677">
        <v>16523</v>
      </c>
      <c r="E677" t="s">
        <v>4942</v>
      </c>
    </row>
    <row r="678" spans="4:6" x14ac:dyDescent="0.25">
      <c r="D678">
        <v>16533</v>
      </c>
      <c r="E678" t="s">
        <v>4943</v>
      </c>
    </row>
    <row r="679" spans="4:6" x14ac:dyDescent="0.25">
      <c r="D679">
        <v>16580</v>
      </c>
      <c r="E679" t="s">
        <v>4944</v>
      </c>
    </row>
    <row r="680" spans="4:6" x14ac:dyDescent="0.25">
      <c r="D680">
        <v>16651</v>
      </c>
      <c r="E680" t="s">
        <v>4945</v>
      </c>
    </row>
    <row r="681" spans="4:6" x14ac:dyDescent="0.25">
      <c r="D681">
        <v>16620</v>
      </c>
      <c r="E681" t="s">
        <v>4946</v>
      </c>
    </row>
    <row r="682" spans="4:6" x14ac:dyDescent="0.25">
      <c r="D682">
        <v>16652</v>
      </c>
      <c r="E682" t="s">
        <v>4947</v>
      </c>
    </row>
    <row r="683" spans="4:6" x14ac:dyDescent="0.25">
      <c r="D683">
        <v>16670</v>
      </c>
      <c r="E683" t="s">
        <v>4948</v>
      </c>
    </row>
    <row r="684" spans="4:6" x14ac:dyDescent="0.25">
      <c r="D684">
        <v>16805</v>
      </c>
      <c r="E684" t="s">
        <v>4949</v>
      </c>
    </row>
    <row r="685" spans="4:6" x14ac:dyDescent="0.25">
      <c r="D685">
        <v>16658</v>
      </c>
      <c r="E685" t="s">
        <v>4950</v>
      </c>
    </row>
    <row r="686" spans="4:6" x14ac:dyDescent="0.25">
      <c r="D686">
        <v>16653</v>
      </c>
      <c r="E686" t="s">
        <v>4951</v>
      </c>
    </row>
    <row r="687" spans="4:6" x14ac:dyDescent="0.25">
      <c r="D687">
        <v>16804</v>
      </c>
      <c r="E687" t="s">
        <v>4952</v>
      </c>
    </row>
    <row r="688" spans="4:6" x14ac:dyDescent="0.25">
      <c r="D688">
        <v>16671</v>
      </c>
      <c r="E688" t="s">
        <v>4953</v>
      </c>
    </row>
    <row r="689" spans="4:6" x14ac:dyDescent="0.25">
      <c r="D689">
        <v>16823</v>
      </c>
      <c r="E689" t="s">
        <v>4954</v>
      </c>
    </row>
    <row r="690" spans="4:6" x14ac:dyDescent="0.25">
      <c r="D690">
        <v>16826</v>
      </c>
      <c r="E690" t="s">
        <v>4955</v>
      </c>
    </row>
    <row r="691" spans="4:6" x14ac:dyDescent="0.25">
      <c r="D691">
        <v>12792</v>
      </c>
      <c r="E691" t="s">
        <v>4956</v>
      </c>
    </row>
    <row r="692" spans="4:6" x14ac:dyDescent="0.25">
      <c r="D692">
        <v>16825</v>
      </c>
      <c r="E692" t="s">
        <v>4957</v>
      </c>
    </row>
    <row r="693" spans="4:6" x14ac:dyDescent="0.25">
      <c r="D693">
        <v>16844</v>
      </c>
      <c r="E693" t="s">
        <v>4958</v>
      </c>
    </row>
    <row r="694" spans="4:6" x14ac:dyDescent="0.25">
      <c r="D694">
        <v>16845</v>
      </c>
      <c r="E694" t="s">
        <v>4959</v>
      </c>
    </row>
    <row r="695" spans="4:6" x14ac:dyDescent="0.25">
      <c r="D695">
        <v>12729</v>
      </c>
      <c r="E695" t="s">
        <v>4960</v>
      </c>
    </row>
    <row r="696" spans="4:6" x14ac:dyDescent="0.25">
      <c r="D696">
        <v>16846</v>
      </c>
      <c r="E696" t="s">
        <v>4961</v>
      </c>
    </row>
    <row r="697" spans="4:6" x14ac:dyDescent="0.25">
      <c r="D697">
        <v>16956</v>
      </c>
      <c r="E697" t="s">
        <v>4962</v>
      </c>
    </row>
    <row r="698" spans="4:6" x14ac:dyDescent="0.25">
      <c r="D698">
        <v>16937</v>
      </c>
      <c r="E698" t="s">
        <v>4963</v>
      </c>
    </row>
    <row r="699" spans="4:6" x14ac:dyDescent="0.25">
      <c r="D699">
        <v>16958</v>
      </c>
      <c r="E699" t="s">
        <v>4964</v>
      </c>
    </row>
    <row r="700" spans="4:6" x14ac:dyDescent="0.25">
      <c r="D700">
        <v>16868</v>
      </c>
      <c r="E700" t="s">
        <v>4965</v>
      </c>
    </row>
    <row r="701" spans="4:6" x14ac:dyDescent="0.25">
      <c r="D701">
        <v>16939</v>
      </c>
      <c r="E701" t="s">
        <v>4966</v>
      </c>
      <c r="F701" s="76"/>
    </row>
    <row r="702" spans="4:6" x14ac:dyDescent="0.25">
      <c r="D702">
        <v>17039</v>
      </c>
      <c r="E702" t="s">
        <v>4967</v>
      </c>
    </row>
    <row r="703" spans="4:6" x14ac:dyDescent="0.25">
      <c r="D703">
        <v>12733</v>
      </c>
      <c r="E703" t="s">
        <v>4968</v>
      </c>
    </row>
    <row r="704" spans="4:6" x14ac:dyDescent="0.25">
      <c r="D704">
        <v>17054</v>
      </c>
      <c r="E704" t="s">
        <v>4969</v>
      </c>
    </row>
    <row r="705" spans="4:6" x14ac:dyDescent="0.25">
      <c r="D705">
        <v>17051</v>
      </c>
      <c r="E705" t="s">
        <v>4970</v>
      </c>
    </row>
    <row r="706" spans="4:6" x14ac:dyDescent="0.25">
      <c r="D706">
        <v>17107</v>
      </c>
      <c r="E706" t="s">
        <v>4971</v>
      </c>
    </row>
    <row r="707" spans="4:6" x14ac:dyDescent="0.25">
      <c r="D707">
        <v>17153</v>
      </c>
      <c r="E707" t="s">
        <v>4972</v>
      </c>
    </row>
    <row r="708" spans="4:6" x14ac:dyDescent="0.25">
      <c r="D708">
        <v>17106</v>
      </c>
      <c r="E708" t="s">
        <v>4973</v>
      </c>
    </row>
    <row r="709" spans="4:6" x14ac:dyDescent="0.25">
      <c r="D709">
        <v>17199</v>
      </c>
      <c r="E709" t="s">
        <v>4974</v>
      </c>
    </row>
    <row r="710" spans="4:6" x14ac:dyDescent="0.25">
      <c r="D710">
        <v>17358</v>
      </c>
      <c r="E710" t="s">
        <v>4975</v>
      </c>
    </row>
    <row r="711" spans="4:6" x14ac:dyDescent="0.25">
      <c r="D711">
        <v>17203</v>
      </c>
      <c r="E711" t="s">
        <v>4976</v>
      </c>
    </row>
    <row r="712" spans="4:6" x14ac:dyDescent="0.25">
      <c r="D712">
        <v>17198</v>
      </c>
      <c r="E712" t="s">
        <v>4977</v>
      </c>
      <c r="F712" s="76"/>
    </row>
    <row r="713" spans="4:6" x14ac:dyDescent="0.25">
      <c r="D713">
        <v>17197</v>
      </c>
      <c r="E713" t="s">
        <v>4978</v>
      </c>
      <c r="F713" s="76"/>
    </row>
    <row r="714" spans="4:6" x14ac:dyDescent="0.25">
      <c r="D714">
        <v>17202</v>
      </c>
      <c r="E714" t="s">
        <v>4979</v>
      </c>
    </row>
    <row r="715" spans="4:6" x14ac:dyDescent="0.25">
      <c r="D715">
        <v>17276</v>
      </c>
      <c r="E715" t="s">
        <v>4980</v>
      </c>
    </row>
    <row r="716" spans="4:6" x14ac:dyDescent="0.25">
      <c r="D716">
        <v>17204</v>
      </c>
      <c r="E716" t="s">
        <v>4981</v>
      </c>
      <c r="F716" s="76"/>
    </row>
    <row r="717" spans="4:6" x14ac:dyDescent="0.25">
      <c r="D717">
        <v>17205</v>
      </c>
      <c r="E717" t="s">
        <v>4982</v>
      </c>
    </row>
    <row r="718" spans="4:6" x14ac:dyDescent="0.25">
      <c r="D718">
        <v>17206</v>
      </c>
      <c r="E718" t="s">
        <v>4983</v>
      </c>
    </row>
    <row r="719" spans="4:6" x14ac:dyDescent="0.25">
      <c r="D719">
        <v>17362</v>
      </c>
      <c r="E719" t="s">
        <v>4984</v>
      </c>
    </row>
    <row r="720" spans="4:6" x14ac:dyDescent="0.25">
      <c r="D720">
        <v>17337</v>
      </c>
      <c r="E720" t="s">
        <v>4985</v>
      </c>
    </row>
    <row r="721" spans="4:6" x14ac:dyDescent="0.25">
      <c r="D721">
        <v>17325</v>
      </c>
      <c r="E721" t="s">
        <v>4986</v>
      </c>
    </row>
    <row r="722" spans="4:6" x14ac:dyDescent="0.25">
      <c r="D722">
        <v>17226</v>
      </c>
      <c r="E722" t="s">
        <v>4987</v>
      </c>
    </row>
    <row r="723" spans="4:6" x14ac:dyDescent="0.25">
      <c r="D723">
        <v>12732</v>
      </c>
      <c r="E723" t="s">
        <v>4988</v>
      </c>
      <c r="F723" s="76"/>
    </row>
    <row r="724" spans="4:6" x14ac:dyDescent="0.25">
      <c r="D724">
        <v>17404</v>
      </c>
      <c r="E724" t="s">
        <v>4989</v>
      </c>
    </row>
    <row r="725" spans="4:6" x14ac:dyDescent="0.25">
      <c r="D725">
        <v>17389</v>
      </c>
      <c r="E725" t="s">
        <v>4990</v>
      </c>
    </row>
    <row r="726" spans="4:6" x14ac:dyDescent="0.25">
      <c r="D726">
        <v>17403</v>
      </c>
      <c r="E726" t="s">
        <v>4991</v>
      </c>
    </row>
    <row r="727" spans="4:6" x14ac:dyDescent="0.25">
      <c r="D727">
        <v>17390</v>
      </c>
      <c r="E727" t="s">
        <v>4992</v>
      </c>
    </row>
    <row r="728" spans="4:6" x14ac:dyDescent="0.25">
      <c r="D728">
        <v>12789</v>
      </c>
      <c r="E728" t="s">
        <v>4993</v>
      </c>
    </row>
    <row r="729" spans="4:6" x14ac:dyDescent="0.25">
      <c r="D729">
        <v>12767</v>
      </c>
      <c r="E729" t="s">
        <v>4994</v>
      </c>
    </row>
    <row r="730" spans="4:6" x14ac:dyDescent="0.25">
      <c r="D730">
        <v>12728</v>
      </c>
      <c r="E730" t="s">
        <v>4995</v>
      </c>
    </row>
    <row r="731" spans="4:6" x14ac:dyDescent="0.25">
      <c r="D731">
        <v>12809</v>
      </c>
      <c r="E731" t="s">
        <v>4996</v>
      </c>
    </row>
    <row r="732" spans="4:6" x14ac:dyDescent="0.25">
      <c r="D732">
        <v>12798</v>
      </c>
      <c r="E732" t="s">
        <v>4997</v>
      </c>
      <c r="F732" s="76"/>
    </row>
    <row r="733" spans="4:6" x14ac:dyDescent="0.25">
      <c r="D733">
        <v>12743</v>
      </c>
      <c r="E733" t="s">
        <v>4998</v>
      </c>
    </row>
    <row r="734" spans="4:6" x14ac:dyDescent="0.25">
      <c r="D734">
        <v>12797</v>
      </c>
      <c r="E734" t="s">
        <v>4999</v>
      </c>
    </row>
    <row r="735" spans="4:6" x14ac:dyDescent="0.25">
      <c r="D735">
        <v>12794</v>
      </c>
      <c r="E735" t="s">
        <v>5000</v>
      </c>
    </row>
    <row r="736" spans="4:6" x14ac:dyDescent="0.25">
      <c r="D736">
        <v>12777</v>
      </c>
      <c r="E736" t="s">
        <v>5001</v>
      </c>
    </row>
    <row r="737" spans="4:6" x14ac:dyDescent="0.25">
      <c r="D737">
        <v>12746</v>
      </c>
      <c r="E737" t="s">
        <v>5002</v>
      </c>
      <c r="F737" s="76"/>
    </row>
    <row r="738" spans="4:6" x14ac:dyDescent="0.25">
      <c r="D738">
        <v>12786</v>
      </c>
      <c r="E738" t="s">
        <v>5003</v>
      </c>
    </row>
    <row r="739" spans="4:6" x14ac:dyDescent="0.25">
      <c r="D739">
        <v>12771</v>
      </c>
      <c r="E739" t="s">
        <v>5004</v>
      </c>
    </row>
    <row r="740" spans="4:6" x14ac:dyDescent="0.25">
      <c r="D740">
        <v>12788</v>
      </c>
      <c r="E740" t="s">
        <v>5005</v>
      </c>
    </row>
    <row r="741" spans="4:6" x14ac:dyDescent="0.25">
      <c r="D741">
        <v>12735</v>
      </c>
      <c r="E741" t="s">
        <v>5006</v>
      </c>
    </row>
    <row r="742" spans="4:6" x14ac:dyDescent="0.25">
      <c r="D742">
        <v>12773</v>
      </c>
      <c r="E742" t="s">
        <v>5007</v>
      </c>
    </row>
    <row r="743" spans="4:6" x14ac:dyDescent="0.25">
      <c r="D743">
        <v>12769</v>
      </c>
      <c r="E743" t="s">
        <v>5008</v>
      </c>
    </row>
    <row r="744" spans="4:6" x14ac:dyDescent="0.25">
      <c r="D744">
        <v>12734</v>
      </c>
      <c r="E744" t="s">
        <v>5009</v>
      </c>
    </row>
    <row r="745" spans="4:6" x14ac:dyDescent="0.25">
      <c r="D745">
        <v>12768</v>
      </c>
      <c r="E745" t="s">
        <v>5010</v>
      </c>
    </row>
    <row r="746" spans="4:6" x14ac:dyDescent="0.25">
      <c r="D746">
        <v>12774</v>
      </c>
      <c r="E746" t="s">
        <v>5011</v>
      </c>
    </row>
    <row r="747" spans="4:6" x14ac:dyDescent="0.25">
      <c r="D747">
        <v>12783</v>
      </c>
      <c r="E747" t="s">
        <v>5012</v>
      </c>
    </row>
    <row r="748" spans="4:6" x14ac:dyDescent="0.25">
      <c r="D748">
        <v>12765</v>
      </c>
      <c r="E748" t="s">
        <v>5013</v>
      </c>
    </row>
    <row r="749" spans="4:6" x14ac:dyDescent="0.25">
      <c r="D749">
        <v>12751</v>
      </c>
      <c r="E749" t="s">
        <v>5014</v>
      </c>
    </row>
    <row r="750" spans="4:6" x14ac:dyDescent="0.25">
      <c r="D750">
        <v>12763</v>
      </c>
      <c r="E750" t="s">
        <v>5015</v>
      </c>
    </row>
    <row r="751" spans="4:6" x14ac:dyDescent="0.25">
      <c r="D751">
        <v>12744</v>
      </c>
      <c r="E751" t="s">
        <v>5016</v>
      </c>
    </row>
    <row r="752" spans="4:6" x14ac:dyDescent="0.25">
      <c r="D752">
        <v>12813</v>
      </c>
      <c r="E752" t="s">
        <v>5017</v>
      </c>
      <c r="F752" s="76"/>
    </row>
    <row r="753" spans="4:5" x14ac:dyDescent="0.25">
      <c r="D753">
        <v>12737</v>
      </c>
      <c r="E753" t="s">
        <v>5018</v>
      </c>
    </row>
    <row r="754" spans="4:5" x14ac:dyDescent="0.25">
      <c r="D754">
        <v>12790</v>
      </c>
      <c r="E754" t="s">
        <v>5019</v>
      </c>
    </row>
    <row r="755" spans="4:5" x14ac:dyDescent="0.25">
      <c r="D755">
        <v>12739</v>
      </c>
      <c r="E755" t="s">
        <v>5020</v>
      </c>
    </row>
    <row r="756" spans="4:5" x14ac:dyDescent="0.25">
      <c r="D756">
        <v>12754</v>
      </c>
      <c r="E756" t="s">
        <v>5021</v>
      </c>
    </row>
    <row r="757" spans="4:5" x14ac:dyDescent="0.25">
      <c r="D757">
        <v>12745</v>
      </c>
      <c r="E757" t="s">
        <v>5022</v>
      </c>
    </row>
    <row r="758" spans="4:5" x14ac:dyDescent="0.25">
      <c r="D758">
        <v>12766</v>
      </c>
      <c r="E758" t="s">
        <v>5023</v>
      </c>
    </row>
    <row r="759" spans="4:5" x14ac:dyDescent="0.25">
      <c r="D759">
        <v>12791</v>
      </c>
      <c r="E759" t="s">
        <v>5024</v>
      </c>
    </row>
    <row r="760" spans="4:5" x14ac:dyDescent="0.25">
      <c r="D760">
        <v>12801</v>
      </c>
      <c r="E760" t="s">
        <v>5025</v>
      </c>
    </row>
    <row r="761" spans="4:5" x14ac:dyDescent="0.25">
      <c r="D761">
        <v>12755</v>
      </c>
      <c r="E761" t="s">
        <v>5026</v>
      </c>
    </row>
    <row r="762" spans="4:5" x14ac:dyDescent="0.25">
      <c r="D762">
        <v>12802</v>
      </c>
      <c r="E762" t="s">
        <v>5027</v>
      </c>
    </row>
    <row r="763" spans="4:5" x14ac:dyDescent="0.25">
      <c r="D763">
        <v>12803</v>
      </c>
      <c r="E763" t="s">
        <v>5028</v>
      </c>
    </row>
    <row r="764" spans="4:5" x14ac:dyDescent="0.25">
      <c r="D764">
        <v>12784</v>
      </c>
      <c r="E764" t="s">
        <v>5029</v>
      </c>
    </row>
    <row r="765" spans="4:5" x14ac:dyDescent="0.25">
      <c r="D765">
        <v>12752</v>
      </c>
      <c r="E765" t="s">
        <v>5030</v>
      </c>
    </row>
    <row r="766" spans="4:5" x14ac:dyDescent="0.25">
      <c r="D766">
        <v>12749</v>
      </c>
      <c r="E766" t="s">
        <v>5031</v>
      </c>
    </row>
    <row r="767" spans="4:5" x14ac:dyDescent="0.25">
      <c r="D767">
        <v>12775</v>
      </c>
      <c r="E767" t="s">
        <v>5032</v>
      </c>
    </row>
    <row r="768" spans="4:5" x14ac:dyDescent="0.25">
      <c r="D768">
        <v>12814</v>
      </c>
      <c r="E768" t="s">
        <v>5033</v>
      </c>
    </row>
    <row r="769" spans="4:5" x14ac:dyDescent="0.25">
      <c r="D769">
        <v>12730</v>
      </c>
      <c r="E769" t="s">
        <v>5034</v>
      </c>
    </row>
    <row r="770" spans="4:5" x14ac:dyDescent="0.25">
      <c r="D770">
        <v>12781</v>
      </c>
      <c r="E770" t="s">
        <v>5035</v>
      </c>
    </row>
    <row r="771" spans="4:5" x14ac:dyDescent="0.25">
      <c r="D771">
        <v>12741</v>
      </c>
      <c r="E771" t="s">
        <v>5036</v>
      </c>
    </row>
    <row r="772" spans="4:5" x14ac:dyDescent="0.25">
      <c r="D772">
        <v>12808</v>
      </c>
      <c r="E772" t="s">
        <v>5037</v>
      </c>
    </row>
    <row r="773" spans="4:5" x14ac:dyDescent="0.25">
      <c r="D773">
        <v>12756</v>
      </c>
      <c r="E773" t="s">
        <v>5038</v>
      </c>
    </row>
    <row r="774" spans="4:5" x14ac:dyDescent="0.25">
      <c r="D774">
        <v>12762</v>
      </c>
      <c r="E774" t="s">
        <v>5039</v>
      </c>
    </row>
    <row r="775" spans="4:5" x14ac:dyDescent="0.25">
      <c r="D775">
        <v>12778</v>
      </c>
      <c r="E775" t="s">
        <v>5040</v>
      </c>
    </row>
    <row r="776" spans="4:5" x14ac:dyDescent="0.25">
      <c r="D776">
        <v>12764</v>
      </c>
      <c r="E776" t="s">
        <v>5041</v>
      </c>
    </row>
    <row r="777" spans="4:5" x14ac:dyDescent="0.25">
      <c r="D777">
        <v>12760</v>
      </c>
      <c r="E777" t="s">
        <v>5042</v>
      </c>
    </row>
    <row r="778" spans="4:5" x14ac:dyDescent="0.25">
      <c r="D778">
        <v>12795</v>
      </c>
      <c r="E778" t="s">
        <v>5043</v>
      </c>
    </row>
    <row r="779" spans="4:5" x14ac:dyDescent="0.25">
      <c r="D779">
        <v>12736</v>
      </c>
      <c r="E779" t="s">
        <v>5044</v>
      </c>
    </row>
    <row r="780" spans="4:5" x14ac:dyDescent="0.25">
      <c r="D780">
        <v>12747</v>
      </c>
      <c r="E780" t="s">
        <v>5045</v>
      </c>
    </row>
    <row r="781" spans="4:5" x14ac:dyDescent="0.25">
      <c r="D781">
        <v>12787</v>
      </c>
      <c r="E781" t="s">
        <v>5046</v>
      </c>
    </row>
    <row r="782" spans="4:5" x14ac:dyDescent="0.25">
      <c r="D782">
        <v>12796</v>
      </c>
      <c r="E782" t="s">
        <v>5047</v>
      </c>
    </row>
    <row r="783" spans="4:5" x14ac:dyDescent="0.25">
      <c r="D783">
        <v>12738</v>
      </c>
      <c r="E783" t="s">
        <v>5048</v>
      </c>
    </row>
    <row r="784" spans="4:5" x14ac:dyDescent="0.25">
      <c r="D784">
        <v>12810</v>
      </c>
      <c r="E784" t="s">
        <v>5049</v>
      </c>
    </row>
    <row r="785" spans="4:6" x14ac:dyDescent="0.25">
      <c r="D785">
        <v>12776</v>
      </c>
      <c r="E785" t="s">
        <v>5050</v>
      </c>
    </row>
    <row r="786" spans="4:6" x14ac:dyDescent="0.25">
      <c r="D786">
        <v>12761</v>
      </c>
      <c r="E786" t="s">
        <v>5051</v>
      </c>
    </row>
    <row r="787" spans="4:6" x14ac:dyDescent="0.25">
      <c r="D787">
        <v>14165</v>
      </c>
      <c r="E787" t="s">
        <v>5052</v>
      </c>
    </row>
    <row r="788" spans="4:6" x14ac:dyDescent="0.25">
      <c r="D788">
        <v>14010</v>
      </c>
      <c r="E788" t="s">
        <v>5053</v>
      </c>
    </row>
    <row r="789" spans="4:6" x14ac:dyDescent="0.25">
      <c r="D789">
        <v>14164</v>
      </c>
      <c r="E789" t="s">
        <v>5054</v>
      </c>
      <c r="F789" s="76"/>
    </row>
    <row r="790" spans="4:6" x14ac:dyDescent="0.25">
      <c r="D790">
        <v>14081</v>
      </c>
      <c r="E790" t="s">
        <v>5055</v>
      </c>
    </row>
    <row r="791" spans="4:6" x14ac:dyDescent="0.25">
      <c r="D791">
        <v>13886</v>
      </c>
      <c r="E791" t="s">
        <v>5056</v>
      </c>
    </row>
    <row r="792" spans="4:6" x14ac:dyDescent="0.25">
      <c r="D792">
        <v>13887</v>
      </c>
      <c r="E792" t="s">
        <v>5057</v>
      </c>
    </row>
    <row r="793" spans="4:6" x14ac:dyDescent="0.25">
      <c r="D793">
        <v>13885</v>
      </c>
      <c r="E793" t="s">
        <v>5058</v>
      </c>
    </row>
    <row r="794" spans="4:6" x14ac:dyDescent="0.25">
      <c r="D794">
        <v>13884</v>
      </c>
      <c r="E794" t="s">
        <v>5059</v>
      </c>
    </row>
    <row r="795" spans="4:6" x14ac:dyDescent="0.25">
      <c r="D795">
        <v>13894</v>
      </c>
      <c r="E795" t="s">
        <v>5060</v>
      </c>
    </row>
    <row r="796" spans="4:6" x14ac:dyDescent="0.25">
      <c r="D796">
        <v>13777</v>
      </c>
      <c r="E796" t="s">
        <v>5061</v>
      </c>
      <c r="F796" s="76"/>
    </row>
    <row r="797" spans="4:6" x14ac:dyDescent="0.25">
      <c r="D797">
        <v>13927</v>
      </c>
      <c r="E797" t="s">
        <v>5062</v>
      </c>
    </row>
    <row r="798" spans="4:6" x14ac:dyDescent="0.25">
      <c r="D798">
        <v>13893</v>
      </c>
      <c r="E798" t="s">
        <v>5063</v>
      </c>
    </row>
    <row r="799" spans="4:6" x14ac:dyDescent="0.25">
      <c r="D799">
        <v>13926</v>
      </c>
      <c r="E799" t="s">
        <v>5064</v>
      </c>
    </row>
    <row r="800" spans="4:6" x14ac:dyDescent="0.25">
      <c r="D800">
        <v>13929</v>
      </c>
      <c r="E800" t="s">
        <v>5065</v>
      </c>
    </row>
    <row r="801" spans="4:6" x14ac:dyDescent="0.25">
      <c r="D801">
        <v>13899</v>
      </c>
      <c r="E801" t="s">
        <v>5066</v>
      </c>
    </row>
    <row r="802" spans="4:6" x14ac:dyDescent="0.25">
      <c r="D802">
        <v>13928</v>
      </c>
      <c r="E802" t="s">
        <v>5067</v>
      </c>
    </row>
    <row r="803" spans="4:6" x14ac:dyDescent="0.25">
      <c r="D803">
        <v>13997</v>
      </c>
      <c r="E803" t="s">
        <v>5068</v>
      </c>
    </row>
    <row r="804" spans="4:6" x14ac:dyDescent="0.25">
      <c r="D804">
        <v>14080</v>
      </c>
      <c r="E804" t="s">
        <v>5069</v>
      </c>
    </row>
    <row r="805" spans="4:6" x14ac:dyDescent="0.25">
      <c r="D805">
        <v>14072</v>
      </c>
      <c r="E805" t="s">
        <v>5070</v>
      </c>
    </row>
    <row r="806" spans="4:6" x14ac:dyDescent="0.25">
      <c r="D806">
        <v>13890</v>
      </c>
      <c r="E806" t="s">
        <v>5071</v>
      </c>
    </row>
    <row r="807" spans="4:6" x14ac:dyDescent="0.25">
      <c r="D807">
        <v>13889</v>
      </c>
      <c r="E807" t="s">
        <v>5072</v>
      </c>
    </row>
    <row r="808" spans="4:6" x14ac:dyDescent="0.25">
      <c r="D808">
        <v>13924</v>
      </c>
      <c r="E808" t="s">
        <v>5073</v>
      </c>
    </row>
    <row r="809" spans="4:6" x14ac:dyDescent="0.25">
      <c r="D809">
        <v>13975</v>
      </c>
      <c r="E809" t="s">
        <v>5074</v>
      </c>
    </row>
    <row r="810" spans="4:6" x14ac:dyDescent="0.25">
      <c r="D810">
        <v>13983</v>
      </c>
      <c r="E810" t="s">
        <v>5075</v>
      </c>
    </row>
    <row r="811" spans="4:6" x14ac:dyDescent="0.25">
      <c r="D811">
        <v>14008</v>
      </c>
      <c r="E811" t="s">
        <v>5076</v>
      </c>
    </row>
    <row r="812" spans="4:6" x14ac:dyDescent="0.25">
      <c r="D812">
        <v>14069</v>
      </c>
      <c r="E812" t="s">
        <v>5077</v>
      </c>
    </row>
    <row r="813" spans="4:6" x14ac:dyDescent="0.25">
      <c r="D813">
        <v>13664</v>
      </c>
      <c r="E813" t="s">
        <v>5078</v>
      </c>
    </row>
    <row r="814" spans="4:6" x14ac:dyDescent="0.25">
      <c r="D814">
        <v>13671</v>
      </c>
      <c r="E814" t="s">
        <v>5079</v>
      </c>
    </row>
    <row r="815" spans="4:6" x14ac:dyDescent="0.25">
      <c r="D815">
        <v>13668</v>
      </c>
      <c r="E815" t="s">
        <v>5080</v>
      </c>
      <c r="F815" s="76"/>
    </row>
    <row r="816" spans="4:6" x14ac:dyDescent="0.25">
      <c r="D816">
        <v>13666</v>
      </c>
      <c r="E816" t="s">
        <v>5081</v>
      </c>
      <c r="F816" s="76"/>
    </row>
    <row r="817" spans="4:5" x14ac:dyDescent="0.25">
      <c r="D817">
        <v>13670</v>
      </c>
      <c r="E817" t="s">
        <v>5082</v>
      </c>
    </row>
    <row r="818" spans="4:5" x14ac:dyDescent="0.25">
      <c r="D818">
        <v>13665</v>
      </c>
      <c r="E818" t="s">
        <v>5083</v>
      </c>
    </row>
    <row r="819" spans="4:5" x14ac:dyDescent="0.25">
      <c r="D819">
        <v>13883</v>
      </c>
      <c r="E819" t="s">
        <v>5084</v>
      </c>
    </row>
    <row r="820" spans="4:5" x14ac:dyDescent="0.25">
      <c r="D820">
        <v>13882</v>
      </c>
      <c r="E820" t="s">
        <v>5085</v>
      </c>
    </row>
    <row r="821" spans="4:5" x14ac:dyDescent="0.25">
      <c r="D821">
        <v>14151</v>
      </c>
      <c r="E821" t="s">
        <v>5086</v>
      </c>
    </row>
    <row r="822" spans="4:5" x14ac:dyDescent="0.25">
      <c r="D822">
        <v>14009</v>
      </c>
      <c r="E822" t="s">
        <v>5087</v>
      </c>
    </row>
    <row r="823" spans="4:5" x14ac:dyDescent="0.25">
      <c r="D823">
        <v>14747</v>
      </c>
      <c r="E823" t="s">
        <v>5088</v>
      </c>
    </row>
    <row r="824" spans="4:5" x14ac:dyDescent="0.25">
      <c r="D824">
        <v>15519</v>
      </c>
      <c r="E824" t="s">
        <v>5089</v>
      </c>
    </row>
    <row r="825" spans="4:5" x14ac:dyDescent="0.25">
      <c r="D825">
        <v>15582</v>
      </c>
      <c r="E825" t="s">
        <v>5090</v>
      </c>
    </row>
    <row r="826" spans="4:5" x14ac:dyDescent="0.25">
      <c r="D826">
        <v>15520</v>
      </c>
      <c r="E826" t="s">
        <v>5091</v>
      </c>
    </row>
    <row r="827" spans="4:5" x14ac:dyDescent="0.25">
      <c r="D827">
        <v>15561</v>
      </c>
      <c r="E827" t="s">
        <v>5092</v>
      </c>
    </row>
    <row r="828" spans="4:5" x14ac:dyDescent="0.25">
      <c r="D828">
        <v>15850</v>
      </c>
      <c r="E828" t="s">
        <v>5093</v>
      </c>
    </row>
    <row r="829" spans="4:5" x14ac:dyDescent="0.25">
      <c r="D829">
        <v>13461</v>
      </c>
      <c r="E829" t="s">
        <v>5094</v>
      </c>
    </row>
    <row r="830" spans="4:5" x14ac:dyDescent="0.25">
      <c r="D830">
        <v>16569</v>
      </c>
      <c r="E830" t="s">
        <v>5095</v>
      </c>
    </row>
    <row r="831" spans="4:5" x14ac:dyDescent="0.25">
      <c r="D831">
        <v>17304</v>
      </c>
      <c r="E831" t="s">
        <v>5096</v>
      </c>
    </row>
    <row r="832" spans="4:5" x14ac:dyDescent="0.25">
      <c r="D832">
        <v>17354</v>
      </c>
      <c r="E832" t="s">
        <v>5097</v>
      </c>
    </row>
    <row r="833" spans="4:6" x14ac:dyDescent="0.25">
      <c r="D833">
        <v>13462</v>
      </c>
      <c r="E833" t="s">
        <v>5098</v>
      </c>
    </row>
    <row r="834" spans="4:6" x14ac:dyDescent="0.25">
      <c r="D834">
        <v>13463</v>
      </c>
      <c r="E834" t="s">
        <v>5099</v>
      </c>
    </row>
    <row r="835" spans="4:6" x14ac:dyDescent="0.25">
      <c r="D835">
        <v>13464</v>
      </c>
      <c r="E835" t="s">
        <v>5100</v>
      </c>
    </row>
    <row r="836" spans="4:6" x14ac:dyDescent="0.25">
      <c r="D836">
        <v>13465</v>
      </c>
      <c r="E836" t="s">
        <v>5101</v>
      </c>
    </row>
    <row r="837" spans="4:6" x14ac:dyDescent="0.25">
      <c r="D837">
        <v>13466</v>
      </c>
      <c r="E837" t="s">
        <v>5102</v>
      </c>
    </row>
    <row r="838" spans="4:6" x14ac:dyDescent="0.25">
      <c r="D838">
        <v>13467</v>
      </c>
      <c r="E838" t="s">
        <v>5103</v>
      </c>
    </row>
    <row r="839" spans="4:6" x14ac:dyDescent="0.25">
      <c r="D839">
        <v>13468</v>
      </c>
      <c r="E839" t="s">
        <v>5104</v>
      </c>
    </row>
    <row r="840" spans="4:6" x14ac:dyDescent="0.25">
      <c r="D840">
        <v>13469</v>
      </c>
      <c r="E840" t="s">
        <v>5105</v>
      </c>
    </row>
    <row r="841" spans="4:6" x14ac:dyDescent="0.25">
      <c r="D841">
        <v>13470</v>
      </c>
      <c r="E841" t="s">
        <v>5106</v>
      </c>
    </row>
    <row r="842" spans="4:6" x14ac:dyDescent="0.25">
      <c r="D842">
        <v>13471</v>
      </c>
      <c r="E842" t="s">
        <v>5107</v>
      </c>
      <c r="F842" s="76"/>
    </row>
    <row r="843" spans="4:6" x14ac:dyDescent="0.25">
      <c r="D843">
        <v>13472</v>
      </c>
      <c r="E843" t="s">
        <v>5108</v>
      </c>
      <c r="F843" s="76"/>
    </row>
    <row r="844" spans="4:6" x14ac:dyDescent="0.25">
      <c r="D844">
        <v>13473</v>
      </c>
      <c r="E844" t="s">
        <v>5109</v>
      </c>
    </row>
    <row r="845" spans="4:6" x14ac:dyDescent="0.25">
      <c r="D845">
        <v>13474</v>
      </c>
      <c r="E845" t="s">
        <v>5110</v>
      </c>
    </row>
    <row r="846" spans="4:6" x14ac:dyDescent="0.25">
      <c r="D846">
        <v>13475</v>
      </c>
      <c r="E846" t="s">
        <v>5111</v>
      </c>
    </row>
    <row r="847" spans="4:6" x14ac:dyDescent="0.25">
      <c r="D847">
        <v>13476</v>
      </c>
      <c r="E847" t="s">
        <v>5112</v>
      </c>
    </row>
    <row r="848" spans="4:6" x14ac:dyDescent="0.25">
      <c r="D848">
        <v>13477</v>
      </c>
      <c r="E848" t="s">
        <v>5113</v>
      </c>
    </row>
    <row r="849" spans="4:6" x14ac:dyDescent="0.25">
      <c r="D849">
        <v>13478</v>
      </c>
      <c r="E849" t="s">
        <v>5114</v>
      </c>
    </row>
    <row r="850" spans="4:6" x14ac:dyDescent="0.25">
      <c r="D850">
        <v>13479</v>
      </c>
      <c r="E850" t="s">
        <v>5115</v>
      </c>
    </row>
    <row r="851" spans="4:6" x14ac:dyDescent="0.25">
      <c r="D851">
        <v>13480</v>
      </c>
      <c r="E851" t="s">
        <v>5116</v>
      </c>
    </row>
    <row r="852" spans="4:6" x14ac:dyDescent="0.25">
      <c r="D852">
        <v>13481</v>
      </c>
      <c r="E852" t="s">
        <v>5117</v>
      </c>
    </row>
    <row r="853" spans="4:6" x14ac:dyDescent="0.25">
      <c r="D853">
        <v>13482</v>
      </c>
      <c r="E853" t="s">
        <v>5118</v>
      </c>
    </row>
    <row r="854" spans="4:6" x14ac:dyDescent="0.25">
      <c r="D854">
        <v>13483</v>
      </c>
      <c r="E854" t="s">
        <v>5119</v>
      </c>
    </row>
    <row r="855" spans="4:6" x14ac:dyDescent="0.25">
      <c r="D855">
        <v>13486</v>
      </c>
      <c r="E855" t="s">
        <v>5120</v>
      </c>
    </row>
    <row r="856" spans="4:6" x14ac:dyDescent="0.25">
      <c r="D856">
        <v>13487</v>
      </c>
      <c r="E856" t="s">
        <v>5121</v>
      </c>
    </row>
    <row r="857" spans="4:6" x14ac:dyDescent="0.25">
      <c r="D857">
        <v>13488</v>
      </c>
      <c r="E857" t="s">
        <v>5122</v>
      </c>
    </row>
    <row r="858" spans="4:6" x14ac:dyDescent="0.25">
      <c r="D858">
        <v>13489</v>
      </c>
      <c r="E858" t="s">
        <v>5123</v>
      </c>
    </row>
    <row r="859" spans="4:6" x14ac:dyDescent="0.25">
      <c r="D859">
        <v>13490</v>
      </c>
      <c r="E859" t="s">
        <v>5124</v>
      </c>
    </row>
    <row r="860" spans="4:6" x14ac:dyDescent="0.25">
      <c r="D860">
        <v>13491</v>
      </c>
      <c r="E860" t="s">
        <v>5125</v>
      </c>
    </row>
    <row r="861" spans="4:6" x14ac:dyDescent="0.25">
      <c r="D861">
        <v>13493</v>
      </c>
      <c r="E861" t="s">
        <v>5126</v>
      </c>
    </row>
    <row r="862" spans="4:6" x14ac:dyDescent="0.25">
      <c r="D862">
        <v>13494</v>
      </c>
      <c r="E862" t="s">
        <v>5127</v>
      </c>
    </row>
    <row r="863" spans="4:6" x14ac:dyDescent="0.25">
      <c r="D863">
        <v>13495</v>
      </c>
      <c r="E863" t="s">
        <v>5128</v>
      </c>
      <c r="F863" s="76"/>
    </row>
    <row r="864" spans="4:6" x14ac:dyDescent="0.25">
      <c r="D864">
        <v>13496</v>
      </c>
      <c r="E864" t="s">
        <v>5129</v>
      </c>
    </row>
    <row r="865" spans="4:5" x14ac:dyDescent="0.25">
      <c r="D865">
        <v>13497</v>
      </c>
      <c r="E865" t="s">
        <v>5130</v>
      </c>
    </row>
    <row r="866" spans="4:5" x14ac:dyDescent="0.25">
      <c r="D866">
        <v>13498</v>
      </c>
      <c r="E866" t="s">
        <v>5131</v>
      </c>
    </row>
    <row r="867" spans="4:5" x14ac:dyDescent="0.25">
      <c r="D867">
        <v>13499</v>
      </c>
      <c r="E867" t="s">
        <v>5132</v>
      </c>
    </row>
    <row r="868" spans="4:5" x14ac:dyDescent="0.25">
      <c r="D868">
        <v>13501</v>
      </c>
      <c r="E868" t="s">
        <v>5133</v>
      </c>
    </row>
    <row r="869" spans="4:5" x14ac:dyDescent="0.25">
      <c r="D869">
        <v>13502</v>
      </c>
      <c r="E869" t="s">
        <v>5134</v>
      </c>
    </row>
    <row r="870" spans="4:5" x14ac:dyDescent="0.25">
      <c r="D870">
        <v>13503</v>
      </c>
      <c r="E870" t="s">
        <v>5135</v>
      </c>
    </row>
    <row r="871" spans="4:5" x14ac:dyDescent="0.25">
      <c r="D871">
        <v>13778</v>
      </c>
      <c r="E871" t="s">
        <v>5136</v>
      </c>
    </row>
    <row r="872" spans="4:5" x14ac:dyDescent="0.25">
      <c r="D872">
        <v>13800</v>
      </c>
      <c r="E872" t="s">
        <v>5137</v>
      </c>
    </row>
    <row r="873" spans="4:5" x14ac:dyDescent="0.25">
      <c r="D873">
        <v>10674</v>
      </c>
      <c r="E873" t="s">
        <v>2609</v>
      </c>
    </row>
    <row r="874" spans="4:5" x14ac:dyDescent="0.25">
      <c r="D874">
        <v>12189</v>
      </c>
      <c r="E874" t="s">
        <v>2152</v>
      </c>
    </row>
    <row r="875" spans="4:5" x14ac:dyDescent="0.25">
      <c r="D875">
        <v>17094</v>
      </c>
      <c r="E875" t="s">
        <v>5138</v>
      </c>
    </row>
    <row r="876" spans="4:5" x14ac:dyDescent="0.25">
      <c r="D876">
        <v>17093</v>
      </c>
      <c r="E876" t="s">
        <v>5139</v>
      </c>
    </row>
    <row r="877" spans="4:5" x14ac:dyDescent="0.25">
      <c r="D877">
        <v>10745</v>
      </c>
      <c r="E877" t="s">
        <v>5140</v>
      </c>
    </row>
    <row r="878" spans="4:5" x14ac:dyDescent="0.25">
      <c r="D878">
        <v>12387</v>
      </c>
      <c r="E878" t="s">
        <v>5141</v>
      </c>
    </row>
    <row r="879" spans="4:5" x14ac:dyDescent="0.25">
      <c r="D879">
        <v>13689</v>
      </c>
      <c r="E879" t="s">
        <v>2625</v>
      </c>
    </row>
    <row r="880" spans="4:5" x14ac:dyDescent="0.25">
      <c r="D880">
        <v>14975</v>
      </c>
      <c r="E880" t="s">
        <v>2003</v>
      </c>
    </row>
    <row r="881" spans="4:5" x14ac:dyDescent="0.25">
      <c r="D881">
        <v>14976</v>
      </c>
      <c r="E881" t="s">
        <v>1972</v>
      </c>
    </row>
    <row r="882" spans="4:5" x14ac:dyDescent="0.25">
      <c r="D882">
        <v>16055</v>
      </c>
      <c r="E882" t="s">
        <v>5142</v>
      </c>
    </row>
    <row r="883" spans="4:5" x14ac:dyDescent="0.25">
      <c r="D883">
        <v>10421</v>
      </c>
      <c r="E883" t="s">
        <v>1779</v>
      </c>
    </row>
    <row r="884" spans="4:5" x14ac:dyDescent="0.25">
      <c r="D884">
        <v>13432</v>
      </c>
      <c r="E884" t="s">
        <v>2248</v>
      </c>
    </row>
    <row r="885" spans="4:5" x14ac:dyDescent="0.25">
      <c r="D885">
        <v>10169</v>
      </c>
      <c r="E885" t="s">
        <v>1680</v>
      </c>
    </row>
    <row r="886" spans="4:5" x14ac:dyDescent="0.25">
      <c r="D886">
        <v>15425</v>
      </c>
      <c r="E886" t="s">
        <v>2024</v>
      </c>
    </row>
    <row r="887" spans="4:5" x14ac:dyDescent="0.25">
      <c r="D887">
        <v>17061</v>
      </c>
      <c r="E887" t="s">
        <v>5143</v>
      </c>
    </row>
    <row r="888" spans="4:5" x14ac:dyDescent="0.25">
      <c r="D888">
        <v>12128</v>
      </c>
      <c r="E888" t="s">
        <v>5144</v>
      </c>
    </row>
    <row r="889" spans="4:5" x14ac:dyDescent="0.25">
      <c r="D889">
        <v>13832</v>
      </c>
      <c r="E889" t="s">
        <v>5145</v>
      </c>
    </row>
    <row r="890" spans="4:5" x14ac:dyDescent="0.25">
      <c r="D890">
        <v>10694</v>
      </c>
      <c r="E890" t="s">
        <v>5146</v>
      </c>
    </row>
    <row r="891" spans="4:5" x14ac:dyDescent="0.25">
      <c r="D891">
        <v>10698</v>
      </c>
      <c r="E891" t="s">
        <v>5147</v>
      </c>
    </row>
    <row r="892" spans="4:5" x14ac:dyDescent="0.25">
      <c r="D892">
        <v>10699</v>
      </c>
      <c r="E892" t="s">
        <v>5148</v>
      </c>
    </row>
    <row r="893" spans="4:5" x14ac:dyDescent="0.25">
      <c r="D893">
        <v>10702</v>
      </c>
      <c r="E893" t="s">
        <v>5149</v>
      </c>
    </row>
    <row r="894" spans="4:5" x14ac:dyDescent="0.25">
      <c r="D894">
        <v>10710</v>
      </c>
      <c r="E894" t="s">
        <v>5150</v>
      </c>
    </row>
    <row r="895" spans="4:5" x14ac:dyDescent="0.25">
      <c r="D895">
        <v>10711</v>
      </c>
      <c r="E895" t="s">
        <v>5151</v>
      </c>
    </row>
    <row r="896" spans="4:5" x14ac:dyDescent="0.25">
      <c r="D896">
        <v>10712</v>
      </c>
      <c r="E896" t="s">
        <v>5152</v>
      </c>
    </row>
    <row r="897" spans="4:6" x14ac:dyDescent="0.25">
      <c r="D897">
        <v>10714</v>
      </c>
      <c r="E897" t="s">
        <v>5153</v>
      </c>
      <c r="F897" s="76"/>
    </row>
    <row r="898" spans="4:6" x14ac:dyDescent="0.25">
      <c r="D898">
        <v>10715</v>
      </c>
      <c r="E898" t="s">
        <v>5154</v>
      </c>
    </row>
    <row r="899" spans="4:6" x14ac:dyDescent="0.25">
      <c r="D899">
        <v>10716</v>
      </c>
      <c r="E899" t="s">
        <v>5155</v>
      </c>
    </row>
    <row r="900" spans="4:6" x14ac:dyDescent="0.25">
      <c r="D900">
        <v>10717</v>
      </c>
      <c r="E900" t="s">
        <v>5156</v>
      </c>
      <c r="F900" s="76"/>
    </row>
    <row r="901" spans="4:6" x14ac:dyDescent="0.25">
      <c r="D901">
        <v>10718</v>
      </c>
      <c r="E901" t="s">
        <v>5157</v>
      </c>
      <c r="F901" s="76"/>
    </row>
    <row r="902" spans="4:6" x14ac:dyDescent="0.25">
      <c r="D902">
        <v>10719</v>
      </c>
      <c r="E902" t="s">
        <v>5158</v>
      </c>
      <c r="F902" s="76"/>
    </row>
    <row r="903" spans="4:6" x14ac:dyDescent="0.25">
      <c r="D903">
        <v>10696</v>
      </c>
      <c r="E903" t="s">
        <v>5159</v>
      </c>
      <c r="F903" s="76"/>
    </row>
    <row r="904" spans="4:6" x14ac:dyDescent="0.25">
      <c r="D904">
        <v>12394</v>
      </c>
      <c r="E904" t="s">
        <v>2617</v>
      </c>
      <c r="F904" s="76"/>
    </row>
    <row r="905" spans="4:6" x14ac:dyDescent="0.25">
      <c r="D905">
        <v>10693</v>
      </c>
      <c r="E905" t="s">
        <v>5160</v>
      </c>
    </row>
    <row r="906" spans="4:6" x14ac:dyDescent="0.25">
      <c r="D906">
        <v>17260</v>
      </c>
      <c r="E906" t="s">
        <v>5161</v>
      </c>
    </row>
    <row r="907" spans="4:6" x14ac:dyDescent="0.25">
      <c r="D907">
        <v>15407</v>
      </c>
      <c r="E907" t="s">
        <v>2021</v>
      </c>
      <c r="F907" s="76"/>
    </row>
    <row r="908" spans="4:6" x14ac:dyDescent="0.25">
      <c r="D908">
        <v>15408</v>
      </c>
      <c r="E908" t="s">
        <v>2374</v>
      </c>
    </row>
    <row r="909" spans="4:6" x14ac:dyDescent="0.25">
      <c r="D909">
        <v>14762</v>
      </c>
      <c r="E909" t="s">
        <v>2165</v>
      </c>
    </row>
    <row r="910" spans="4:6" x14ac:dyDescent="0.25">
      <c r="D910">
        <v>16401</v>
      </c>
      <c r="E910" t="s">
        <v>5162</v>
      </c>
    </row>
    <row r="911" spans="4:6" x14ac:dyDescent="0.25">
      <c r="D911">
        <v>13253</v>
      </c>
      <c r="E911" t="s">
        <v>2242</v>
      </c>
    </row>
    <row r="912" spans="4:6" x14ac:dyDescent="0.25">
      <c r="D912">
        <v>11825</v>
      </c>
      <c r="E912" t="s">
        <v>2071</v>
      </c>
    </row>
    <row r="913" spans="4:6" x14ac:dyDescent="0.25">
      <c r="D913">
        <v>11826</v>
      </c>
      <c r="E913" t="s">
        <v>2072</v>
      </c>
    </row>
    <row r="914" spans="4:6" x14ac:dyDescent="0.25">
      <c r="D914">
        <v>11827</v>
      </c>
      <c r="E914" t="s">
        <v>2073</v>
      </c>
    </row>
    <row r="915" spans="4:6" x14ac:dyDescent="0.25">
      <c r="D915">
        <v>11828</v>
      </c>
      <c r="E915" t="s">
        <v>2074</v>
      </c>
    </row>
    <row r="916" spans="4:6" x14ac:dyDescent="0.25">
      <c r="D916">
        <v>16762</v>
      </c>
      <c r="E916" t="s">
        <v>5163</v>
      </c>
    </row>
    <row r="917" spans="4:6" x14ac:dyDescent="0.25">
      <c r="D917">
        <v>12939</v>
      </c>
      <c r="E917" t="s">
        <v>5164</v>
      </c>
    </row>
    <row r="918" spans="4:6" x14ac:dyDescent="0.25">
      <c r="D918">
        <v>12660</v>
      </c>
      <c r="E918" t="s">
        <v>2604</v>
      </c>
      <c r="F918" s="76"/>
    </row>
    <row r="919" spans="4:6" x14ac:dyDescent="0.25">
      <c r="D919">
        <v>17126</v>
      </c>
      <c r="E919" t="s">
        <v>5165</v>
      </c>
    </row>
    <row r="920" spans="4:6" x14ac:dyDescent="0.25">
      <c r="D920">
        <v>10577</v>
      </c>
      <c r="E920" t="s">
        <v>1844</v>
      </c>
    </row>
    <row r="921" spans="4:6" x14ac:dyDescent="0.25">
      <c r="D921">
        <v>10546</v>
      </c>
      <c r="E921" t="s">
        <v>1836</v>
      </c>
    </row>
    <row r="922" spans="4:6" x14ac:dyDescent="0.25">
      <c r="D922">
        <v>11795</v>
      </c>
      <c r="E922" t="s">
        <v>2061</v>
      </c>
    </row>
    <row r="923" spans="4:6" x14ac:dyDescent="0.25">
      <c r="D923">
        <v>12547</v>
      </c>
      <c r="E923" t="s">
        <v>5166</v>
      </c>
    </row>
    <row r="924" spans="4:6" x14ac:dyDescent="0.25">
      <c r="D924">
        <v>15765</v>
      </c>
      <c r="E924" t="s">
        <v>2653</v>
      </c>
    </row>
    <row r="925" spans="4:6" x14ac:dyDescent="0.25">
      <c r="D925">
        <v>15766</v>
      </c>
      <c r="E925" t="s">
        <v>5167</v>
      </c>
    </row>
    <row r="926" spans="4:6" x14ac:dyDescent="0.25">
      <c r="D926">
        <v>16023</v>
      </c>
      <c r="E926" t="s">
        <v>5168</v>
      </c>
      <c r="F926" s="76"/>
    </row>
    <row r="927" spans="4:6" x14ac:dyDescent="0.25">
      <c r="D927">
        <v>17412</v>
      </c>
      <c r="E927" t="s">
        <v>5169</v>
      </c>
    </row>
    <row r="928" spans="4:6" x14ac:dyDescent="0.25">
      <c r="D928">
        <v>12967</v>
      </c>
      <c r="E928" t="s">
        <v>5170</v>
      </c>
    </row>
    <row r="929" spans="4:6" x14ac:dyDescent="0.25">
      <c r="D929">
        <v>11549</v>
      </c>
      <c r="E929" t="s">
        <v>2318</v>
      </c>
    </row>
    <row r="930" spans="4:6" x14ac:dyDescent="0.25">
      <c r="D930">
        <v>17298</v>
      </c>
      <c r="E930" t="s">
        <v>5171</v>
      </c>
    </row>
    <row r="931" spans="4:6" x14ac:dyDescent="0.25">
      <c r="D931">
        <v>13391</v>
      </c>
      <c r="E931" t="s">
        <v>1570</v>
      </c>
    </row>
    <row r="932" spans="4:6" x14ac:dyDescent="0.25">
      <c r="D932">
        <v>15172</v>
      </c>
      <c r="E932" t="s">
        <v>1985</v>
      </c>
    </row>
    <row r="933" spans="4:6" x14ac:dyDescent="0.25">
      <c r="D933">
        <v>17235</v>
      </c>
      <c r="E933" t="s">
        <v>5172</v>
      </c>
    </row>
    <row r="934" spans="4:6" x14ac:dyDescent="0.25">
      <c r="D934">
        <v>17236</v>
      </c>
      <c r="E934" t="s">
        <v>5173</v>
      </c>
    </row>
    <row r="935" spans="4:6" x14ac:dyDescent="0.25">
      <c r="D935">
        <v>10330</v>
      </c>
      <c r="E935" t="s">
        <v>1743</v>
      </c>
    </row>
    <row r="936" spans="4:6" x14ac:dyDescent="0.25">
      <c r="D936">
        <v>10331</v>
      </c>
      <c r="E936" t="s">
        <v>1744</v>
      </c>
    </row>
    <row r="937" spans="4:6" x14ac:dyDescent="0.25">
      <c r="D937">
        <v>10401</v>
      </c>
      <c r="E937" t="s">
        <v>5174</v>
      </c>
    </row>
    <row r="938" spans="4:6" x14ac:dyDescent="0.25">
      <c r="D938">
        <v>16645</v>
      </c>
      <c r="E938" t="s">
        <v>5175</v>
      </c>
    </row>
    <row r="939" spans="4:6" x14ac:dyDescent="0.25">
      <c r="D939">
        <v>10598</v>
      </c>
      <c r="E939" t="s">
        <v>5176</v>
      </c>
      <c r="F939" s="76"/>
    </row>
    <row r="940" spans="4:6" x14ac:dyDescent="0.25">
      <c r="D940">
        <v>17138</v>
      </c>
      <c r="E940" t="s">
        <v>5177</v>
      </c>
    </row>
    <row r="941" spans="4:6" x14ac:dyDescent="0.25">
      <c r="D941">
        <v>11129</v>
      </c>
      <c r="E941" t="s">
        <v>5178</v>
      </c>
      <c r="F941" s="76"/>
    </row>
    <row r="942" spans="4:6" x14ac:dyDescent="0.25">
      <c r="D942">
        <v>17100</v>
      </c>
      <c r="E942" t="s">
        <v>5179</v>
      </c>
    </row>
    <row r="943" spans="4:6" x14ac:dyDescent="0.25">
      <c r="D943">
        <v>17101</v>
      </c>
      <c r="E943" t="s">
        <v>5180</v>
      </c>
    </row>
    <row r="944" spans="4:6" x14ac:dyDescent="0.25">
      <c r="D944">
        <v>11202</v>
      </c>
      <c r="E944" t="s">
        <v>5181</v>
      </c>
    </row>
    <row r="945" spans="4:6" x14ac:dyDescent="0.25">
      <c r="D945">
        <v>15996</v>
      </c>
      <c r="E945" t="s">
        <v>5182</v>
      </c>
    </row>
    <row r="946" spans="4:6" x14ac:dyDescent="0.25">
      <c r="D946">
        <v>13020</v>
      </c>
      <c r="E946" t="s">
        <v>5183</v>
      </c>
    </row>
    <row r="947" spans="4:6" x14ac:dyDescent="0.25">
      <c r="D947">
        <v>11112</v>
      </c>
      <c r="E947" t="s">
        <v>5184</v>
      </c>
    </row>
    <row r="948" spans="4:6" x14ac:dyDescent="0.25">
      <c r="D948">
        <v>17300</v>
      </c>
      <c r="E948" t="s">
        <v>5185</v>
      </c>
    </row>
    <row r="949" spans="4:6" x14ac:dyDescent="0.25">
      <c r="D949">
        <v>16852</v>
      </c>
      <c r="E949" t="s">
        <v>5186</v>
      </c>
    </row>
    <row r="950" spans="4:6" x14ac:dyDescent="0.25">
      <c r="D950">
        <v>13824</v>
      </c>
      <c r="E950" t="s">
        <v>5187</v>
      </c>
    </row>
    <row r="951" spans="4:6" x14ac:dyDescent="0.25">
      <c r="D951">
        <v>15498</v>
      </c>
      <c r="E951" t="s">
        <v>5188</v>
      </c>
    </row>
    <row r="952" spans="4:6" x14ac:dyDescent="0.25">
      <c r="D952">
        <v>17310</v>
      </c>
      <c r="E952" t="s">
        <v>5189</v>
      </c>
    </row>
    <row r="953" spans="4:6" x14ac:dyDescent="0.25">
      <c r="D953">
        <v>16643</v>
      </c>
      <c r="E953" t="s">
        <v>5190</v>
      </c>
      <c r="F953" s="76"/>
    </row>
    <row r="954" spans="4:6" x14ac:dyDescent="0.25">
      <c r="D954">
        <v>16644</v>
      </c>
      <c r="E954" t="s">
        <v>5191</v>
      </c>
    </row>
    <row r="955" spans="4:6" x14ac:dyDescent="0.25">
      <c r="D955">
        <v>16544</v>
      </c>
      <c r="E955" t="s">
        <v>5192</v>
      </c>
      <c r="F955" s="76"/>
    </row>
    <row r="956" spans="4:6" x14ac:dyDescent="0.25">
      <c r="D956">
        <v>17115</v>
      </c>
      <c r="E956" t="s">
        <v>5193</v>
      </c>
    </row>
    <row r="957" spans="4:6" x14ac:dyDescent="0.25">
      <c r="D957">
        <v>16966</v>
      </c>
      <c r="E957" t="s">
        <v>5194</v>
      </c>
    </row>
    <row r="958" spans="4:6" x14ac:dyDescent="0.25">
      <c r="D958">
        <v>15635</v>
      </c>
      <c r="E958" t="s">
        <v>2389</v>
      </c>
    </row>
    <row r="959" spans="4:6" x14ac:dyDescent="0.25">
      <c r="D959">
        <v>11419</v>
      </c>
      <c r="E959" t="s">
        <v>2299</v>
      </c>
    </row>
    <row r="960" spans="4:6" x14ac:dyDescent="0.25">
      <c r="D960">
        <v>17159</v>
      </c>
      <c r="E960" t="s">
        <v>5195</v>
      </c>
    </row>
    <row r="961" spans="4:6" x14ac:dyDescent="0.25">
      <c r="D961">
        <v>16182</v>
      </c>
      <c r="E961" t="s">
        <v>5196</v>
      </c>
    </row>
    <row r="962" spans="4:6" x14ac:dyDescent="0.25">
      <c r="D962">
        <v>16183</v>
      </c>
      <c r="E962" t="s">
        <v>5197</v>
      </c>
    </row>
    <row r="963" spans="4:6" x14ac:dyDescent="0.25">
      <c r="D963">
        <v>16648</v>
      </c>
      <c r="E963" t="s">
        <v>5198</v>
      </c>
    </row>
    <row r="964" spans="4:6" x14ac:dyDescent="0.25">
      <c r="D964">
        <v>10270</v>
      </c>
      <c r="E964" t="s">
        <v>1713</v>
      </c>
    </row>
    <row r="965" spans="4:6" x14ac:dyDescent="0.25">
      <c r="D965">
        <v>10271</v>
      </c>
      <c r="E965" t="s">
        <v>1714</v>
      </c>
      <c r="F965" s="76"/>
    </row>
    <row r="966" spans="4:6" x14ac:dyDescent="0.25">
      <c r="D966">
        <v>10272</v>
      </c>
      <c r="E966" t="s">
        <v>1715</v>
      </c>
    </row>
    <row r="967" spans="4:6" x14ac:dyDescent="0.25">
      <c r="D967">
        <v>10273</v>
      </c>
      <c r="E967" t="s">
        <v>1716</v>
      </c>
    </row>
    <row r="968" spans="4:6" x14ac:dyDescent="0.25">
      <c r="D968">
        <v>15928</v>
      </c>
      <c r="E968" t="s">
        <v>5199</v>
      </c>
    </row>
    <row r="969" spans="4:6" x14ac:dyDescent="0.25">
      <c r="D969">
        <v>10394</v>
      </c>
      <c r="E969" t="s">
        <v>1768</v>
      </c>
    </row>
    <row r="970" spans="4:6" x14ac:dyDescent="0.25">
      <c r="D970">
        <v>15799</v>
      </c>
      <c r="E970" t="s">
        <v>5200</v>
      </c>
    </row>
    <row r="971" spans="4:6" x14ac:dyDescent="0.25">
      <c r="D971">
        <v>15756</v>
      </c>
      <c r="E971" t="s">
        <v>5201</v>
      </c>
    </row>
    <row r="972" spans="4:6" x14ac:dyDescent="0.25">
      <c r="D972">
        <v>16111</v>
      </c>
      <c r="E972" t="s">
        <v>5202</v>
      </c>
      <c r="F972" s="76"/>
    </row>
    <row r="973" spans="4:6" x14ac:dyDescent="0.25">
      <c r="D973">
        <v>16287</v>
      </c>
      <c r="E973" t="s">
        <v>5203</v>
      </c>
      <c r="F973" s="76"/>
    </row>
    <row r="974" spans="4:6" x14ac:dyDescent="0.25">
      <c r="D974">
        <v>16281</v>
      </c>
      <c r="E974" t="s">
        <v>5204</v>
      </c>
    </row>
    <row r="975" spans="4:6" x14ac:dyDescent="0.25">
      <c r="D975">
        <v>16592</v>
      </c>
      <c r="E975" t="s">
        <v>5205</v>
      </c>
    </row>
    <row r="976" spans="4:6" x14ac:dyDescent="0.25">
      <c r="D976">
        <v>16282</v>
      </c>
      <c r="E976" t="s">
        <v>5206</v>
      </c>
    </row>
    <row r="977" spans="4:6" x14ac:dyDescent="0.25">
      <c r="D977">
        <v>15720</v>
      </c>
      <c r="E977" t="s">
        <v>5207</v>
      </c>
    </row>
    <row r="978" spans="4:6" x14ac:dyDescent="0.25">
      <c r="D978">
        <v>15721</v>
      </c>
      <c r="E978" t="s">
        <v>5208</v>
      </c>
    </row>
    <row r="979" spans="4:6" x14ac:dyDescent="0.25">
      <c r="D979">
        <v>15722</v>
      </c>
      <c r="E979" t="s">
        <v>5209</v>
      </c>
    </row>
    <row r="980" spans="4:6" x14ac:dyDescent="0.25">
      <c r="D980">
        <v>15724</v>
      </c>
      <c r="E980" t="s">
        <v>5210</v>
      </c>
    </row>
    <row r="981" spans="4:6" x14ac:dyDescent="0.25">
      <c r="D981">
        <v>15725</v>
      </c>
      <c r="E981" t="s">
        <v>5211</v>
      </c>
    </row>
    <row r="982" spans="4:6" x14ac:dyDescent="0.25">
      <c r="D982">
        <v>15726</v>
      </c>
      <c r="E982" t="s">
        <v>5212</v>
      </c>
    </row>
    <row r="983" spans="4:6" x14ac:dyDescent="0.25">
      <c r="D983">
        <v>15727</v>
      </c>
      <c r="E983" t="s">
        <v>5213</v>
      </c>
    </row>
    <row r="984" spans="4:6" x14ac:dyDescent="0.25">
      <c r="D984">
        <v>15728</v>
      </c>
      <c r="E984" t="s">
        <v>5214</v>
      </c>
    </row>
    <row r="985" spans="4:6" x14ac:dyDescent="0.25">
      <c r="D985">
        <v>15731</v>
      </c>
      <c r="E985" t="s">
        <v>5215</v>
      </c>
    </row>
    <row r="986" spans="4:6" x14ac:dyDescent="0.25">
      <c r="D986">
        <v>15732</v>
      </c>
      <c r="E986" t="s">
        <v>5216</v>
      </c>
    </row>
    <row r="987" spans="4:6" x14ac:dyDescent="0.25">
      <c r="D987">
        <v>15733</v>
      </c>
      <c r="E987" t="s">
        <v>5217</v>
      </c>
    </row>
    <row r="988" spans="4:6" x14ac:dyDescent="0.25">
      <c r="D988">
        <v>15734</v>
      </c>
      <c r="E988" t="s">
        <v>5218</v>
      </c>
    </row>
    <row r="989" spans="4:6" x14ac:dyDescent="0.25">
      <c r="D989">
        <v>15736</v>
      </c>
      <c r="E989" t="s">
        <v>5219</v>
      </c>
    </row>
    <row r="990" spans="4:6" x14ac:dyDescent="0.25">
      <c r="D990">
        <v>15737</v>
      </c>
      <c r="E990" t="s">
        <v>5220</v>
      </c>
      <c r="F990" s="76"/>
    </row>
    <row r="991" spans="4:6" x14ac:dyDescent="0.25">
      <c r="D991">
        <v>15740</v>
      </c>
      <c r="E991" t="s">
        <v>5221</v>
      </c>
    </row>
    <row r="992" spans="4:6" x14ac:dyDescent="0.25">
      <c r="D992">
        <v>15741</v>
      </c>
      <c r="E992" t="s">
        <v>5222</v>
      </c>
    </row>
    <row r="993" spans="4:6" x14ac:dyDescent="0.25">
      <c r="D993">
        <v>15743</v>
      </c>
      <c r="E993" t="s">
        <v>5223</v>
      </c>
    </row>
    <row r="994" spans="4:6" x14ac:dyDescent="0.25">
      <c r="D994">
        <v>15745</v>
      </c>
      <c r="E994" t="s">
        <v>5224</v>
      </c>
    </row>
    <row r="995" spans="4:6" x14ac:dyDescent="0.25">
      <c r="D995">
        <v>15746</v>
      </c>
      <c r="E995" t="s">
        <v>5225</v>
      </c>
    </row>
    <row r="996" spans="4:6" x14ac:dyDescent="0.25">
      <c r="D996">
        <v>15749</v>
      </c>
      <c r="E996" t="s">
        <v>5226</v>
      </c>
    </row>
    <row r="997" spans="4:6" x14ac:dyDescent="0.25">
      <c r="D997">
        <v>15715</v>
      </c>
      <c r="E997" t="s">
        <v>5227</v>
      </c>
    </row>
    <row r="998" spans="4:6" x14ac:dyDescent="0.25">
      <c r="D998">
        <v>15716</v>
      </c>
      <c r="E998" t="s">
        <v>5228</v>
      </c>
    </row>
    <row r="999" spans="4:6" x14ac:dyDescent="0.25">
      <c r="D999">
        <v>15719</v>
      </c>
      <c r="E999" t="s">
        <v>5229</v>
      </c>
    </row>
    <row r="1000" spans="4:6" x14ac:dyDescent="0.25">
      <c r="D1000">
        <v>15718</v>
      </c>
      <c r="E1000" t="s">
        <v>5230</v>
      </c>
    </row>
    <row r="1001" spans="4:6" x14ac:dyDescent="0.25">
      <c r="D1001">
        <v>15717</v>
      </c>
      <c r="E1001" t="s">
        <v>5231</v>
      </c>
    </row>
    <row r="1002" spans="4:6" x14ac:dyDescent="0.25">
      <c r="D1002">
        <v>16493</v>
      </c>
      <c r="E1002" t="s">
        <v>5232</v>
      </c>
    </row>
    <row r="1003" spans="4:6" x14ac:dyDescent="0.25">
      <c r="D1003">
        <v>14386</v>
      </c>
      <c r="E1003" t="s">
        <v>5233</v>
      </c>
    </row>
    <row r="1004" spans="4:6" x14ac:dyDescent="0.25">
      <c r="D1004">
        <v>14052</v>
      </c>
      <c r="E1004" t="s">
        <v>5234</v>
      </c>
      <c r="F1004" s="76"/>
    </row>
    <row r="1005" spans="4:6" x14ac:dyDescent="0.25">
      <c r="D1005">
        <v>14053</v>
      </c>
      <c r="E1005" t="s">
        <v>5235</v>
      </c>
    </row>
    <row r="1006" spans="4:6" x14ac:dyDescent="0.25">
      <c r="D1006">
        <v>14387</v>
      </c>
      <c r="E1006" t="s">
        <v>5236</v>
      </c>
    </row>
    <row r="1007" spans="4:6" x14ac:dyDescent="0.25">
      <c r="D1007">
        <v>14275</v>
      </c>
      <c r="E1007" t="s">
        <v>5237</v>
      </c>
    </row>
    <row r="1008" spans="4:6" x14ac:dyDescent="0.25">
      <c r="D1008">
        <v>14276</v>
      </c>
      <c r="E1008" t="s">
        <v>5238</v>
      </c>
    </row>
    <row r="1009" spans="4:5" x14ac:dyDescent="0.25">
      <c r="D1009">
        <v>14388</v>
      </c>
      <c r="E1009" t="s">
        <v>5239</v>
      </c>
    </row>
    <row r="1010" spans="4:5" x14ac:dyDescent="0.25">
      <c r="D1010">
        <v>14277</v>
      </c>
      <c r="E1010" t="s">
        <v>5240</v>
      </c>
    </row>
    <row r="1011" spans="4:5" x14ac:dyDescent="0.25">
      <c r="D1011">
        <v>14054</v>
      </c>
      <c r="E1011" t="s">
        <v>5241</v>
      </c>
    </row>
    <row r="1012" spans="4:5" x14ac:dyDescent="0.25">
      <c r="D1012">
        <v>14055</v>
      </c>
      <c r="E1012" t="s">
        <v>5242</v>
      </c>
    </row>
    <row r="1013" spans="4:5" x14ac:dyDescent="0.25">
      <c r="D1013">
        <v>14056</v>
      </c>
      <c r="E1013" t="s">
        <v>5243</v>
      </c>
    </row>
    <row r="1014" spans="4:5" x14ac:dyDescent="0.25">
      <c r="D1014">
        <v>14278</v>
      </c>
      <c r="E1014" t="s">
        <v>5244</v>
      </c>
    </row>
    <row r="1015" spans="4:5" x14ac:dyDescent="0.25">
      <c r="D1015">
        <v>14279</v>
      </c>
      <c r="E1015" t="s">
        <v>5245</v>
      </c>
    </row>
    <row r="1016" spans="4:5" x14ac:dyDescent="0.25">
      <c r="D1016">
        <v>14297</v>
      </c>
      <c r="E1016" t="s">
        <v>5246</v>
      </c>
    </row>
    <row r="1017" spans="4:5" x14ac:dyDescent="0.25">
      <c r="D1017">
        <v>14389</v>
      </c>
      <c r="E1017" t="s">
        <v>5247</v>
      </c>
    </row>
    <row r="1018" spans="4:5" x14ac:dyDescent="0.25">
      <c r="D1018">
        <v>15071</v>
      </c>
      <c r="E1018" t="s">
        <v>5248</v>
      </c>
    </row>
    <row r="1019" spans="4:5" x14ac:dyDescent="0.25">
      <c r="D1019">
        <v>15534</v>
      </c>
      <c r="E1019" t="s">
        <v>5249</v>
      </c>
    </row>
    <row r="1020" spans="4:5" x14ac:dyDescent="0.25">
      <c r="D1020">
        <v>15461</v>
      </c>
      <c r="E1020" t="s">
        <v>5250</v>
      </c>
    </row>
    <row r="1021" spans="4:5" x14ac:dyDescent="0.25">
      <c r="D1021">
        <v>15750</v>
      </c>
      <c r="E1021" t="s">
        <v>5251</v>
      </c>
    </row>
    <row r="1022" spans="4:5" x14ac:dyDescent="0.25">
      <c r="D1022">
        <v>16121</v>
      </c>
      <c r="E1022" t="s">
        <v>5252</v>
      </c>
    </row>
    <row r="1023" spans="4:5" x14ac:dyDescent="0.25">
      <c r="D1023">
        <v>16495</v>
      </c>
      <c r="E1023" t="s">
        <v>5253</v>
      </c>
    </row>
    <row r="1024" spans="4:5" x14ac:dyDescent="0.25">
      <c r="D1024">
        <v>16494</v>
      </c>
      <c r="E1024" t="s">
        <v>5254</v>
      </c>
    </row>
    <row r="1025" spans="4:5" x14ac:dyDescent="0.25">
      <c r="D1025">
        <v>16496</v>
      </c>
      <c r="E1025" t="s">
        <v>5255</v>
      </c>
    </row>
    <row r="1026" spans="4:5" x14ac:dyDescent="0.25">
      <c r="D1026">
        <v>16855</v>
      </c>
      <c r="E1026" t="s">
        <v>5256</v>
      </c>
    </row>
    <row r="1027" spans="4:5" x14ac:dyDescent="0.25">
      <c r="D1027">
        <v>16803</v>
      </c>
      <c r="E1027" t="s">
        <v>5257</v>
      </c>
    </row>
    <row r="1028" spans="4:5" x14ac:dyDescent="0.25">
      <c r="D1028">
        <v>16885</v>
      </c>
      <c r="E1028" t="s">
        <v>5258</v>
      </c>
    </row>
    <row r="1029" spans="4:5" x14ac:dyDescent="0.25">
      <c r="D1029">
        <v>17120</v>
      </c>
      <c r="E1029" t="s">
        <v>5259</v>
      </c>
    </row>
    <row r="1030" spans="4:5" x14ac:dyDescent="0.25">
      <c r="D1030">
        <v>14023</v>
      </c>
      <c r="E1030" t="s">
        <v>5260</v>
      </c>
    </row>
    <row r="1031" spans="4:5" x14ac:dyDescent="0.25">
      <c r="D1031">
        <v>14024</v>
      </c>
      <c r="E1031" t="s">
        <v>5261</v>
      </c>
    </row>
    <row r="1032" spans="4:5" x14ac:dyDescent="0.25">
      <c r="D1032">
        <v>14025</v>
      </c>
      <c r="E1032" t="s">
        <v>5262</v>
      </c>
    </row>
    <row r="1033" spans="4:5" x14ac:dyDescent="0.25">
      <c r="D1033">
        <v>14026</v>
      </c>
      <c r="E1033" t="s">
        <v>5263</v>
      </c>
    </row>
    <row r="1034" spans="4:5" x14ac:dyDescent="0.25">
      <c r="D1034">
        <v>14245</v>
      </c>
      <c r="E1034" t="s">
        <v>5264</v>
      </c>
    </row>
    <row r="1035" spans="4:5" x14ac:dyDescent="0.25">
      <c r="D1035">
        <v>14372</v>
      </c>
      <c r="E1035" t="s">
        <v>5265</v>
      </c>
    </row>
    <row r="1036" spans="4:5" x14ac:dyDescent="0.25">
      <c r="D1036">
        <v>14246</v>
      </c>
      <c r="E1036" t="s">
        <v>5266</v>
      </c>
    </row>
    <row r="1037" spans="4:5" x14ac:dyDescent="0.25">
      <c r="D1037">
        <v>14027</v>
      </c>
      <c r="E1037" t="s">
        <v>5267</v>
      </c>
    </row>
    <row r="1038" spans="4:5" x14ac:dyDescent="0.25">
      <c r="D1038">
        <v>14028</v>
      </c>
      <c r="E1038" t="s">
        <v>5268</v>
      </c>
    </row>
    <row r="1039" spans="4:5" x14ac:dyDescent="0.25">
      <c r="D1039">
        <v>14029</v>
      </c>
      <c r="E1039" t="s">
        <v>5269</v>
      </c>
    </row>
    <row r="1040" spans="4:5" x14ac:dyDescent="0.25">
      <c r="D1040">
        <v>14247</v>
      </c>
      <c r="E1040" t="s">
        <v>5270</v>
      </c>
    </row>
    <row r="1041" spans="4:6" x14ac:dyDescent="0.25">
      <c r="D1041">
        <v>14373</v>
      </c>
      <c r="E1041" t="s">
        <v>5271</v>
      </c>
    </row>
    <row r="1042" spans="4:6" x14ac:dyDescent="0.25">
      <c r="D1042">
        <v>14248</v>
      </c>
      <c r="E1042" t="s">
        <v>5272</v>
      </c>
      <c r="F1042" s="76"/>
    </row>
    <row r="1043" spans="4:6" x14ac:dyDescent="0.25">
      <c r="D1043">
        <v>14374</v>
      </c>
      <c r="E1043" t="s">
        <v>5273</v>
      </c>
    </row>
    <row r="1044" spans="4:6" x14ac:dyDescent="0.25">
      <c r="D1044">
        <v>14375</v>
      </c>
      <c r="E1044" t="s">
        <v>5274</v>
      </c>
    </row>
    <row r="1045" spans="4:6" x14ac:dyDescent="0.25">
      <c r="D1045">
        <v>14249</v>
      </c>
      <c r="E1045" t="s">
        <v>5275</v>
      </c>
    </row>
    <row r="1046" spans="4:6" x14ac:dyDescent="0.25">
      <c r="D1046">
        <v>14030</v>
      </c>
      <c r="E1046" t="s">
        <v>5276</v>
      </c>
    </row>
    <row r="1047" spans="4:6" x14ac:dyDescent="0.25">
      <c r="D1047">
        <v>14250</v>
      </c>
      <c r="E1047" t="s">
        <v>5277</v>
      </c>
    </row>
    <row r="1048" spans="4:6" x14ac:dyDescent="0.25">
      <c r="D1048">
        <v>14376</v>
      </c>
      <c r="E1048" t="s">
        <v>5278</v>
      </c>
    </row>
    <row r="1049" spans="4:6" x14ac:dyDescent="0.25">
      <c r="D1049">
        <v>14031</v>
      </c>
      <c r="E1049" t="s">
        <v>5279</v>
      </c>
    </row>
    <row r="1050" spans="4:6" x14ac:dyDescent="0.25">
      <c r="D1050">
        <v>14377</v>
      </c>
      <c r="E1050" t="s">
        <v>5280</v>
      </c>
    </row>
    <row r="1051" spans="4:6" x14ac:dyDescent="0.25">
      <c r="D1051">
        <v>14251</v>
      </c>
      <c r="E1051" t="s">
        <v>5281</v>
      </c>
    </row>
    <row r="1052" spans="4:6" x14ac:dyDescent="0.25">
      <c r="D1052">
        <v>14252</v>
      </c>
      <c r="E1052" t="s">
        <v>5282</v>
      </c>
    </row>
    <row r="1053" spans="4:6" x14ac:dyDescent="0.25">
      <c r="D1053">
        <v>14032</v>
      </c>
      <c r="E1053" t="s">
        <v>5283</v>
      </c>
    </row>
    <row r="1054" spans="4:6" x14ac:dyDescent="0.25">
      <c r="D1054">
        <v>14033</v>
      </c>
      <c r="E1054" t="s">
        <v>5284</v>
      </c>
    </row>
    <row r="1055" spans="4:6" x14ac:dyDescent="0.25">
      <c r="D1055">
        <v>14034</v>
      </c>
      <c r="E1055" t="s">
        <v>5285</v>
      </c>
    </row>
    <row r="1056" spans="4:6" x14ac:dyDescent="0.25">
      <c r="D1056">
        <v>14378</v>
      </c>
      <c r="E1056" t="s">
        <v>5286</v>
      </c>
    </row>
    <row r="1057" spans="4:5" x14ac:dyDescent="0.25">
      <c r="D1057">
        <v>14253</v>
      </c>
      <c r="E1057" t="s">
        <v>5287</v>
      </c>
    </row>
    <row r="1058" spans="4:5" x14ac:dyDescent="0.25">
      <c r="D1058">
        <v>14254</v>
      </c>
      <c r="E1058" t="s">
        <v>5288</v>
      </c>
    </row>
    <row r="1059" spans="4:5" x14ac:dyDescent="0.25">
      <c r="D1059">
        <v>14255</v>
      </c>
      <c r="E1059" t="s">
        <v>5289</v>
      </c>
    </row>
    <row r="1060" spans="4:5" x14ac:dyDescent="0.25">
      <c r="D1060">
        <v>14035</v>
      </c>
      <c r="E1060" t="s">
        <v>5290</v>
      </c>
    </row>
    <row r="1061" spans="4:5" x14ac:dyDescent="0.25">
      <c r="D1061">
        <v>14379</v>
      </c>
      <c r="E1061" t="s">
        <v>5291</v>
      </c>
    </row>
    <row r="1062" spans="4:5" x14ac:dyDescent="0.25">
      <c r="D1062">
        <v>14380</v>
      </c>
      <c r="E1062" t="s">
        <v>5292</v>
      </c>
    </row>
    <row r="1063" spans="4:5" x14ac:dyDescent="0.25">
      <c r="D1063">
        <v>14256</v>
      </c>
      <c r="E1063" t="s">
        <v>5293</v>
      </c>
    </row>
    <row r="1064" spans="4:5" x14ac:dyDescent="0.25">
      <c r="D1064">
        <v>14257</v>
      </c>
      <c r="E1064" t="s">
        <v>5294</v>
      </c>
    </row>
    <row r="1065" spans="4:5" x14ac:dyDescent="0.25">
      <c r="D1065">
        <v>14258</v>
      </c>
      <c r="E1065" t="s">
        <v>5295</v>
      </c>
    </row>
    <row r="1066" spans="4:5" x14ac:dyDescent="0.25">
      <c r="D1066">
        <v>14036</v>
      </c>
      <c r="E1066" t="s">
        <v>5296</v>
      </c>
    </row>
    <row r="1067" spans="4:5" x14ac:dyDescent="0.25">
      <c r="D1067">
        <v>14259</v>
      </c>
      <c r="E1067" t="s">
        <v>5297</v>
      </c>
    </row>
    <row r="1068" spans="4:5" x14ac:dyDescent="0.25">
      <c r="D1068">
        <v>14037</v>
      </c>
      <c r="E1068" t="s">
        <v>5298</v>
      </c>
    </row>
    <row r="1069" spans="4:5" x14ac:dyDescent="0.25">
      <c r="D1069">
        <v>14260</v>
      </c>
      <c r="E1069" t="s">
        <v>5299</v>
      </c>
    </row>
    <row r="1070" spans="4:5" x14ac:dyDescent="0.25">
      <c r="D1070">
        <v>14382</v>
      </c>
      <c r="E1070" t="s">
        <v>5300</v>
      </c>
    </row>
    <row r="1071" spans="4:5" x14ac:dyDescent="0.25">
      <c r="D1071">
        <v>14038</v>
      </c>
      <c r="E1071" t="s">
        <v>5301</v>
      </c>
    </row>
    <row r="1072" spans="4:5" x14ac:dyDescent="0.25">
      <c r="D1072">
        <v>14039</v>
      </c>
      <c r="E1072" t="s">
        <v>5302</v>
      </c>
    </row>
    <row r="1073" spans="4:5" x14ac:dyDescent="0.25">
      <c r="D1073">
        <v>14040</v>
      </c>
      <c r="E1073" t="s">
        <v>5303</v>
      </c>
    </row>
    <row r="1074" spans="4:5" x14ac:dyDescent="0.25">
      <c r="D1074">
        <v>14261</v>
      </c>
      <c r="E1074" t="s">
        <v>5304</v>
      </c>
    </row>
    <row r="1075" spans="4:5" x14ac:dyDescent="0.25">
      <c r="D1075">
        <v>14262</v>
      </c>
      <c r="E1075" t="s">
        <v>5305</v>
      </c>
    </row>
    <row r="1076" spans="4:5" x14ac:dyDescent="0.25">
      <c r="D1076">
        <v>14383</v>
      </c>
      <c r="E1076" t="s">
        <v>5306</v>
      </c>
    </row>
    <row r="1077" spans="4:5" x14ac:dyDescent="0.25">
      <c r="D1077">
        <v>14263</v>
      </c>
      <c r="E1077" t="s">
        <v>5307</v>
      </c>
    </row>
    <row r="1078" spans="4:5" x14ac:dyDescent="0.25">
      <c r="D1078">
        <v>14264</v>
      </c>
      <c r="E1078" t="s">
        <v>5308</v>
      </c>
    </row>
    <row r="1079" spans="4:5" x14ac:dyDescent="0.25">
      <c r="D1079">
        <v>14384</v>
      </c>
      <c r="E1079" t="s">
        <v>5309</v>
      </c>
    </row>
    <row r="1080" spans="4:5" x14ac:dyDescent="0.25">
      <c r="D1080">
        <v>14041</v>
      </c>
      <c r="E1080" t="s">
        <v>5310</v>
      </c>
    </row>
    <row r="1081" spans="4:5" x14ac:dyDescent="0.25">
      <c r="D1081">
        <v>14042</v>
      </c>
      <c r="E1081" t="s">
        <v>5311</v>
      </c>
    </row>
    <row r="1082" spans="4:5" x14ac:dyDescent="0.25">
      <c r="D1082">
        <v>14385</v>
      </c>
      <c r="E1082" t="s">
        <v>5312</v>
      </c>
    </row>
    <row r="1083" spans="4:5" x14ac:dyDescent="0.25">
      <c r="D1083">
        <v>14043</v>
      </c>
      <c r="E1083" t="s">
        <v>5313</v>
      </c>
    </row>
    <row r="1084" spans="4:5" x14ac:dyDescent="0.25">
      <c r="D1084">
        <v>14265</v>
      </c>
      <c r="E1084" t="s">
        <v>5314</v>
      </c>
    </row>
    <row r="1085" spans="4:5" x14ac:dyDescent="0.25">
      <c r="D1085">
        <v>14044</v>
      </c>
      <c r="E1085" t="s">
        <v>5315</v>
      </c>
    </row>
    <row r="1086" spans="4:5" x14ac:dyDescent="0.25">
      <c r="D1086">
        <v>14045</v>
      </c>
      <c r="E1086" t="s">
        <v>5316</v>
      </c>
    </row>
    <row r="1087" spans="4:5" x14ac:dyDescent="0.25">
      <c r="D1087">
        <v>14266</v>
      </c>
      <c r="E1087" t="s">
        <v>5317</v>
      </c>
    </row>
    <row r="1088" spans="4:5" x14ac:dyDescent="0.25">
      <c r="D1088">
        <v>14267</v>
      </c>
      <c r="E1088" t="s">
        <v>5318</v>
      </c>
    </row>
    <row r="1089" spans="4:5" x14ac:dyDescent="0.25">
      <c r="D1089">
        <v>14268</v>
      </c>
      <c r="E1089" t="s">
        <v>5319</v>
      </c>
    </row>
    <row r="1090" spans="4:5" x14ac:dyDescent="0.25">
      <c r="D1090">
        <v>14269</v>
      </c>
      <c r="E1090" t="s">
        <v>5320</v>
      </c>
    </row>
    <row r="1091" spans="4:5" x14ac:dyDescent="0.25">
      <c r="D1091">
        <v>14046</v>
      </c>
      <c r="E1091" t="s">
        <v>5321</v>
      </c>
    </row>
    <row r="1092" spans="4:5" x14ac:dyDescent="0.25">
      <c r="D1092">
        <v>14270</v>
      </c>
      <c r="E1092" t="s">
        <v>5322</v>
      </c>
    </row>
    <row r="1093" spans="4:5" x14ac:dyDescent="0.25">
      <c r="D1093">
        <v>14271</v>
      </c>
      <c r="E1093" t="s">
        <v>5323</v>
      </c>
    </row>
    <row r="1094" spans="4:5" x14ac:dyDescent="0.25">
      <c r="D1094">
        <v>14047</v>
      </c>
      <c r="E1094" t="s">
        <v>5324</v>
      </c>
    </row>
    <row r="1095" spans="4:5" x14ac:dyDescent="0.25">
      <c r="D1095">
        <v>14048</v>
      </c>
      <c r="E1095" t="s">
        <v>5325</v>
      </c>
    </row>
    <row r="1096" spans="4:5" x14ac:dyDescent="0.25">
      <c r="D1096">
        <v>14049</v>
      </c>
      <c r="E1096" t="s">
        <v>5326</v>
      </c>
    </row>
    <row r="1097" spans="4:5" x14ac:dyDescent="0.25">
      <c r="D1097">
        <v>14272</v>
      </c>
      <c r="E1097" t="s">
        <v>5327</v>
      </c>
    </row>
    <row r="1098" spans="4:5" x14ac:dyDescent="0.25">
      <c r="D1098">
        <v>14050</v>
      </c>
      <c r="E1098" t="s">
        <v>5328</v>
      </c>
    </row>
    <row r="1099" spans="4:5" x14ac:dyDescent="0.25">
      <c r="D1099">
        <v>14273</v>
      </c>
      <c r="E1099" t="s">
        <v>5329</v>
      </c>
    </row>
    <row r="1100" spans="4:5" x14ac:dyDescent="0.25">
      <c r="D1100">
        <v>14274</v>
      </c>
      <c r="E1100" t="s">
        <v>5330</v>
      </c>
    </row>
    <row r="1101" spans="4:5" x14ac:dyDescent="0.25">
      <c r="D1101">
        <v>14051</v>
      </c>
      <c r="E1101" t="s">
        <v>5331</v>
      </c>
    </row>
    <row r="1102" spans="4:5" x14ac:dyDescent="0.25">
      <c r="D1102">
        <v>14494</v>
      </c>
      <c r="E1102" t="s">
        <v>5332</v>
      </c>
    </row>
    <row r="1103" spans="4:5" x14ac:dyDescent="0.25">
      <c r="D1103">
        <v>14613</v>
      </c>
      <c r="E1103" t="s">
        <v>5333</v>
      </c>
    </row>
    <row r="1104" spans="4:5" x14ac:dyDescent="0.25">
      <c r="D1104">
        <v>14426</v>
      </c>
      <c r="E1104" t="s">
        <v>5334</v>
      </c>
    </row>
    <row r="1105" spans="4:5" x14ac:dyDescent="0.25">
      <c r="D1105">
        <v>17213</v>
      </c>
      <c r="E1105" t="s">
        <v>5335</v>
      </c>
    </row>
    <row r="1106" spans="4:5" x14ac:dyDescent="0.25">
      <c r="D1106">
        <v>15999</v>
      </c>
      <c r="E1106" t="s">
        <v>5336</v>
      </c>
    </row>
    <row r="1107" spans="4:5" x14ac:dyDescent="0.25">
      <c r="D1107">
        <v>11921</v>
      </c>
      <c r="E1107" t="s">
        <v>2104</v>
      </c>
    </row>
    <row r="1108" spans="4:5" x14ac:dyDescent="0.25">
      <c r="D1108">
        <v>16245</v>
      </c>
      <c r="E1108" t="s">
        <v>5337</v>
      </c>
    </row>
    <row r="1109" spans="4:5" x14ac:dyDescent="0.25">
      <c r="D1109">
        <v>10172</v>
      </c>
      <c r="E1109" t="s">
        <v>1682</v>
      </c>
    </row>
    <row r="1110" spans="4:5" x14ac:dyDescent="0.25">
      <c r="D1110">
        <v>10820</v>
      </c>
      <c r="E1110" t="s">
        <v>1553</v>
      </c>
    </row>
    <row r="1111" spans="4:5" x14ac:dyDescent="0.25">
      <c r="D1111">
        <v>11382</v>
      </c>
      <c r="E1111" t="s">
        <v>5338</v>
      </c>
    </row>
    <row r="1112" spans="4:5" x14ac:dyDescent="0.25">
      <c r="D1112">
        <v>14300</v>
      </c>
      <c r="E1112" t="s">
        <v>5339</v>
      </c>
    </row>
    <row r="1113" spans="4:5" x14ac:dyDescent="0.25">
      <c r="D1113">
        <v>12000</v>
      </c>
      <c r="E1113" t="s">
        <v>2116</v>
      </c>
    </row>
    <row r="1114" spans="4:5" x14ac:dyDescent="0.25">
      <c r="D1114">
        <v>10034</v>
      </c>
      <c r="E1114" t="s">
        <v>2405</v>
      </c>
    </row>
    <row r="1115" spans="4:5" x14ac:dyDescent="0.25">
      <c r="D1115">
        <v>10035</v>
      </c>
      <c r="E1115" t="s">
        <v>2406</v>
      </c>
    </row>
    <row r="1116" spans="4:5" x14ac:dyDescent="0.25">
      <c r="D1116">
        <v>10037</v>
      </c>
      <c r="E1116" t="s">
        <v>2407</v>
      </c>
    </row>
    <row r="1117" spans="4:5" x14ac:dyDescent="0.25">
      <c r="D1117">
        <v>10039</v>
      </c>
      <c r="E1117" t="s">
        <v>2408</v>
      </c>
    </row>
    <row r="1118" spans="4:5" x14ac:dyDescent="0.25">
      <c r="D1118">
        <v>10042</v>
      </c>
      <c r="E1118" t="s">
        <v>2410</v>
      </c>
    </row>
    <row r="1119" spans="4:5" x14ac:dyDescent="0.25">
      <c r="D1119">
        <v>10043</v>
      </c>
      <c r="E1119" t="s">
        <v>2411</v>
      </c>
    </row>
    <row r="1120" spans="4:5" x14ac:dyDescent="0.25">
      <c r="D1120">
        <v>10045</v>
      </c>
      <c r="E1120" t="s">
        <v>2412</v>
      </c>
    </row>
    <row r="1121" spans="4:5" x14ac:dyDescent="0.25">
      <c r="D1121">
        <v>10385</v>
      </c>
      <c r="E1121" t="s">
        <v>5340</v>
      </c>
    </row>
    <row r="1122" spans="4:5" x14ac:dyDescent="0.25">
      <c r="D1122">
        <v>10290</v>
      </c>
      <c r="E1122" t="s">
        <v>5341</v>
      </c>
    </row>
    <row r="1123" spans="4:5" x14ac:dyDescent="0.25">
      <c r="D1123">
        <v>14435</v>
      </c>
      <c r="E1123" t="s">
        <v>1959</v>
      </c>
    </row>
    <row r="1124" spans="4:5" x14ac:dyDescent="0.25">
      <c r="D1124">
        <v>15196</v>
      </c>
      <c r="E1124" t="s">
        <v>2186</v>
      </c>
    </row>
    <row r="1125" spans="4:5" x14ac:dyDescent="0.25">
      <c r="D1125">
        <v>10239</v>
      </c>
      <c r="E1125" t="s">
        <v>1660</v>
      </c>
    </row>
    <row r="1126" spans="4:5" x14ac:dyDescent="0.25">
      <c r="D1126">
        <v>10242</v>
      </c>
      <c r="E1126" t="s">
        <v>1700</v>
      </c>
    </row>
    <row r="1127" spans="4:5" x14ac:dyDescent="0.25">
      <c r="D1127">
        <v>10243</v>
      </c>
      <c r="E1127" t="s">
        <v>1701</v>
      </c>
    </row>
    <row r="1128" spans="4:5" x14ac:dyDescent="0.25">
      <c r="D1128">
        <v>10159</v>
      </c>
      <c r="E1128" t="s">
        <v>1674</v>
      </c>
    </row>
    <row r="1129" spans="4:5" x14ac:dyDescent="0.25">
      <c r="D1129">
        <v>10180</v>
      </c>
      <c r="E1129" t="s">
        <v>2571</v>
      </c>
    </row>
    <row r="1130" spans="4:5" x14ac:dyDescent="0.25">
      <c r="D1130">
        <v>11996</v>
      </c>
      <c r="E1130" t="s">
        <v>2115</v>
      </c>
    </row>
    <row r="1131" spans="4:5" x14ac:dyDescent="0.25">
      <c r="D1131">
        <v>12137</v>
      </c>
      <c r="E1131" t="s">
        <v>2140</v>
      </c>
    </row>
    <row r="1132" spans="4:5" x14ac:dyDescent="0.25">
      <c r="D1132">
        <v>16500</v>
      </c>
      <c r="E1132" t="s">
        <v>5342</v>
      </c>
    </row>
    <row r="1133" spans="4:5" x14ac:dyDescent="0.25">
      <c r="D1133">
        <v>16064</v>
      </c>
      <c r="E1133" t="s">
        <v>5343</v>
      </c>
    </row>
    <row r="1134" spans="4:5" x14ac:dyDescent="0.25">
      <c r="D1134">
        <v>12131</v>
      </c>
      <c r="E1134" t="s">
        <v>2137</v>
      </c>
    </row>
    <row r="1135" spans="4:5" x14ac:dyDescent="0.25">
      <c r="D1135">
        <v>12132</v>
      </c>
      <c r="E1135" t="s">
        <v>2138</v>
      </c>
    </row>
    <row r="1136" spans="4:5" x14ac:dyDescent="0.25">
      <c r="D1136">
        <v>12134</v>
      </c>
      <c r="E1136" t="s">
        <v>2139</v>
      </c>
    </row>
    <row r="1137" spans="4:5" x14ac:dyDescent="0.25">
      <c r="D1137">
        <v>10203</v>
      </c>
      <c r="E1137" t="s">
        <v>1692</v>
      </c>
    </row>
    <row r="1138" spans="4:5" x14ac:dyDescent="0.25">
      <c r="D1138">
        <v>10204</v>
      </c>
      <c r="E1138" t="s">
        <v>1693</v>
      </c>
    </row>
    <row r="1139" spans="4:5" x14ac:dyDescent="0.25">
      <c r="D1139">
        <v>10205</v>
      </c>
      <c r="E1139" t="s">
        <v>1694</v>
      </c>
    </row>
    <row r="1140" spans="4:5" x14ac:dyDescent="0.25">
      <c r="D1140">
        <v>12907</v>
      </c>
      <c r="E1140" t="s">
        <v>1907</v>
      </c>
    </row>
    <row r="1141" spans="4:5" x14ac:dyDescent="0.25">
      <c r="D1141">
        <v>11830</v>
      </c>
      <c r="E1141" t="s">
        <v>2075</v>
      </c>
    </row>
    <row r="1142" spans="4:5" x14ac:dyDescent="0.25">
      <c r="D1142">
        <v>10139</v>
      </c>
      <c r="E1142" t="s">
        <v>1665</v>
      </c>
    </row>
    <row r="1143" spans="4:5" x14ac:dyDescent="0.25">
      <c r="D1143">
        <v>10067</v>
      </c>
      <c r="E1143" t="s">
        <v>2415</v>
      </c>
    </row>
    <row r="1144" spans="4:5" x14ac:dyDescent="0.25">
      <c r="D1144">
        <v>10206</v>
      </c>
      <c r="E1144" t="s">
        <v>1695</v>
      </c>
    </row>
    <row r="1145" spans="4:5" x14ac:dyDescent="0.25">
      <c r="D1145">
        <v>17182</v>
      </c>
      <c r="E1145" t="s">
        <v>5344</v>
      </c>
    </row>
    <row r="1146" spans="4:5" x14ac:dyDescent="0.25">
      <c r="D1146">
        <v>17179</v>
      </c>
      <c r="E1146" t="s">
        <v>5345</v>
      </c>
    </row>
    <row r="1147" spans="4:5" x14ac:dyDescent="0.25">
      <c r="D1147">
        <v>10328</v>
      </c>
      <c r="E1147" t="s">
        <v>1741</v>
      </c>
    </row>
    <row r="1148" spans="4:5" x14ac:dyDescent="0.25">
      <c r="D1148">
        <v>10211</v>
      </c>
      <c r="E1148" t="s">
        <v>5346</v>
      </c>
    </row>
    <row r="1149" spans="4:5" x14ac:dyDescent="0.25">
      <c r="D1149">
        <v>15592</v>
      </c>
      <c r="E1149" t="s">
        <v>2388</v>
      </c>
    </row>
    <row r="1150" spans="4:5" x14ac:dyDescent="0.25">
      <c r="D1150">
        <v>15610</v>
      </c>
      <c r="E1150" t="s">
        <v>2582</v>
      </c>
    </row>
    <row r="1151" spans="4:5" x14ac:dyDescent="0.25">
      <c r="D1151">
        <v>10138</v>
      </c>
      <c r="E1151" t="s">
        <v>1664</v>
      </c>
    </row>
    <row r="1152" spans="4:5" x14ac:dyDescent="0.25">
      <c r="D1152">
        <v>10446</v>
      </c>
      <c r="E1152" t="s">
        <v>1791</v>
      </c>
    </row>
    <row r="1153" spans="4:5" x14ac:dyDescent="0.25">
      <c r="D1153">
        <v>17183</v>
      </c>
      <c r="E1153" t="s">
        <v>5347</v>
      </c>
    </row>
    <row r="1154" spans="4:5" x14ac:dyDescent="0.25">
      <c r="D1154">
        <v>10092</v>
      </c>
      <c r="E1154" t="s">
        <v>1626</v>
      </c>
    </row>
    <row r="1155" spans="4:5" x14ac:dyDescent="0.25">
      <c r="D1155">
        <v>10217</v>
      </c>
      <c r="E1155" t="s">
        <v>5348</v>
      </c>
    </row>
    <row r="1156" spans="4:5" x14ac:dyDescent="0.25">
      <c r="D1156">
        <v>11689</v>
      </c>
      <c r="E1156" t="s">
        <v>2357</v>
      </c>
    </row>
    <row r="1157" spans="4:5" x14ac:dyDescent="0.25">
      <c r="D1157">
        <v>11818</v>
      </c>
      <c r="E1157" t="s">
        <v>5349</v>
      </c>
    </row>
    <row r="1158" spans="4:5" x14ac:dyDescent="0.25">
      <c r="D1158">
        <v>11543</v>
      </c>
      <c r="E1158" t="s">
        <v>5350</v>
      </c>
    </row>
    <row r="1159" spans="4:5" x14ac:dyDescent="0.25">
      <c r="D1159">
        <v>11660</v>
      </c>
      <c r="E1159" t="s">
        <v>5351</v>
      </c>
    </row>
    <row r="1160" spans="4:5" x14ac:dyDescent="0.25">
      <c r="D1160">
        <v>10179</v>
      </c>
      <c r="E1160" t="s">
        <v>5352</v>
      </c>
    </row>
    <row r="1161" spans="4:5" x14ac:dyDescent="0.25">
      <c r="D1161">
        <v>10140</v>
      </c>
      <c r="E1161" t="s">
        <v>5353</v>
      </c>
    </row>
    <row r="1162" spans="4:5" x14ac:dyDescent="0.25">
      <c r="D1162">
        <v>10368</v>
      </c>
      <c r="E1162" t="s">
        <v>5354</v>
      </c>
    </row>
    <row r="1163" spans="4:5" x14ac:dyDescent="0.25">
      <c r="D1163">
        <v>10341</v>
      </c>
      <c r="E1163" t="s">
        <v>5355</v>
      </c>
    </row>
    <row r="1164" spans="4:5" x14ac:dyDescent="0.25">
      <c r="D1164">
        <v>10343</v>
      </c>
      <c r="E1164" t="s">
        <v>5356</v>
      </c>
    </row>
    <row r="1165" spans="4:5" x14ac:dyDescent="0.25">
      <c r="D1165">
        <v>12975</v>
      </c>
      <c r="E1165" t="s">
        <v>5357</v>
      </c>
    </row>
    <row r="1166" spans="4:5" x14ac:dyDescent="0.25">
      <c r="D1166">
        <v>13357</v>
      </c>
      <c r="E1166" t="s">
        <v>5358</v>
      </c>
    </row>
    <row r="1167" spans="4:5" x14ac:dyDescent="0.25">
      <c r="D1167">
        <v>16390</v>
      </c>
      <c r="E1167" t="s">
        <v>5359</v>
      </c>
    </row>
    <row r="1168" spans="4:5" x14ac:dyDescent="0.25">
      <c r="D1168">
        <v>14774</v>
      </c>
      <c r="E1168" t="s">
        <v>2122</v>
      </c>
    </row>
    <row r="1169" spans="4:6" x14ac:dyDescent="0.25">
      <c r="D1169">
        <v>16923</v>
      </c>
      <c r="E1169" t="s">
        <v>5360</v>
      </c>
    </row>
    <row r="1170" spans="4:6" x14ac:dyDescent="0.25">
      <c r="D1170">
        <v>13315</v>
      </c>
      <c r="E1170" t="s">
        <v>1909</v>
      </c>
    </row>
    <row r="1171" spans="4:6" x14ac:dyDescent="0.25">
      <c r="D1171">
        <v>13316</v>
      </c>
      <c r="E1171" t="s">
        <v>2245</v>
      </c>
    </row>
    <row r="1172" spans="4:6" x14ac:dyDescent="0.25">
      <c r="D1172">
        <v>13251</v>
      </c>
      <c r="E1172" t="s">
        <v>2241</v>
      </c>
    </row>
    <row r="1173" spans="4:6" x14ac:dyDescent="0.25">
      <c r="D1173">
        <v>17287</v>
      </c>
      <c r="E1173" t="s">
        <v>5361</v>
      </c>
    </row>
    <row r="1174" spans="4:6" x14ac:dyDescent="0.25">
      <c r="D1174">
        <v>10024</v>
      </c>
      <c r="E1174" t="s">
        <v>1615</v>
      </c>
      <c r="F1174" s="76"/>
    </row>
    <row r="1175" spans="4:6" x14ac:dyDescent="0.25">
      <c r="D1175">
        <v>14623</v>
      </c>
      <c r="E1175" t="s">
        <v>2279</v>
      </c>
    </row>
    <row r="1176" spans="4:6" x14ac:dyDescent="0.25">
      <c r="D1176">
        <v>17365</v>
      </c>
      <c r="E1176" t="s">
        <v>5362</v>
      </c>
    </row>
    <row r="1177" spans="4:6" x14ac:dyDescent="0.25">
      <c r="D1177">
        <v>11426</v>
      </c>
      <c r="E1177" t="s">
        <v>5363</v>
      </c>
    </row>
    <row r="1178" spans="4:6" x14ac:dyDescent="0.25">
      <c r="D1178">
        <v>16875</v>
      </c>
      <c r="E1178" t="s">
        <v>5364</v>
      </c>
    </row>
    <row r="1179" spans="4:6" x14ac:dyDescent="0.25">
      <c r="D1179">
        <v>16874</v>
      </c>
      <c r="E1179" t="s">
        <v>5365</v>
      </c>
    </row>
    <row r="1180" spans="4:6" x14ac:dyDescent="0.25">
      <c r="D1180">
        <v>12293</v>
      </c>
      <c r="E1180" t="s">
        <v>5366</v>
      </c>
    </row>
    <row r="1181" spans="4:6" x14ac:dyDescent="0.25">
      <c r="D1181">
        <v>13911</v>
      </c>
      <c r="E1181" t="s">
        <v>5367</v>
      </c>
    </row>
    <row r="1182" spans="4:6" x14ac:dyDescent="0.25">
      <c r="D1182">
        <v>13912</v>
      </c>
      <c r="E1182" t="s">
        <v>5368</v>
      </c>
    </row>
    <row r="1183" spans="4:6" x14ac:dyDescent="0.25">
      <c r="D1183">
        <v>16935</v>
      </c>
      <c r="E1183" t="s">
        <v>5369</v>
      </c>
    </row>
    <row r="1184" spans="4:6" x14ac:dyDescent="0.25">
      <c r="D1184">
        <v>17176</v>
      </c>
      <c r="E1184" t="s">
        <v>5370</v>
      </c>
    </row>
    <row r="1185" spans="4:5" x14ac:dyDescent="0.25">
      <c r="D1185">
        <v>14075</v>
      </c>
      <c r="E1185" t="s">
        <v>1617</v>
      </c>
    </row>
    <row r="1186" spans="4:5" x14ac:dyDescent="0.25">
      <c r="D1186">
        <v>15120</v>
      </c>
      <c r="E1186" t="s">
        <v>2365</v>
      </c>
    </row>
    <row r="1187" spans="4:5" x14ac:dyDescent="0.25">
      <c r="D1187">
        <v>12036</v>
      </c>
      <c r="E1187" t="s">
        <v>2303</v>
      </c>
    </row>
    <row r="1188" spans="4:5" x14ac:dyDescent="0.25">
      <c r="D1188">
        <v>12037</v>
      </c>
      <c r="E1188" t="s">
        <v>2123</v>
      </c>
    </row>
    <row r="1189" spans="4:5" x14ac:dyDescent="0.25">
      <c r="D1189">
        <v>12039</v>
      </c>
      <c r="E1189" t="s">
        <v>2124</v>
      </c>
    </row>
    <row r="1190" spans="4:5" x14ac:dyDescent="0.25">
      <c r="D1190">
        <v>12040</v>
      </c>
      <c r="E1190" t="s">
        <v>2125</v>
      </c>
    </row>
    <row r="1191" spans="4:5" x14ac:dyDescent="0.25">
      <c r="D1191">
        <v>12041</v>
      </c>
      <c r="E1191" t="s">
        <v>2126</v>
      </c>
    </row>
    <row r="1192" spans="4:5" x14ac:dyDescent="0.25">
      <c r="D1192">
        <v>12042</v>
      </c>
      <c r="E1192" t="s">
        <v>2127</v>
      </c>
    </row>
    <row r="1193" spans="4:5" x14ac:dyDescent="0.25">
      <c r="D1193">
        <v>12043</v>
      </c>
      <c r="E1193" t="s">
        <v>2128</v>
      </c>
    </row>
    <row r="1194" spans="4:5" x14ac:dyDescent="0.25">
      <c r="D1194">
        <v>12045</v>
      </c>
      <c r="E1194" t="s">
        <v>2129</v>
      </c>
    </row>
    <row r="1195" spans="4:5" x14ac:dyDescent="0.25">
      <c r="D1195">
        <v>12046</v>
      </c>
      <c r="E1195" t="s">
        <v>2130</v>
      </c>
    </row>
    <row r="1196" spans="4:5" x14ac:dyDescent="0.25">
      <c r="D1196">
        <v>12047</v>
      </c>
      <c r="E1196" t="s">
        <v>2131</v>
      </c>
    </row>
    <row r="1197" spans="4:5" x14ac:dyDescent="0.25">
      <c r="D1197">
        <v>10317</v>
      </c>
      <c r="E1197" t="s">
        <v>5371</v>
      </c>
    </row>
    <row r="1198" spans="4:5" x14ac:dyDescent="0.25">
      <c r="D1198">
        <v>10468</v>
      </c>
      <c r="E1198" t="s">
        <v>5372</v>
      </c>
    </row>
    <row r="1199" spans="4:5" x14ac:dyDescent="0.25">
      <c r="D1199">
        <v>10278</v>
      </c>
      <c r="E1199" t="s">
        <v>5373</v>
      </c>
    </row>
    <row r="1200" spans="4:5" x14ac:dyDescent="0.25">
      <c r="D1200">
        <v>10279</v>
      </c>
      <c r="E1200" t="s">
        <v>5374</v>
      </c>
    </row>
    <row r="1201" spans="4:5" x14ac:dyDescent="0.25">
      <c r="D1201">
        <v>12438</v>
      </c>
      <c r="E1201" t="s">
        <v>5375</v>
      </c>
    </row>
    <row r="1202" spans="4:5" x14ac:dyDescent="0.25">
      <c r="D1202">
        <v>11146</v>
      </c>
      <c r="E1202" t="s">
        <v>5376</v>
      </c>
    </row>
    <row r="1203" spans="4:5" x14ac:dyDescent="0.25">
      <c r="D1203">
        <v>11833</v>
      </c>
      <c r="E1203" t="s">
        <v>2078</v>
      </c>
    </row>
    <row r="1204" spans="4:5" x14ac:dyDescent="0.25">
      <c r="D1204">
        <v>10155</v>
      </c>
      <c r="E1204" t="s">
        <v>1671</v>
      </c>
    </row>
    <row r="1205" spans="4:5" x14ac:dyDescent="0.25">
      <c r="D1205">
        <v>10157</v>
      </c>
      <c r="E1205" t="s">
        <v>1672</v>
      </c>
    </row>
    <row r="1206" spans="4:5" x14ac:dyDescent="0.25">
      <c r="D1206">
        <v>10158</v>
      </c>
      <c r="E1206" t="s">
        <v>1673</v>
      </c>
    </row>
    <row r="1207" spans="4:5" x14ac:dyDescent="0.25">
      <c r="D1207">
        <v>10575</v>
      </c>
      <c r="E1207" t="s">
        <v>1843</v>
      </c>
    </row>
    <row r="1208" spans="4:5" x14ac:dyDescent="0.25">
      <c r="D1208">
        <v>16763</v>
      </c>
      <c r="E1208" t="s">
        <v>5377</v>
      </c>
    </row>
    <row r="1209" spans="4:5" x14ac:dyDescent="0.25">
      <c r="D1209">
        <v>16080</v>
      </c>
      <c r="E1209" t="s">
        <v>5378</v>
      </c>
    </row>
    <row r="1210" spans="4:5" x14ac:dyDescent="0.25">
      <c r="D1210">
        <v>10154</v>
      </c>
      <c r="E1210" t="s">
        <v>1670</v>
      </c>
    </row>
    <row r="1211" spans="4:5" x14ac:dyDescent="0.25">
      <c r="D1211">
        <v>10396</v>
      </c>
      <c r="E1211" t="s">
        <v>1769</v>
      </c>
    </row>
    <row r="1212" spans="4:5" x14ac:dyDescent="0.25">
      <c r="D1212">
        <v>11815</v>
      </c>
      <c r="E1212" t="s">
        <v>2068</v>
      </c>
    </row>
    <row r="1213" spans="4:5" x14ac:dyDescent="0.25">
      <c r="D1213">
        <v>11791</v>
      </c>
      <c r="E1213" t="s">
        <v>2059</v>
      </c>
    </row>
    <row r="1214" spans="4:5" x14ac:dyDescent="0.25">
      <c r="D1214">
        <v>11709</v>
      </c>
      <c r="E1214" t="s">
        <v>2362</v>
      </c>
    </row>
    <row r="1215" spans="4:5" x14ac:dyDescent="0.25">
      <c r="D1215">
        <v>11710</v>
      </c>
      <c r="E1215" t="s">
        <v>2363</v>
      </c>
    </row>
    <row r="1216" spans="4:5" x14ac:dyDescent="0.25">
      <c r="D1216">
        <v>11711</v>
      </c>
      <c r="E1216" t="s">
        <v>2364</v>
      </c>
    </row>
    <row r="1217" spans="4:5" x14ac:dyDescent="0.25">
      <c r="D1217">
        <v>16610</v>
      </c>
      <c r="E1217" t="s">
        <v>5379</v>
      </c>
    </row>
    <row r="1218" spans="4:5" x14ac:dyDescent="0.25">
      <c r="D1218">
        <v>16611</v>
      </c>
      <c r="E1218" t="s">
        <v>5380</v>
      </c>
    </row>
    <row r="1219" spans="4:5" x14ac:dyDescent="0.25">
      <c r="D1219">
        <v>15978</v>
      </c>
      <c r="E1219" t="s">
        <v>5381</v>
      </c>
    </row>
    <row r="1220" spans="4:5" x14ac:dyDescent="0.25">
      <c r="D1220">
        <v>17367</v>
      </c>
      <c r="E1220" t="s">
        <v>5382</v>
      </c>
    </row>
    <row r="1221" spans="4:5" x14ac:dyDescent="0.25">
      <c r="D1221">
        <v>17368</v>
      </c>
      <c r="E1221" t="s">
        <v>5383</v>
      </c>
    </row>
    <row r="1222" spans="4:5" x14ac:dyDescent="0.25">
      <c r="D1222">
        <v>17369</v>
      </c>
      <c r="E1222" t="s">
        <v>5384</v>
      </c>
    </row>
    <row r="1223" spans="4:5" x14ac:dyDescent="0.25">
      <c r="D1223">
        <v>17372</v>
      </c>
      <c r="E1223" t="s">
        <v>5385</v>
      </c>
    </row>
    <row r="1224" spans="4:5" x14ac:dyDescent="0.25">
      <c r="D1224">
        <v>17373</v>
      </c>
      <c r="E1224" t="s">
        <v>5386</v>
      </c>
    </row>
    <row r="1225" spans="4:5" x14ac:dyDescent="0.25">
      <c r="D1225">
        <v>15808</v>
      </c>
      <c r="E1225" t="s">
        <v>5387</v>
      </c>
    </row>
    <row r="1226" spans="4:5" x14ac:dyDescent="0.25">
      <c r="D1226">
        <v>17088</v>
      </c>
      <c r="E1226" t="s">
        <v>5388</v>
      </c>
    </row>
    <row r="1227" spans="4:5" x14ac:dyDescent="0.25">
      <c r="D1227">
        <v>17089</v>
      </c>
      <c r="E1227" t="s">
        <v>5389</v>
      </c>
    </row>
    <row r="1228" spans="4:5" x14ac:dyDescent="0.25">
      <c r="D1228">
        <v>14022</v>
      </c>
      <c r="E1228" t="s">
        <v>1913</v>
      </c>
    </row>
    <row r="1229" spans="4:5" x14ac:dyDescent="0.25">
      <c r="D1229">
        <v>14082</v>
      </c>
      <c r="E1229" t="s">
        <v>5390</v>
      </c>
    </row>
    <row r="1230" spans="4:5" x14ac:dyDescent="0.25">
      <c r="D1230">
        <v>14084</v>
      </c>
      <c r="E1230" t="s">
        <v>5391</v>
      </c>
    </row>
    <row r="1231" spans="4:5" x14ac:dyDescent="0.25">
      <c r="D1231">
        <v>14085</v>
      </c>
      <c r="E1231" t="s">
        <v>5392</v>
      </c>
    </row>
    <row r="1232" spans="4:5" x14ac:dyDescent="0.25">
      <c r="D1232">
        <v>14087</v>
      </c>
      <c r="E1232" t="s">
        <v>5393</v>
      </c>
    </row>
    <row r="1233" spans="4:5" x14ac:dyDescent="0.25">
      <c r="D1233">
        <v>14088</v>
      </c>
      <c r="E1233" t="s">
        <v>5394</v>
      </c>
    </row>
    <row r="1234" spans="4:5" x14ac:dyDescent="0.25">
      <c r="D1234">
        <v>14089</v>
      </c>
      <c r="E1234" t="s">
        <v>5395</v>
      </c>
    </row>
    <row r="1235" spans="4:5" x14ac:dyDescent="0.25">
      <c r="D1235">
        <v>14090</v>
      </c>
      <c r="E1235" t="s">
        <v>5396</v>
      </c>
    </row>
    <row r="1236" spans="4:5" x14ac:dyDescent="0.25">
      <c r="D1236">
        <v>14092</v>
      </c>
      <c r="E1236" t="s">
        <v>5397</v>
      </c>
    </row>
    <row r="1237" spans="4:5" x14ac:dyDescent="0.25">
      <c r="D1237">
        <v>12207</v>
      </c>
      <c r="E1237" t="s">
        <v>2156</v>
      </c>
    </row>
    <row r="1238" spans="4:5" x14ac:dyDescent="0.25">
      <c r="D1238">
        <v>16570</v>
      </c>
      <c r="E1238" t="s">
        <v>5398</v>
      </c>
    </row>
    <row r="1239" spans="4:5" x14ac:dyDescent="0.25">
      <c r="D1239">
        <v>16571</v>
      </c>
      <c r="E1239" t="s">
        <v>5399</v>
      </c>
    </row>
    <row r="1240" spans="4:5" x14ac:dyDescent="0.25">
      <c r="D1240">
        <v>10816</v>
      </c>
      <c r="E1240" t="s">
        <v>5400</v>
      </c>
    </row>
    <row r="1241" spans="4:5" x14ac:dyDescent="0.25">
      <c r="D1241">
        <v>11386</v>
      </c>
      <c r="E1241" t="s">
        <v>5401</v>
      </c>
    </row>
    <row r="1242" spans="4:5" x14ac:dyDescent="0.25">
      <c r="D1242">
        <v>10777</v>
      </c>
      <c r="E1242" t="s">
        <v>5402</v>
      </c>
    </row>
    <row r="1243" spans="4:5" x14ac:dyDescent="0.25">
      <c r="D1243">
        <v>12320</v>
      </c>
      <c r="E1243" t="s">
        <v>5403</v>
      </c>
    </row>
    <row r="1244" spans="4:5" x14ac:dyDescent="0.25">
      <c r="D1244">
        <v>12903</v>
      </c>
      <c r="E1244" t="s">
        <v>5404</v>
      </c>
    </row>
    <row r="1245" spans="4:5" x14ac:dyDescent="0.25">
      <c r="D1245">
        <v>10724</v>
      </c>
      <c r="E1245" t="s">
        <v>1853</v>
      </c>
    </row>
    <row r="1246" spans="4:5" x14ac:dyDescent="0.25">
      <c r="D1246">
        <v>16979</v>
      </c>
      <c r="E1246" t="s">
        <v>5405</v>
      </c>
    </row>
    <row r="1247" spans="4:5" x14ac:dyDescent="0.25">
      <c r="D1247">
        <v>16980</v>
      </c>
      <c r="E1247" t="s">
        <v>5406</v>
      </c>
    </row>
    <row r="1248" spans="4:5" x14ac:dyDescent="0.25">
      <c r="D1248">
        <v>16585</v>
      </c>
      <c r="E1248" t="s">
        <v>5407</v>
      </c>
    </row>
    <row r="1249" spans="4:5" x14ac:dyDescent="0.25">
      <c r="D1249">
        <v>14211</v>
      </c>
      <c r="E1249" t="s">
        <v>1950</v>
      </c>
    </row>
    <row r="1250" spans="4:5" x14ac:dyDescent="0.25">
      <c r="D1250">
        <v>10906</v>
      </c>
      <c r="E1250" t="s">
        <v>1864</v>
      </c>
    </row>
    <row r="1251" spans="4:5" x14ac:dyDescent="0.25">
      <c r="D1251">
        <v>10908</v>
      </c>
      <c r="E1251" t="s">
        <v>1865</v>
      </c>
    </row>
    <row r="1252" spans="4:5" x14ac:dyDescent="0.25">
      <c r="D1252">
        <v>15918</v>
      </c>
      <c r="E1252" t="s">
        <v>5408</v>
      </c>
    </row>
    <row r="1253" spans="4:5" x14ac:dyDescent="0.25">
      <c r="D1253">
        <v>15919</v>
      </c>
      <c r="E1253" t="s">
        <v>5409</v>
      </c>
    </row>
    <row r="1254" spans="4:5" x14ac:dyDescent="0.25">
      <c r="D1254">
        <v>10860</v>
      </c>
      <c r="E1254" t="s">
        <v>5410</v>
      </c>
    </row>
    <row r="1255" spans="4:5" x14ac:dyDescent="0.25">
      <c r="D1255">
        <v>17421</v>
      </c>
      <c r="E1255" t="s">
        <v>5411</v>
      </c>
    </row>
    <row r="1256" spans="4:5" x14ac:dyDescent="0.25">
      <c r="D1256">
        <v>15336</v>
      </c>
      <c r="E1256" t="s">
        <v>2643</v>
      </c>
    </row>
    <row r="1257" spans="4:5" x14ac:dyDescent="0.25">
      <c r="D1257">
        <v>12325</v>
      </c>
      <c r="E1257" t="s">
        <v>2575</v>
      </c>
    </row>
    <row r="1258" spans="4:5" x14ac:dyDescent="0.25">
      <c r="D1258">
        <v>11137</v>
      </c>
      <c r="E1258" t="s">
        <v>5412</v>
      </c>
    </row>
    <row r="1259" spans="4:5" x14ac:dyDescent="0.25">
      <c r="D1259">
        <v>16834</v>
      </c>
      <c r="E1259" t="s">
        <v>5413</v>
      </c>
    </row>
    <row r="1260" spans="4:5" x14ac:dyDescent="0.25">
      <c r="D1260">
        <v>12893</v>
      </c>
      <c r="E1260" t="s">
        <v>5414</v>
      </c>
    </row>
    <row r="1261" spans="4:5" x14ac:dyDescent="0.25">
      <c r="D1261">
        <v>14587</v>
      </c>
      <c r="E1261" t="s">
        <v>1636</v>
      </c>
    </row>
    <row r="1262" spans="4:5" x14ac:dyDescent="0.25">
      <c r="D1262">
        <v>11100</v>
      </c>
      <c r="E1262" t="s">
        <v>5415</v>
      </c>
    </row>
    <row r="1263" spans="4:5" x14ac:dyDescent="0.25">
      <c r="D1263">
        <v>12669</v>
      </c>
      <c r="E1263" t="s">
        <v>2216</v>
      </c>
    </row>
    <row r="1264" spans="4:5" x14ac:dyDescent="0.25">
      <c r="D1264">
        <v>16105</v>
      </c>
      <c r="E1264" t="s">
        <v>5416</v>
      </c>
    </row>
    <row r="1265" spans="4:5" x14ac:dyDescent="0.25">
      <c r="D1265">
        <v>12725</v>
      </c>
      <c r="E1265" t="s">
        <v>2225</v>
      </c>
    </row>
    <row r="1266" spans="4:5" x14ac:dyDescent="0.25">
      <c r="D1266">
        <v>13134</v>
      </c>
      <c r="E1266" t="s">
        <v>1937</v>
      </c>
    </row>
    <row r="1267" spans="4:5" x14ac:dyDescent="0.25">
      <c r="D1267">
        <v>16941</v>
      </c>
      <c r="E1267" t="s">
        <v>5417</v>
      </c>
    </row>
    <row r="1268" spans="4:5" x14ac:dyDescent="0.25">
      <c r="D1268">
        <v>13589</v>
      </c>
      <c r="E1268" t="s">
        <v>2236</v>
      </c>
    </row>
    <row r="1269" spans="4:5" x14ac:dyDescent="0.25">
      <c r="D1269">
        <v>16004</v>
      </c>
      <c r="E1269" t="s">
        <v>5418</v>
      </c>
    </row>
    <row r="1270" spans="4:5" x14ac:dyDescent="0.25">
      <c r="D1270">
        <v>16425</v>
      </c>
      <c r="E1270" t="s">
        <v>5419</v>
      </c>
    </row>
    <row r="1271" spans="4:5" x14ac:dyDescent="0.25">
      <c r="D1271">
        <v>17001</v>
      </c>
      <c r="E1271" t="s">
        <v>5420</v>
      </c>
    </row>
    <row r="1272" spans="4:5" x14ac:dyDescent="0.25">
      <c r="D1272">
        <v>16113</v>
      </c>
      <c r="E1272" t="s">
        <v>5421</v>
      </c>
    </row>
    <row r="1273" spans="4:5" x14ac:dyDescent="0.25">
      <c r="D1273">
        <v>11195</v>
      </c>
      <c r="E1273" t="s">
        <v>5422</v>
      </c>
    </row>
    <row r="1274" spans="4:5" x14ac:dyDescent="0.25">
      <c r="D1274">
        <v>10449</v>
      </c>
      <c r="E1274" t="s">
        <v>5423</v>
      </c>
    </row>
    <row r="1275" spans="4:5" x14ac:dyDescent="0.25">
      <c r="D1275">
        <v>16384</v>
      </c>
      <c r="E1275" t="s">
        <v>5424</v>
      </c>
    </row>
    <row r="1276" spans="4:5" x14ac:dyDescent="0.25">
      <c r="D1276">
        <v>16385</v>
      </c>
      <c r="E1276" t="s">
        <v>5425</v>
      </c>
    </row>
    <row r="1277" spans="4:5" x14ac:dyDescent="0.25">
      <c r="D1277">
        <v>16794</v>
      </c>
      <c r="E1277" t="s">
        <v>5426</v>
      </c>
    </row>
    <row r="1278" spans="4:5" x14ac:dyDescent="0.25">
      <c r="D1278">
        <v>10772</v>
      </c>
      <c r="E1278" t="s">
        <v>5427</v>
      </c>
    </row>
    <row r="1279" spans="4:5" x14ac:dyDescent="0.25">
      <c r="D1279">
        <v>17181</v>
      </c>
      <c r="E1279" t="s">
        <v>5428</v>
      </c>
    </row>
    <row r="1280" spans="4:5" x14ac:dyDescent="0.25">
      <c r="D1280">
        <v>10663</v>
      </c>
      <c r="E1280" t="s">
        <v>5429</v>
      </c>
    </row>
    <row r="1281" spans="4:6" x14ac:dyDescent="0.25">
      <c r="D1281">
        <v>15471</v>
      </c>
      <c r="E1281" t="s">
        <v>2037</v>
      </c>
    </row>
    <row r="1282" spans="4:6" x14ac:dyDescent="0.25">
      <c r="D1282">
        <v>10842</v>
      </c>
      <c r="E1282" t="s">
        <v>5430</v>
      </c>
    </row>
    <row r="1283" spans="4:6" x14ac:dyDescent="0.25">
      <c r="D1283">
        <v>14506</v>
      </c>
      <c r="E1283" t="s">
        <v>2635</v>
      </c>
    </row>
    <row r="1284" spans="4:6" x14ac:dyDescent="0.25">
      <c r="D1284">
        <v>16549</v>
      </c>
      <c r="E1284" t="s">
        <v>5431</v>
      </c>
    </row>
    <row r="1285" spans="4:6" x14ac:dyDescent="0.25">
      <c r="D1285">
        <v>17041</v>
      </c>
      <c r="E1285" t="s">
        <v>5432</v>
      </c>
    </row>
    <row r="1286" spans="4:6" x14ac:dyDescent="0.25">
      <c r="D1286">
        <v>12672</v>
      </c>
      <c r="E1286" t="s">
        <v>2217</v>
      </c>
    </row>
    <row r="1287" spans="4:6" x14ac:dyDescent="0.25">
      <c r="D1287">
        <v>10268</v>
      </c>
      <c r="E1287" t="s">
        <v>1711</v>
      </c>
    </row>
    <row r="1288" spans="4:6" x14ac:dyDescent="0.25">
      <c r="D1288">
        <v>10269</v>
      </c>
      <c r="E1288" t="s">
        <v>1712</v>
      </c>
    </row>
    <row r="1289" spans="4:6" x14ac:dyDescent="0.25">
      <c r="D1289">
        <v>10210</v>
      </c>
      <c r="E1289" t="s">
        <v>1696</v>
      </c>
    </row>
    <row r="1290" spans="4:6" x14ac:dyDescent="0.25">
      <c r="D1290">
        <v>10134</v>
      </c>
      <c r="E1290" t="s">
        <v>1661</v>
      </c>
    </row>
    <row r="1291" spans="4:6" x14ac:dyDescent="0.25">
      <c r="D1291">
        <v>10135</v>
      </c>
      <c r="E1291" t="s">
        <v>1662</v>
      </c>
      <c r="F1291" s="76"/>
    </row>
    <row r="1292" spans="4:6" x14ac:dyDescent="0.25">
      <c r="D1292">
        <v>10136</v>
      </c>
      <c r="E1292" t="s">
        <v>1663</v>
      </c>
      <c r="F1292" s="76"/>
    </row>
    <row r="1293" spans="4:6" x14ac:dyDescent="0.25">
      <c r="D1293">
        <v>11531</v>
      </c>
      <c r="E1293" t="s">
        <v>2312</v>
      </c>
      <c r="F1293" s="76"/>
    </row>
    <row r="1294" spans="4:6" x14ac:dyDescent="0.25">
      <c r="D1294">
        <v>11832</v>
      </c>
      <c r="E1294" t="s">
        <v>2077</v>
      </c>
      <c r="F1294" s="76"/>
    </row>
    <row r="1295" spans="4:6" x14ac:dyDescent="0.25">
      <c r="D1295">
        <v>10773</v>
      </c>
      <c r="E1295" t="s">
        <v>2611</v>
      </c>
      <c r="F1295" s="76"/>
    </row>
    <row r="1296" spans="4:6" x14ac:dyDescent="0.25">
      <c r="D1296">
        <v>10781</v>
      </c>
      <c r="E1296" t="s">
        <v>5433</v>
      </c>
      <c r="F1296" s="76"/>
    </row>
    <row r="1297" spans="4:6" x14ac:dyDescent="0.25">
      <c r="D1297">
        <v>10570</v>
      </c>
      <c r="E1297" t="s">
        <v>1842</v>
      </c>
      <c r="F1297" s="76"/>
    </row>
    <row r="1298" spans="4:6" x14ac:dyDescent="0.25">
      <c r="D1298">
        <v>13740</v>
      </c>
      <c r="E1298" t="s">
        <v>1898</v>
      </c>
    </row>
    <row r="1299" spans="4:6" x14ac:dyDescent="0.25">
      <c r="D1299">
        <v>16539</v>
      </c>
      <c r="E1299" t="s">
        <v>5434</v>
      </c>
    </row>
    <row r="1300" spans="4:6" x14ac:dyDescent="0.25">
      <c r="D1300">
        <v>14704</v>
      </c>
      <c r="E1300" t="s">
        <v>5435</v>
      </c>
    </row>
    <row r="1301" spans="4:6" x14ac:dyDescent="0.25">
      <c r="D1301">
        <v>16965</v>
      </c>
      <c r="E1301" t="s">
        <v>5436</v>
      </c>
    </row>
    <row r="1302" spans="4:6" x14ac:dyDescent="0.25">
      <c r="D1302">
        <v>15507</v>
      </c>
      <c r="E1302" t="s">
        <v>2581</v>
      </c>
      <c r="F1302" s="76"/>
    </row>
    <row r="1303" spans="4:6" x14ac:dyDescent="0.25">
      <c r="D1303">
        <v>10289</v>
      </c>
      <c r="E1303" t="s">
        <v>1727</v>
      </c>
    </row>
    <row r="1304" spans="4:6" x14ac:dyDescent="0.25">
      <c r="D1304">
        <v>16337</v>
      </c>
      <c r="E1304" t="s">
        <v>5437</v>
      </c>
      <c r="F1304" s="76"/>
    </row>
    <row r="1305" spans="4:6" x14ac:dyDescent="0.25">
      <c r="D1305">
        <v>12925</v>
      </c>
      <c r="E1305" t="s">
        <v>5438</v>
      </c>
      <c r="F1305" s="76"/>
    </row>
    <row r="1306" spans="4:6" x14ac:dyDescent="0.25">
      <c r="D1306">
        <v>12700</v>
      </c>
      <c r="E1306" t="s">
        <v>5439</v>
      </c>
    </row>
    <row r="1307" spans="4:6" x14ac:dyDescent="0.25">
      <c r="D1307">
        <v>17275</v>
      </c>
      <c r="E1307" t="s">
        <v>5440</v>
      </c>
    </row>
    <row r="1308" spans="4:6" x14ac:dyDescent="0.25">
      <c r="D1308">
        <v>16646</v>
      </c>
      <c r="E1308" t="s">
        <v>5441</v>
      </c>
    </row>
    <row r="1309" spans="4:6" x14ac:dyDescent="0.25">
      <c r="D1309">
        <v>16647</v>
      </c>
      <c r="E1309" t="s">
        <v>5442</v>
      </c>
    </row>
    <row r="1310" spans="4:6" x14ac:dyDescent="0.25">
      <c r="D1310">
        <v>10642</v>
      </c>
      <c r="E1310" t="s">
        <v>5443</v>
      </c>
      <c r="F1310" s="76"/>
    </row>
    <row r="1311" spans="4:6" x14ac:dyDescent="0.25">
      <c r="D1311">
        <v>16283</v>
      </c>
      <c r="E1311" t="s">
        <v>5444</v>
      </c>
      <c r="F1311" s="76"/>
    </row>
    <row r="1312" spans="4:6" x14ac:dyDescent="0.25">
      <c r="D1312">
        <v>15510</v>
      </c>
      <c r="E1312" t="s">
        <v>5445</v>
      </c>
      <c r="F1312" s="76"/>
    </row>
    <row r="1313" spans="4:6" x14ac:dyDescent="0.25">
      <c r="D1313">
        <v>15110</v>
      </c>
      <c r="E1313" t="s">
        <v>5446</v>
      </c>
      <c r="F1313" s="76"/>
    </row>
    <row r="1314" spans="4:6" x14ac:dyDescent="0.25">
      <c r="D1314">
        <v>17322</v>
      </c>
      <c r="E1314" t="s">
        <v>5447</v>
      </c>
    </row>
    <row r="1315" spans="4:6" x14ac:dyDescent="0.25">
      <c r="D1315">
        <v>11558</v>
      </c>
      <c r="E1315" t="s">
        <v>2323</v>
      </c>
    </row>
    <row r="1316" spans="4:6" x14ac:dyDescent="0.25">
      <c r="D1316">
        <v>11408</v>
      </c>
      <c r="E1316" t="s">
        <v>5448</v>
      </c>
    </row>
    <row r="1317" spans="4:6" x14ac:dyDescent="0.25">
      <c r="D1317">
        <v>12550</v>
      </c>
      <c r="E1317" t="s">
        <v>5449</v>
      </c>
      <c r="F1317" s="76"/>
    </row>
    <row r="1318" spans="4:6" x14ac:dyDescent="0.25">
      <c r="D1318">
        <v>17123</v>
      </c>
      <c r="E1318" t="s">
        <v>5450</v>
      </c>
      <c r="F1318" s="76"/>
    </row>
    <row r="1319" spans="4:6" x14ac:dyDescent="0.25">
      <c r="D1319">
        <v>15173</v>
      </c>
      <c r="E1319" t="s">
        <v>2240</v>
      </c>
      <c r="F1319" s="76"/>
    </row>
    <row r="1320" spans="4:6" x14ac:dyDescent="0.25">
      <c r="D1320">
        <v>16621</v>
      </c>
      <c r="E1320" t="s">
        <v>5451</v>
      </c>
    </row>
    <row r="1321" spans="4:6" x14ac:dyDescent="0.25">
      <c r="D1321">
        <v>10319</v>
      </c>
      <c r="E1321" t="s">
        <v>1738</v>
      </c>
    </row>
    <row r="1322" spans="4:6" x14ac:dyDescent="0.25">
      <c r="D1322">
        <v>15410</v>
      </c>
      <c r="E1322" t="s">
        <v>5452</v>
      </c>
    </row>
    <row r="1323" spans="4:6" x14ac:dyDescent="0.25">
      <c r="D1323">
        <v>17266</v>
      </c>
      <c r="E1323" t="s">
        <v>5453</v>
      </c>
    </row>
    <row r="1324" spans="4:6" x14ac:dyDescent="0.25">
      <c r="D1324">
        <v>15697</v>
      </c>
      <c r="E1324" t="s">
        <v>5454</v>
      </c>
    </row>
    <row r="1325" spans="4:6" x14ac:dyDescent="0.25">
      <c r="D1325">
        <v>14947</v>
      </c>
      <c r="E1325" t="s">
        <v>5455</v>
      </c>
    </row>
    <row r="1326" spans="4:6" x14ac:dyDescent="0.25">
      <c r="D1326">
        <v>14415</v>
      </c>
      <c r="E1326" t="s">
        <v>5456</v>
      </c>
    </row>
    <row r="1327" spans="4:6" x14ac:dyDescent="0.25">
      <c r="D1327">
        <v>15798</v>
      </c>
      <c r="E1327" t="s">
        <v>5457</v>
      </c>
    </row>
    <row r="1328" spans="4:6" x14ac:dyDescent="0.25">
      <c r="D1328">
        <v>15943</v>
      </c>
      <c r="E1328" t="s">
        <v>5458</v>
      </c>
    </row>
    <row r="1329" spans="4:5" x14ac:dyDescent="0.25">
      <c r="D1329">
        <v>13700</v>
      </c>
      <c r="E1329" t="s">
        <v>5459</v>
      </c>
    </row>
    <row r="1330" spans="4:5" x14ac:dyDescent="0.25">
      <c r="D1330">
        <v>12180</v>
      </c>
      <c r="E1330" t="s">
        <v>1572</v>
      </c>
    </row>
    <row r="1331" spans="4:5" x14ac:dyDescent="0.25">
      <c r="D1331">
        <v>11908</v>
      </c>
      <c r="E1331" t="s">
        <v>2094</v>
      </c>
    </row>
    <row r="1332" spans="4:5" x14ac:dyDescent="0.25">
      <c r="D1332">
        <v>11910</v>
      </c>
      <c r="E1332" t="s">
        <v>2095</v>
      </c>
    </row>
    <row r="1333" spans="4:5" x14ac:dyDescent="0.25">
      <c r="D1333">
        <v>11911</v>
      </c>
      <c r="E1333" t="s">
        <v>2096</v>
      </c>
    </row>
    <row r="1334" spans="4:5" x14ac:dyDescent="0.25">
      <c r="D1334">
        <v>11912</v>
      </c>
      <c r="E1334" t="s">
        <v>2097</v>
      </c>
    </row>
    <row r="1335" spans="4:5" x14ac:dyDescent="0.25">
      <c r="D1335">
        <v>11913</v>
      </c>
      <c r="E1335" t="s">
        <v>2098</v>
      </c>
    </row>
    <row r="1336" spans="4:5" x14ac:dyDescent="0.25">
      <c r="D1336">
        <v>11914</v>
      </c>
      <c r="E1336" t="s">
        <v>2099</v>
      </c>
    </row>
    <row r="1337" spans="4:5" x14ac:dyDescent="0.25">
      <c r="D1337">
        <v>11916</v>
      </c>
      <c r="E1337" t="s">
        <v>2100</v>
      </c>
    </row>
    <row r="1338" spans="4:5" x14ac:dyDescent="0.25">
      <c r="D1338">
        <v>11918</v>
      </c>
      <c r="E1338" t="s">
        <v>2101</v>
      </c>
    </row>
    <row r="1339" spans="4:5" x14ac:dyDescent="0.25">
      <c r="D1339">
        <v>11919</v>
      </c>
      <c r="E1339" t="s">
        <v>2102</v>
      </c>
    </row>
    <row r="1340" spans="4:5" x14ac:dyDescent="0.25">
      <c r="D1340">
        <v>10173</v>
      </c>
      <c r="E1340" t="s">
        <v>1683</v>
      </c>
    </row>
    <row r="1341" spans="4:5" x14ac:dyDescent="0.25">
      <c r="D1341">
        <v>10174</v>
      </c>
      <c r="E1341" t="s">
        <v>1684</v>
      </c>
    </row>
    <row r="1342" spans="4:5" x14ac:dyDescent="0.25">
      <c r="D1342">
        <v>10175</v>
      </c>
      <c r="E1342" t="s">
        <v>1685</v>
      </c>
    </row>
    <row r="1343" spans="4:5" x14ac:dyDescent="0.25">
      <c r="D1343">
        <v>10176</v>
      </c>
      <c r="E1343" t="s">
        <v>1686</v>
      </c>
    </row>
    <row r="1344" spans="4:5" x14ac:dyDescent="0.25">
      <c r="D1344">
        <v>10177</v>
      </c>
      <c r="E1344" t="s">
        <v>1687</v>
      </c>
    </row>
    <row r="1345" spans="4:6" x14ac:dyDescent="0.25">
      <c r="D1345">
        <v>10178</v>
      </c>
      <c r="E1345" t="s">
        <v>1688</v>
      </c>
    </row>
    <row r="1346" spans="4:6" x14ac:dyDescent="0.25">
      <c r="D1346">
        <v>16238</v>
      </c>
      <c r="E1346" t="s">
        <v>5460</v>
      </c>
    </row>
    <row r="1347" spans="4:6" x14ac:dyDescent="0.25">
      <c r="D1347">
        <v>11920</v>
      </c>
      <c r="E1347" t="s">
        <v>2103</v>
      </c>
    </row>
    <row r="1348" spans="4:6" x14ac:dyDescent="0.25">
      <c r="D1348">
        <v>15656</v>
      </c>
      <c r="E1348" t="s">
        <v>5461</v>
      </c>
    </row>
    <row r="1349" spans="4:6" x14ac:dyDescent="0.25">
      <c r="D1349">
        <v>15657</v>
      </c>
      <c r="E1349" t="s">
        <v>5462</v>
      </c>
    </row>
    <row r="1350" spans="4:6" x14ac:dyDescent="0.25">
      <c r="D1350">
        <v>12502</v>
      </c>
      <c r="E1350" t="s">
        <v>2191</v>
      </c>
    </row>
    <row r="1351" spans="4:6" x14ac:dyDescent="0.25">
      <c r="D1351">
        <v>10862</v>
      </c>
      <c r="E1351" t="s">
        <v>5463</v>
      </c>
    </row>
    <row r="1352" spans="4:6" x14ac:dyDescent="0.25">
      <c r="D1352">
        <v>17056</v>
      </c>
      <c r="E1352" t="s">
        <v>5464</v>
      </c>
    </row>
    <row r="1353" spans="4:6" x14ac:dyDescent="0.25">
      <c r="D1353">
        <v>16616</v>
      </c>
      <c r="E1353" t="s">
        <v>5465</v>
      </c>
    </row>
    <row r="1354" spans="4:6" x14ac:dyDescent="0.25">
      <c r="D1354">
        <v>16617</v>
      </c>
      <c r="E1354" t="s">
        <v>5466</v>
      </c>
    </row>
    <row r="1355" spans="4:6" x14ac:dyDescent="0.25">
      <c r="D1355">
        <v>17149</v>
      </c>
      <c r="E1355" t="s">
        <v>5467</v>
      </c>
    </row>
    <row r="1356" spans="4:6" x14ac:dyDescent="0.25">
      <c r="D1356">
        <v>14444</v>
      </c>
      <c r="E1356" t="s">
        <v>2205</v>
      </c>
      <c r="F1356" s="76"/>
    </row>
    <row r="1357" spans="4:6" x14ac:dyDescent="0.25">
      <c r="D1357">
        <v>13393</v>
      </c>
      <c r="E1357" t="s">
        <v>1933</v>
      </c>
    </row>
    <row r="1358" spans="4:6" x14ac:dyDescent="0.25">
      <c r="D1358">
        <v>11166</v>
      </c>
      <c r="E1358" t="s">
        <v>5468</v>
      </c>
    </row>
    <row r="1359" spans="4:6" x14ac:dyDescent="0.25">
      <c r="D1359">
        <v>14565</v>
      </c>
      <c r="E1359" t="s">
        <v>5469</v>
      </c>
    </row>
    <row r="1360" spans="4:6" x14ac:dyDescent="0.25">
      <c r="D1360">
        <v>10805</v>
      </c>
      <c r="E1360" t="s">
        <v>5470</v>
      </c>
    </row>
    <row r="1361" spans="4:5" x14ac:dyDescent="0.25">
      <c r="D1361">
        <v>12439</v>
      </c>
      <c r="E1361" t="s">
        <v>5471</v>
      </c>
    </row>
    <row r="1362" spans="4:5" x14ac:dyDescent="0.25">
      <c r="D1362">
        <v>12082</v>
      </c>
      <c r="E1362" t="s">
        <v>5472</v>
      </c>
    </row>
    <row r="1363" spans="4:5" x14ac:dyDescent="0.25">
      <c r="D1363">
        <v>10771</v>
      </c>
      <c r="E1363" t="s">
        <v>5473</v>
      </c>
    </row>
    <row r="1364" spans="4:5" x14ac:dyDescent="0.25">
      <c r="D1364">
        <v>13441</v>
      </c>
      <c r="E1364" t="s">
        <v>5474</v>
      </c>
    </row>
    <row r="1365" spans="4:5" x14ac:dyDescent="0.25">
      <c r="D1365">
        <v>16089</v>
      </c>
      <c r="E1365" t="s">
        <v>5475</v>
      </c>
    </row>
    <row r="1366" spans="4:5" x14ac:dyDescent="0.25">
      <c r="D1366">
        <v>16088</v>
      </c>
      <c r="E1366" t="s">
        <v>5476</v>
      </c>
    </row>
    <row r="1367" spans="4:5" x14ac:dyDescent="0.25">
      <c r="D1367">
        <v>11206</v>
      </c>
      <c r="E1367" t="s">
        <v>2281</v>
      </c>
    </row>
    <row r="1368" spans="4:5" x14ac:dyDescent="0.25">
      <c r="D1368">
        <v>16642</v>
      </c>
      <c r="E1368" t="s">
        <v>5477</v>
      </c>
    </row>
    <row r="1369" spans="4:5" x14ac:dyDescent="0.25">
      <c r="D1369">
        <v>17043</v>
      </c>
      <c r="E1369" t="s">
        <v>5478</v>
      </c>
    </row>
    <row r="1370" spans="4:5" x14ac:dyDescent="0.25">
      <c r="D1370">
        <v>16660</v>
      </c>
      <c r="E1370" t="s">
        <v>5479</v>
      </c>
    </row>
    <row r="1371" spans="4:5" x14ac:dyDescent="0.25">
      <c r="D1371">
        <v>16661</v>
      </c>
      <c r="E1371" t="s">
        <v>5480</v>
      </c>
    </row>
    <row r="1372" spans="4:5" x14ac:dyDescent="0.25">
      <c r="D1372">
        <v>14240</v>
      </c>
      <c r="E1372" t="s">
        <v>2286</v>
      </c>
    </row>
    <row r="1373" spans="4:5" x14ac:dyDescent="0.25">
      <c r="D1373">
        <v>12594</v>
      </c>
      <c r="E1373" t="s">
        <v>5481</v>
      </c>
    </row>
    <row r="1374" spans="4:5" x14ac:dyDescent="0.25">
      <c r="D1374">
        <v>13145</v>
      </c>
      <c r="E1374" t="s">
        <v>1938</v>
      </c>
    </row>
    <row r="1375" spans="4:5" x14ac:dyDescent="0.25">
      <c r="D1375">
        <v>13146</v>
      </c>
      <c r="E1375" t="s">
        <v>1939</v>
      </c>
    </row>
    <row r="1376" spans="4:5" x14ac:dyDescent="0.25">
      <c r="D1376">
        <v>13148</v>
      </c>
      <c r="E1376" t="s">
        <v>1940</v>
      </c>
    </row>
    <row r="1377" spans="4:6" x14ac:dyDescent="0.25">
      <c r="D1377">
        <v>13129</v>
      </c>
      <c r="E1377" t="s">
        <v>5482</v>
      </c>
    </row>
    <row r="1378" spans="4:6" x14ac:dyDescent="0.25">
      <c r="D1378">
        <v>11378</v>
      </c>
      <c r="E1378" t="s">
        <v>5483</v>
      </c>
    </row>
    <row r="1379" spans="4:6" x14ac:dyDescent="0.25">
      <c r="D1379">
        <v>11540</v>
      </c>
      <c r="E1379" t="s">
        <v>5484</v>
      </c>
    </row>
    <row r="1380" spans="4:6" x14ac:dyDescent="0.25">
      <c r="D1380">
        <v>11574</v>
      </c>
      <c r="E1380" t="s">
        <v>2327</v>
      </c>
      <c r="F1380" s="76"/>
    </row>
    <row r="1381" spans="4:6" x14ac:dyDescent="0.25">
      <c r="D1381">
        <v>11662</v>
      </c>
      <c r="E1381" t="s">
        <v>2354</v>
      </c>
    </row>
    <row r="1382" spans="4:6" x14ac:dyDescent="0.25">
      <c r="D1382">
        <v>11602</v>
      </c>
      <c r="E1382" t="s">
        <v>2333</v>
      </c>
    </row>
    <row r="1383" spans="4:6" x14ac:dyDescent="0.25">
      <c r="D1383">
        <v>11603</v>
      </c>
      <c r="E1383" t="s">
        <v>2334</v>
      </c>
      <c r="F1383" s="76"/>
    </row>
    <row r="1384" spans="4:6" x14ac:dyDescent="0.25">
      <c r="D1384">
        <v>11604</v>
      </c>
      <c r="E1384" t="s">
        <v>2335</v>
      </c>
    </row>
    <row r="1385" spans="4:6" x14ac:dyDescent="0.25">
      <c r="D1385">
        <v>11605</v>
      </c>
      <c r="E1385" t="s">
        <v>2336</v>
      </c>
      <c r="F1385" s="76"/>
    </row>
    <row r="1386" spans="4:6" x14ac:dyDescent="0.25">
      <c r="D1386">
        <v>11606</v>
      </c>
      <c r="E1386" t="s">
        <v>2337</v>
      </c>
    </row>
    <row r="1387" spans="4:6" x14ac:dyDescent="0.25">
      <c r="D1387">
        <v>11607</v>
      </c>
      <c r="E1387" t="s">
        <v>2338</v>
      </c>
    </row>
    <row r="1388" spans="4:6" x14ac:dyDescent="0.25">
      <c r="D1388">
        <v>11608</v>
      </c>
      <c r="E1388" t="s">
        <v>2339</v>
      </c>
    </row>
    <row r="1389" spans="4:6" x14ac:dyDescent="0.25">
      <c r="D1389">
        <v>11610</v>
      </c>
      <c r="E1389" t="s">
        <v>2313</v>
      </c>
    </row>
    <row r="1390" spans="4:6" x14ac:dyDescent="0.25">
      <c r="D1390">
        <v>11622</v>
      </c>
      <c r="E1390" t="s">
        <v>2346</v>
      </c>
    </row>
    <row r="1391" spans="4:6" x14ac:dyDescent="0.25">
      <c r="D1391">
        <v>12014</v>
      </c>
      <c r="E1391" t="s">
        <v>5485</v>
      </c>
    </row>
    <row r="1392" spans="4:6" x14ac:dyDescent="0.25">
      <c r="D1392">
        <v>12015</v>
      </c>
      <c r="E1392" t="s">
        <v>5486</v>
      </c>
    </row>
    <row r="1393" spans="4:6" x14ac:dyDescent="0.25">
      <c r="D1393">
        <v>12016</v>
      </c>
      <c r="E1393" t="s">
        <v>5487</v>
      </c>
    </row>
    <row r="1394" spans="4:6" x14ac:dyDescent="0.25">
      <c r="D1394">
        <v>12017</v>
      </c>
      <c r="E1394" t="s">
        <v>5488</v>
      </c>
      <c r="F1394" s="76"/>
    </row>
    <row r="1395" spans="4:6" x14ac:dyDescent="0.25">
      <c r="D1395">
        <v>12018</v>
      </c>
      <c r="E1395" t="s">
        <v>5489</v>
      </c>
    </row>
    <row r="1396" spans="4:6" x14ac:dyDescent="0.25">
      <c r="D1396">
        <v>12021</v>
      </c>
      <c r="E1396" t="s">
        <v>5490</v>
      </c>
    </row>
    <row r="1397" spans="4:6" x14ac:dyDescent="0.25">
      <c r="D1397">
        <v>12024</v>
      </c>
      <c r="E1397" t="s">
        <v>2121</v>
      </c>
    </row>
    <row r="1398" spans="4:6" x14ac:dyDescent="0.25">
      <c r="D1398">
        <v>11870</v>
      </c>
      <c r="E1398" t="s">
        <v>5491</v>
      </c>
    </row>
    <row r="1399" spans="4:6" x14ac:dyDescent="0.25">
      <c r="D1399">
        <v>11805</v>
      </c>
      <c r="E1399" t="s">
        <v>2063</v>
      </c>
    </row>
    <row r="1400" spans="4:6" x14ac:dyDescent="0.25">
      <c r="D1400">
        <v>11806</v>
      </c>
      <c r="E1400" t="s">
        <v>2064</v>
      </c>
    </row>
    <row r="1401" spans="4:6" x14ac:dyDescent="0.25">
      <c r="D1401">
        <v>12151</v>
      </c>
      <c r="E1401" t="s">
        <v>2141</v>
      </c>
    </row>
    <row r="1402" spans="4:6" x14ac:dyDescent="0.25">
      <c r="D1402">
        <v>12371</v>
      </c>
      <c r="E1402" t="s">
        <v>5492</v>
      </c>
    </row>
    <row r="1403" spans="4:6" x14ac:dyDescent="0.25">
      <c r="D1403">
        <v>12372</v>
      </c>
      <c r="E1403" t="s">
        <v>5493</v>
      </c>
    </row>
    <row r="1404" spans="4:6" x14ac:dyDescent="0.25">
      <c r="D1404">
        <v>12379</v>
      </c>
      <c r="E1404" t="s">
        <v>2176</v>
      </c>
    </row>
    <row r="1405" spans="4:6" x14ac:dyDescent="0.25">
      <c r="D1405">
        <v>10503</v>
      </c>
      <c r="E1405" t="s">
        <v>5494</v>
      </c>
    </row>
    <row r="1406" spans="4:6" x14ac:dyDescent="0.25">
      <c r="D1406">
        <v>10146</v>
      </c>
      <c r="E1406" t="s">
        <v>5495</v>
      </c>
    </row>
    <row r="1407" spans="4:6" x14ac:dyDescent="0.25">
      <c r="D1407">
        <v>10147</v>
      </c>
      <c r="E1407" t="s">
        <v>5496</v>
      </c>
    </row>
    <row r="1408" spans="4:6" x14ac:dyDescent="0.25">
      <c r="D1408">
        <v>10148</v>
      </c>
      <c r="E1408" t="s">
        <v>5497</v>
      </c>
    </row>
    <row r="1409" spans="4:5" x14ac:dyDescent="0.25">
      <c r="D1409">
        <v>10150</v>
      </c>
      <c r="E1409" t="s">
        <v>5498</v>
      </c>
    </row>
    <row r="1410" spans="4:5" x14ac:dyDescent="0.25">
      <c r="D1410">
        <v>10191</v>
      </c>
      <c r="E1410" t="s">
        <v>1690</v>
      </c>
    </row>
    <row r="1411" spans="4:5" x14ac:dyDescent="0.25">
      <c r="D1411">
        <v>10001</v>
      </c>
      <c r="E1411" t="s">
        <v>1638</v>
      </c>
    </row>
    <row r="1412" spans="4:5" x14ac:dyDescent="0.25">
      <c r="D1412">
        <v>10002</v>
      </c>
      <c r="E1412" t="s">
        <v>2390</v>
      </c>
    </row>
    <row r="1413" spans="4:5" x14ac:dyDescent="0.25">
      <c r="D1413">
        <v>10026</v>
      </c>
      <c r="E1413" t="s">
        <v>5499</v>
      </c>
    </row>
    <row r="1414" spans="4:5" x14ac:dyDescent="0.25">
      <c r="D1414">
        <v>10028</v>
      </c>
      <c r="E1414" t="s">
        <v>5500</v>
      </c>
    </row>
    <row r="1415" spans="4:5" x14ac:dyDescent="0.25">
      <c r="D1415">
        <v>10029</v>
      </c>
      <c r="E1415" t="s">
        <v>5501</v>
      </c>
    </row>
    <row r="1416" spans="4:5" x14ac:dyDescent="0.25">
      <c r="D1416">
        <v>10030</v>
      </c>
      <c r="E1416" t="s">
        <v>5502</v>
      </c>
    </row>
    <row r="1417" spans="4:5" x14ac:dyDescent="0.25">
      <c r="D1417">
        <v>10031</v>
      </c>
      <c r="E1417" t="s">
        <v>5503</v>
      </c>
    </row>
    <row r="1418" spans="4:5" x14ac:dyDescent="0.25">
      <c r="D1418">
        <v>10032</v>
      </c>
      <c r="E1418" t="s">
        <v>5504</v>
      </c>
    </row>
    <row r="1419" spans="4:5" x14ac:dyDescent="0.25">
      <c r="D1419">
        <v>10073</v>
      </c>
      <c r="E1419" t="s">
        <v>5505</v>
      </c>
    </row>
    <row r="1420" spans="4:5" x14ac:dyDescent="0.25">
      <c r="D1420">
        <v>10345</v>
      </c>
      <c r="E1420" t="s">
        <v>1750</v>
      </c>
    </row>
    <row r="1421" spans="4:5" x14ac:dyDescent="0.25">
      <c r="D1421">
        <v>10454</v>
      </c>
      <c r="E1421" t="s">
        <v>5506</v>
      </c>
    </row>
    <row r="1422" spans="4:5" x14ac:dyDescent="0.25">
      <c r="D1422">
        <v>16489</v>
      </c>
      <c r="E1422" t="s">
        <v>5507</v>
      </c>
    </row>
    <row r="1423" spans="4:5" x14ac:dyDescent="0.25">
      <c r="D1423">
        <v>16254</v>
      </c>
      <c r="E1423" t="s">
        <v>5508</v>
      </c>
    </row>
    <row r="1424" spans="4:5" x14ac:dyDescent="0.25">
      <c r="D1424">
        <v>17302</v>
      </c>
      <c r="E1424" t="s">
        <v>5509</v>
      </c>
    </row>
    <row r="1425" spans="4:5" x14ac:dyDescent="0.25">
      <c r="D1425">
        <v>10025</v>
      </c>
      <c r="E1425" t="s">
        <v>5510</v>
      </c>
    </row>
    <row r="1426" spans="4:5" x14ac:dyDescent="0.25">
      <c r="D1426">
        <v>17401</v>
      </c>
      <c r="E1426" t="s">
        <v>5511</v>
      </c>
    </row>
    <row r="1427" spans="4:5" x14ac:dyDescent="0.25">
      <c r="D1427">
        <v>17382</v>
      </c>
      <c r="E1427" t="s">
        <v>5512</v>
      </c>
    </row>
    <row r="1428" spans="4:5" x14ac:dyDescent="0.25">
      <c r="D1428">
        <v>10832</v>
      </c>
      <c r="E1428" t="s">
        <v>5513</v>
      </c>
    </row>
    <row r="1429" spans="4:5" x14ac:dyDescent="0.25">
      <c r="D1429">
        <v>17301</v>
      </c>
      <c r="E1429" t="s">
        <v>5514</v>
      </c>
    </row>
    <row r="1430" spans="4:5" x14ac:dyDescent="0.25">
      <c r="D1430">
        <v>15585</v>
      </c>
      <c r="E1430" t="s">
        <v>2041</v>
      </c>
    </row>
    <row r="1431" spans="4:5" x14ac:dyDescent="0.25">
      <c r="D1431">
        <v>12888</v>
      </c>
      <c r="E1431" t="s">
        <v>1904</v>
      </c>
    </row>
    <row r="1432" spans="4:5" x14ac:dyDescent="0.25">
      <c r="D1432">
        <v>17023</v>
      </c>
      <c r="E1432" t="s">
        <v>5515</v>
      </c>
    </row>
    <row r="1433" spans="4:5" x14ac:dyDescent="0.25">
      <c r="D1433">
        <v>17022</v>
      </c>
      <c r="E1433" t="s">
        <v>5516</v>
      </c>
    </row>
    <row r="1434" spans="4:5" x14ac:dyDescent="0.25">
      <c r="D1434">
        <v>15078</v>
      </c>
      <c r="E1434" t="s">
        <v>5517</v>
      </c>
    </row>
    <row r="1435" spans="4:5" x14ac:dyDescent="0.25">
      <c r="D1435">
        <v>15079</v>
      </c>
      <c r="E1435" t="s">
        <v>5518</v>
      </c>
    </row>
    <row r="1436" spans="4:5" x14ac:dyDescent="0.25">
      <c r="D1436">
        <v>14749</v>
      </c>
      <c r="E1436" t="s">
        <v>5519</v>
      </c>
    </row>
    <row r="1437" spans="4:5" x14ac:dyDescent="0.25">
      <c r="D1437">
        <v>14582</v>
      </c>
      <c r="E1437" t="s">
        <v>5520</v>
      </c>
    </row>
    <row r="1438" spans="4:5" x14ac:dyDescent="0.25">
      <c r="D1438">
        <v>14583</v>
      </c>
      <c r="E1438" t="s">
        <v>5521</v>
      </c>
    </row>
    <row r="1439" spans="4:5" x14ac:dyDescent="0.25">
      <c r="D1439">
        <v>15530</v>
      </c>
      <c r="E1439" t="s">
        <v>5522</v>
      </c>
    </row>
    <row r="1440" spans="4:5" x14ac:dyDescent="0.25">
      <c r="D1440">
        <v>13132</v>
      </c>
      <c r="E1440" t="s">
        <v>5523</v>
      </c>
    </row>
    <row r="1441" spans="4:6" x14ac:dyDescent="0.25">
      <c r="D1441">
        <v>13133</v>
      </c>
      <c r="E1441" t="s">
        <v>5524</v>
      </c>
    </row>
    <row r="1442" spans="4:6" x14ac:dyDescent="0.25">
      <c r="D1442">
        <v>10567</v>
      </c>
      <c r="E1442" t="s">
        <v>5525</v>
      </c>
    </row>
    <row r="1443" spans="4:6" x14ac:dyDescent="0.25">
      <c r="D1443">
        <v>10233</v>
      </c>
      <c r="E1443" t="s">
        <v>5526</v>
      </c>
    </row>
    <row r="1444" spans="4:6" x14ac:dyDescent="0.25">
      <c r="D1444">
        <v>10234</v>
      </c>
      <c r="E1444" t="s">
        <v>5527</v>
      </c>
    </row>
    <row r="1445" spans="4:6" x14ac:dyDescent="0.25">
      <c r="D1445">
        <v>10467</v>
      </c>
      <c r="E1445" t="s">
        <v>5528</v>
      </c>
    </row>
    <row r="1446" spans="4:6" x14ac:dyDescent="0.25">
      <c r="D1446">
        <v>10410</v>
      </c>
      <c r="E1446" t="s">
        <v>5529</v>
      </c>
    </row>
    <row r="1447" spans="4:6" x14ac:dyDescent="0.25">
      <c r="D1447">
        <v>10355</v>
      </c>
      <c r="E1447" t="s">
        <v>5530</v>
      </c>
    </row>
    <row r="1448" spans="4:6" x14ac:dyDescent="0.25">
      <c r="D1448">
        <v>10372</v>
      </c>
      <c r="E1448" t="s">
        <v>5531</v>
      </c>
    </row>
    <row r="1449" spans="4:6" x14ac:dyDescent="0.25">
      <c r="D1449">
        <v>10373</v>
      </c>
      <c r="E1449" t="s">
        <v>5532</v>
      </c>
    </row>
    <row r="1450" spans="4:6" x14ac:dyDescent="0.25">
      <c r="D1450">
        <v>10374</v>
      </c>
      <c r="E1450" t="s">
        <v>5533</v>
      </c>
    </row>
    <row r="1451" spans="4:6" x14ac:dyDescent="0.25">
      <c r="D1451">
        <v>11861</v>
      </c>
      <c r="E1451" t="s">
        <v>5534</v>
      </c>
    </row>
    <row r="1452" spans="4:6" x14ac:dyDescent="0.25">
      <c r="D1452">
        <v>11650</v>
      </c>
      <c r="E1452" t="s">
        <v>5535</v>
      </c>
    </row>
    <row r="1453" spans="4:6" x14ac:dyDescent="0.25">
      <c r="D1453">
        <v>17055</v>
      </c>
      <c r="E1453" t="s">
        <v>5536</v>
      </c>
    </row>
    <row r="1454" spans="4:6" x14ac:dyDescent="0.25">
      <c r="D1454">
        <v>17132</v>
      </c>
      <c r="E1454" t="s">
        <v>5537</v>
      </c>
    </row>
    <row r="1455" spans="4:6" x14ac:dyDescent="0.25">
      <c r="D1455">
        <v>16802</v>
      </c>
      <c r="E1455" t="s">
        <v>5538</v>
      </c>
      <c r="F1455" s="76"/>
    </row>
    <row r="1456" spans="4:6" x14ac:dyDescent="0.25">
      <c r="D1456">
        <v>13176</v>
      </c>
      <c r="E1456" t="s">
        <v>5539</v>
      </c>
    </row>
    <row r="1457" spans="4:6" x14ac:dyDescent="0.25">
      <c r="D1457">
        <v>16434</v>
      </c>
      <c r="E1457" t="s">
        <v>5540</v>
      </c>
    </row>
    <row r="1458" spans="4:6" x14ac:dyDescent="0.25">
      <c r="D1458">
        <v>17290</v>
      </c>
      <c r="E1458" t="s">
        <v>5541</v>
      </c>
      <c r="F1458" s="76"/>
    </row>
    <row r="1459" spans="4:6" x14ac:dyDescent="0.25">
      <c r="D1459">
        <v>14781</v>
      </c>
      <c r="E1459" t="s">
        <v>1550</v>
      </c>
    </row>
    <row r="1460" spans="4:6" x14ac:dyDescent="0.25">
      <c r="D1460">
        <v>10442</v>
      </c>
      <c r="E1460" t="s">
        <v>1789</v>
      </c>
    </row>
    <row r="1461" spans="4:6" x14ac:dyDescent="0.25">
      <c r="D1461">
        <v>11192</v>
      </c>
      <c r="E1461" t="s">
        <v>5542</v>
      </c>
    </row>
    <row r="1462" spans="4:6" x14ac:dyDescent="0.25">
      <c r="D1462">
        <v>14937</v>
      </c>
      <c r="E1462" t="s">
        <v>2302</v>
      </c>
    </row>
    <row r="1463" spans="4:6" x14ac:dyDescent="0.25">
      <c r="D1463">
        <v>11554</v>
      </c>
      <c r="E1463" t="s">
        <v>2321</v>
      </c>
    </row>
    <row r="1464" spans="4:6" x14ac:dyDescent="0.25">
      <c r="D1464">
        <v>16731</v>
      </c>
      <c r="E1464" t="s">
        <v>5543</v>
      </c>
    </row>
    <row r="1465" spans="4:6" x14ac:dyDescent="0.25">
      <c r="D1465">
        <v>16732</v>
      </c>
      <c r="E1465" t="s">
        <v>5544</v>
      </c>
    </row>
    <row r="1466" spans="4:6" x14ac:dyDescent="0.25">
      <c r="D1466">
        <v>10838</v>
      </c>
      <c r="E1466" t="s">
        <v>5545</v>
      </c>
    </row>
    <row r="1467" spans="4:6" x14ac:dyDescent="0.25">
      <c r="D1467">
        <v>16266</v>
      </c>
      <c r="E1467" t="s">
        <v>5546</v>
      </c>
    </row>
    <row r="1468" spans="4:6" x14ac:dyDescent="0.25">
      <c r="D1468">
        <v>16037</v>
      </c>
      <c r="E1468" t="s">
        <v>5547</v>
      </c>
    </row>
    <row r="1469" spans="4:6" x14ac:dyDescent="0.25">
      <c r="D1469">
        <v>11183</v>
      </c>
      <c r="E1469" t="s">
        <v>5548</v>
      </c>
    </row>
    <row r="1470" spans="4:6" x14ac:dyDescent="0.25">
      <c r="D1470">
        <v>15631</v>
      </c>
      <c r="E1470" t="s">
        <v>5549</v>
      </c>
    </row>
    <row r="1471" spans="4:6" x14ac:dyDescent="0.25">
      <c r="D1471">
        <v>15632</v>
      </c>
      <c r="E1471" t="s">
        <v>2361</v>
      </c>
    </row>
    <row r="1472" spans="4:6" x14ac:dyDescent="0.25">
      <c r="D1472">
        <v>17228</v>
      </c>
      <c r="E1472" t="s">
        <v>5550</v>
      </c>
    </row>
    <row r="1473" spans="4:6" x14ac:dyDescent="0.25">
      <c r="D1473">
        <v>12334</v>
      </c>
      <c r="E1473" t="s">
        <v>5551</v>
      </c>
    </row>
    <row r="1474" spans="4:6" x14ac:dyDescent="0.25">
      <c r="D1474">
        <v>10687</v>
      </c>
      <c r="E1474" t="s">
        <v>2602</v>
      </c>
      <c r="F1474" s="76"/>
    </row>
    <row r="1475" spans="4:6" x14ac:dyDescent="0.25">
      <c r="D1475">
        <v>15562</v>
      </c>
      <c r="E1475" t="s">
        <v>2386</v>
      </c>
    </row>
    <row r="1476" spans="4:6" x14ac:dyDescent="0.25">
      <c r="D1476">
        <v>10153</v>
      </c>
      <c r="E1476" t="s">
        <v>1669</v>
      </c>
    </row>
    <row r="1477" spans="4:6" x14ac:dyDescent="0.25">
      <c r="D1477">
        <v>17057</v>
      </c>
      <c r="E1477" t="s">
        <v>5552</v>
      </c>
    </row>
    <row r="1478" spans="4:6" x14ac:dyDescent="0.25">
      <c r="D1478">
        <v>17312</v>
      </c>
      <c r="E1478" t="s">
        <v>5553</v>
      </c>
    </row>
    <row r="1479" spans="4:6" x14ac:dyDescent="0.25">
      <c r="D1479">
        <v>15263</v>
      </c>
      <c r="E1479" t="s">
        <v>2642</v>
      </c>
    </row>
    <row r="1480" spans="4:6" x14ac:dyDescent="0.25">
      <c r="D1480">
        <v>12313</v>
      </c>
      <c r="E1480" t="s">
        <v>5554</v>
      </c>
      <c r="F1480" s="76"/>
    </row>
    <row r="1481" spans="4:6" x14ac:dyDescent="0.25">
      <c r="D1481">
        <v>11276</v>
      </c>
      <c r="E1481" t="s">
        <v>5555</v>
      </c>
    </row>
    <row r="1482" spans="4:6" x14ac:dyDescent="0.25">
      <c r="D1482">
        <v>11277</v>
      </c>
      <c r="E1482" t="s">
        <v>5556</v>
      </c>
    </row>
    <row r="1483" spans="4:6" x14ac:dyDescent="0.25">
      <c r="D1483">
        <v>11278</v>
      </c>
      <c r="E1483" t="s">
        <v>5557</v>
      </c>
    </row>
    <row r="1484" spans="4:6" x14ac:dyDescent="0.25">
      <c r="D1484">
        <v>11274</v>
      </c>
      <c r="E1484" t="s">
        <v>5558</v>
      </c>
    </row>
    <row r="1485" spans="4:6" x14ac:dyDescent="0.25">
      <c r="D1485">
        <v>11801</v>
      </c>
      <c r="E1485" t="s">
        <v>5559</v>
      </c>
    </row>
    <row r="1486" spans="4:6" x14ac:dyDescent="0.25">
      <c r="D1486">
        <v>11762</v>
      </c>
      <c r="E1486" t="s">
        <v>5560</v>
      </c>
    </row>
    <row r="1487" spans="4:6" x14ac:dyDescent="0.25">
      <c r="D1487">
        <v>12936</v>
      </c>
      <c r="E1487" t="s">
        <v>5561</v>
      </c>
    </row>
    <row r="1488" spans="4:6" x14ac:dyDescent="0.25">
      <c r="D1488">
        <v>11269</v>
      </c>
      <c r="E1488" t="s">
        <v>5562</v>
      </c>
    </row>
    <row r="1489" spans="4:6" x14ac:dyDescent="0.25">
      <c r="D1489">
        <v>13409</v>
      </c>
      <c r="E1489" t="s">
        <v>5563</v>
      </c>
    </row>
    <row r="1490" spans="4:6" x14ac:dyDescent="0.25">
      <c r="D1490">
        <v>11272</v>
      </c>
      <c r="E1490" t="s">
        <v>5564</v>
      </c>
    </row>
    <row r="1491" spans="4:6" x14ac:dyDescent="0.25">
      <c r="D1491">
        <v>11213</v>
      </c>
      <c r="E1491" t="s">
        <v>5565</v>
      </c>
    </row>
    <row r="1492" spans="4:6" x14ac:dyDescent="0.25">
      <c r="D1492">
        <v>11220</v>
      </c>
      <c r="E1492" t="s">
        <v>5566</v>
      </c>
    </row>
    <row r="1493" spans="4:6" x14ac:dyDescent="0.25">
      <c r="D1493">
        <v>16053</v>
      </c>
      <c r="E1493" t="s">
        <v>5567</v>
      </c>
    </row>
    <row r="1494" spans="4:6" x14ac:dyDescent="0.25">
      <c r="D1494">
        <v>16054</v>
      </c>
      <c r="E1494" t="s">
        <v>5568</v>
      </c>
    </row>
    <row r="1495" spans="4:6" x14ac:dyDescent="0.25">
      <c r="D1495">
        <v>16934</v>
      </c>
      <c r="E1495" t="s">
        <v>5569</v>
      </c>
      <c r="F1495" s="76"/>
    </row>
    <row r="1496" spans="4:6" x14ac:dyDescent="0.25">
      <c r="D1496">
        <v>15965</v>
      </c>
      <c r="E1496" t="s">
        <v>5570</v>
      </c>
    </row>
    <row r="1497" spans="4:6" x14ac:dyDescent="0.25">
      <c r="D1497">
        <v>14291</v>
      </c>
      <c r="E1497" t="s">
        <v>5571</v>
      </c>
    </row>
    <row r="1498" spans="4:6" x14ac:dyDescent="0.25">
      <c r="D1498">
        <v>14306</v>
      </c>
      <c r="E1498" t="s">
        <v>5572</v>
      </c>
    </row>
    <row r="1499" spans="4:6" x14ac:dyDescent="0.25">
      <c r="D1499">
        <v>14285</v>
      </c>
      <c r="E1499" t="s">
        <v>5573</v>
      </c>
    </row>
    <row r="1500" spans="4:6" x14ac:dyDescent="0.25">
      <c r="D1500">
        <v>16857</v>
      </c>
      <c r="E1500" t="s">
        <v>5574</v>
      </c>
    </row>
    <row r="1501" spans="4:6" x14ac:dyDescent="0.25">
      <c r="D1501">
        <v>12993</v>
      </c>
      <c r="E1501" t="s">
        <v>5575</v>
      </c>
    </row>
    <row r="1502" spans="4:6" x14ac:dyDescent="0.25">
      <c r="D1502">
        <v>12524</v>
      </c>
      <c r="E1502" t="s">
        <v>5576</v>
      </c>
    </row>
    <row r="1503" spans="4:6" x14ac:dyDescent="0.25">
      <c r="D1503">
        <v>12830</v>
      </c>
      <c r="E1503" t="s">
        <v>5577</v>
      </c>
    </row>
    <row r="1504" spans="4:6" x14ac:dyDescent="0.25">
      <c r="D1504">
        <v>11281</v>
      </c>
      <c r="E1504" t="s">
        <v>5578</v>
      </c>
      <c r="F1504" s="76"/>
    </row>
    <row r="1505" spans="4:6" x14ac:dyDescent="0.25">
      <c r="D1505">
        <v>11712</v>
      </c>
      <c r="E1505" t="s">
        <v>5579</v>
      </c>
    </row>
    <row r="1506" spans="4:6" x14ac:dyDescent="0.25">
      <c r="D1506">
        <v>12175</v>
      </c>
      <c r="E1506" t="s">
        <v>5580</v>
      </c>
    </row>
    <row r="1507" spans="4:6" x14ac:dyDescent="0.25">
      <c r="D1507">
        <v>12533</v>
      </c>
      <c r="E1507" t="s">
        <v>5581</v>
      </c>
    </row>
    <row r="1508" spans="4:6" x14ac:dyDescent="0.25">
      <c r="D1508">
        <v>11267</v>
      </c>
      <c r="E1508" t="s">
        <v>5582</v>
      </c>
      <c r="F1508" s="76"/>
    </row>
    <row r="1509" spans="4:6" x14ac:dyDescent="0.25">
      <c r="D1509">
        <v>11230</v>
      </c>
      <c r="E1509" t="s">
        <v>5583</v>
      </c>
    </row>
    <row r="1510" spans="4:6" x14ac:dyDescent="0.25">
      <c r="D1510">
        <v>11261</v>
      </c>
      <c r="E1510" t="s">
        <v>5584</v>
      </c>
    </row>
    <row r="1511" spans="4:6" x14ac:dyDescent="0.25">
      <c r="D1511">
        <v>12139</v>
      </c>
      <c r="E1511" t="s">
        <v>5585</v>
      </c>
    </row>
    <row r="1512" spans="4:6" x14ac:dyDescent="0.25">
      <c r="D1512">
        <v>11211</v>
      </c>
      <c r="E1512" t="s">
        <v>5586</v>
      </c>
    </row>
    <row r="1513" spans="4:6" x14ac:dyDescent="0.25">
      <c r="D1513">
        <v>11212</v>
      </c>
      <c r="E1513" t="s">
        <v>5587</v>
      </c>
    </row>
    <row r="1514" spans="4:6" x14ac:dyDescent="0.25">
      <c r="D1514">
        <v>12227</v>
      </c>
      <c r="E1514" t="s">
        <v>5588</v>
      </c>
      <c r="F1514" s="76"/>
    </row>
    <row r="1515" spans="4:6" x14ac:dyDescent="0.25">
      <c r="D1515">
        <v>11971</v>
      </c>
      <c r="E1515" t="s">
        <v>5589</v>
      </c>
    </row>
    <row r="1516" spans="4:6" x14ac:dyDescent="0.25">
      <c r="D1516">
        <v>11235</v>
      </c>
      <c r="E1516" t="s">
        <v>5590</v>
      </c>
    </row>
    <row r="1517" spans="4:6" x14ac:dyDescent="0.25">
      <c r="D1517">
        <v>11218</v>
      </c>
      <c r="E1517" t="s">
        <v>5591</v>
      </c>
    </row>
    <row r="1518" spans="4:6" x14ac:dyDescent="0.25">
      <c r="D1518">
        <v>12335</v>
      </c>
      <c r="E1518" t="s">
        <v>5592</v>
      </c>
    </row>
    <row r="1519" spans="4:6" x14ac:dyDescent="0.25">
      <c r="D1519">
        <v>12261</v>
      </c>
      <c r="E1519" t="s">
        <v>5593</v>
      </c>
    </row>
    <row r="1520" spans="4:6" x14ac:dyDescent="0.25">
      <c r="D1520">
        <v>11222</v>
      </c>
      <c r="E1520" t="s">
        <v>5594</v>
      </c>
    </row>
    <row r="1521" spans="4:6" x14ac:dyDescent="0.25">
      <c r="D1521">
        <v>11232</v>
      </c>
      <c r="E1521" t="s">
        <v>5595</v>
      </c>
    </row>
    <row r="1522" spans="4:6" x14ac:dyDescent="0.25">
      <c r="D1522">
        <v>11263</v>
      </c>
      <c r="E1522" t="s">
        <v>5596</v>
      </c>
    </row>
    <row r="1523" spans="4:6" x14ac:dyDescent="0.25">
      <c r="D1523">
        <v>11234</v>
      </c>
      <c r="E1523" t="s">
        <v>5597</v>
      </c>
    </row>
    <row r="1524" spans="4:6" x14ac:dyDescent="0.25">
      <c r="D1524">
        <v>11210</v>
      </c>
      <c r="E1524" t="s">
        <v>5598</v>
      </c>
      <c r="F1524" s="76"/>
    </row>
    <row r="1525" spans="4:6" x14ac:dyDescent="0.25">
      <c r="D1525">
        <v>11228</v>
      </c>
      <c r="E1525" t="s">
        <v>5599</v>
      </c>
    </row>
    <row r="1526" spans="4:6" x14ac:dyDescent="0.25">
      <c r="D1526">
        <v>11223</v>
      </c>
      <c r="E1526" t="s">
        <v>5600</v>
      </c>
    </row>
    <row r="1527" spans="4:6" x14ac:dyDescent="0.25">
      <c r="D1527">
        <v>11224</v>
      </c>
      <c r="E1527" t="s">
        <v>5601</v>
      </c>
    </row>
    <row r="1528" spans="4:6" x14ac:dyDescent="0.25">
      <c r="D1528">
        <v>11225</v>
      </c>
      <c r="E1528" t="s">
        <v>5602</v>
      </c>
    </row>
    <row r="1529" spans="4:6" x14ac:dyDescent="0.25">
      <c r="D1529">
        <v>11226</v>
      </c>
      <c r="E1529" t="s">
        <v>5603</v>
      </c>
    </row>
    <row r="1530" spans="4:6" x14ac:dyDescent="0.25">
      <c r="D1530">
        <v>11250</v>
      </c>
      <c r="E1530" t="s">
        <v>5604</v>
      </c>
    </row>
    <row r="1531" spans="4:6" x14ac:dyDescent="0.25">
      <c r="D1531">
        <v>11251</v>
      </c>
      <c r="E1531" t="s">
        <v>5605</v>
      </c>
    </row>
    <row r="1532" spans="4:6" x14ac:dyDescent="0.25">
      <c r="D1532">
        <v>11257</v>
      </c>
      <c r="E1532" t="s">
        <v>5606</v>
      </c>
    </row>
    <row r="1533" spans="4:6" x14ac:dyDescent="0.25">
      <c r="D1533">
        <v>11258</v>
      </c>
      <c r="E1533" t="s">
        <v>5607</v>
      </c>
    </row>
    <row r="1534" spans="4:6" x14ac:dyDescent="0.25">
      <c r="D1534">
        <v>11259</v>
      </c>
      <c r="E1534" t="s">
        <v>5608</v>
      </c>
    </row>
    <row r="1535" spans="4:6" x14ac:dyDescent="0.25">
      <c r="D1535">
        <v>11260</v>
      </c>
      <c r="E1535" t="s">
        <v>5609</v>
      </c>
      <c r="F1535" s="76"/>
    </row>
    <row r="1536" spans="4:6" x14ac:dyDescent="0.25">
      <c r="D1536">
        <v>11237</v>
      </c>
      <c r="E1536" t="s">
        <v>5610</v>
      </c>
      <c r="F1536" s="76"/>
    </row>
    <row r="1537" spans="4:6" x14ac:dyDescent="0.25">
      <c r="D1537">
        <v>11238</v>
      </c>
      <c r="E1537" t="s">
        <v>5611</v>
      </c>
      <c r="F1537" s="76"/>
    </row>
    <row r="1538" spans="4:6" x14ac:dyDescent="0.25">
      <c r="D1538">
        <v>11239</v>
      </c>
      <c r="E1538" t="s">
        <v>5612</v>
      </c>
      <c r="F1538" s="76"/>
    </row>
    <row r="1539" spans="4:6" x14ac:dyDescent="0.25">
      <c r="D1539">
        <v>11240</v>
      </c>
      <c r="E1539" t="s">
        <v>5613</v>
      </c>
      <c r="F1539" s="76"/>
    </row>
    <row r="1540" spans="4:6" x14ac:dyDescent="0.25">
      <c r="D1540">
        <v>11243</v>
      </c>
      <c r="E1540" t="s">
        <v>5614</v>
      </c>
      <c r="F1540" s="76"/>
    </row>
    <row r="1541" spans="4:6" x14ac:dyDescent="0.25">
      <c r="D1541">
        <v>11244</v>
      </c>
      <c r="E1541" t="s">
        <v>5615</v>
      </c>
      <c r="F1541" s="76"/>
    </row>
    <row r="1542" spans="4:6" x14ac:dyDescent="0.25">
      <c r="D1542">
        <v>11245</v>
      </c>
      <c r="E1542" t="s">
        <v>5616</v>
      </c>
      <c r="F1542" s="76"/>
    </row>
    <row r="1543" spans="4:6" x14ac:dyDescent="0.25">
      <c r="D1543">
        <v>11246</v>
      </c>
      <c r="E1543" t="s">
        <v>5617</v>
      </c>
    </row>
    <row r="1544" spans="4:6" x14ac:dyDescent="0.25">
      <c r="D1544">
        <v>11247</v>
      </c>
      <c r="E1544" t="s">
        <v>5618</v>
      </c>
      <c r="F1544" s="76"/>
    </row>
    <row r="1545" spans="4:6" x14ac:dyDescent="0.25">
      <c r="D1545">
        <v>11248</v>
      </c>
      <c r="E1545" t="s">
        <v>5619</v>
      </c>
      <c r="F1545" s="76"/>
    </row>
    <row r="1546" spans="4:6" x14ac:dyDescent="0.25">
      <c r="D1546">
        <v>11265</v>
      </c>
      <c r="E1546" t="s">
        <v>5620</v>
      </c>
    </row>
    <row r="1547" spans="4:6" x14ac:dyDescent="0.25">
      <c r="D1547">
        <v>11266</v>
      </c>
      <c r="E1547" t="s">
        <v>5621</v>
      </c>
      <c r="F1547" s="76"/>
    </row>
    <row r="1548" spans="4:6" x14ac:dyDescent="0.25">
      <c r="D1548">
        <v>11262</v>
      </c>
      <c r="E1548" t="s">
        <v>5622</v>
      </c>
    </row>
    <row r="1549" spans="4:6" x14ac:dyDescent="0.25">
      <c r="D1549">
        <v>11254</v>
      </c>
      <c r="E1549" t="s">
        <v>5623</v>
      </c>
    </row>
    <row r="1550" spans="4:6" x14ac:dyDescent="0.25">
      <c r="D1550">
        <v>11300</v>
      </c>
      <c r="E1550" t="s">
        <v>5624</v>
      </c>
      <c r="F1550" s="76"/>
    </row>
    <row r="1551" spans="4:6" x14ac:dyDescent="0.25">
      <c r="D1551">
        <v>11301</v>
      </c>
      <c r="E1551" t="s">
        <v>5625</v>
      </c>
      <c r="F1551" s="76"/>
    </row>
    <row r="1552" spans="4:6" x14ac:dyDescent="0.25">
      <c r="D1552">
        <v>11302</v>
      </c>
      <c r="E1552" t="s">
        <v>5626</v>
      </c>
    </row>
    <row r="1553" spans="4:6" x14ac:dyDescent="0.25">
      <c r="D1553">
        <v>11288</v>
      </c>
      <c r="E1553" t="s">
        <v>5627</v>
      </c>
    </row>
    <row r="1554" spans="4:6" x14ac:dyDescent="0.25">
      <c r="D1554">
        <v>11289</v>
      </c>
      <c r="E1554" t="s">
        <v>5628</v>
      </c>
    </row>
    <row r="1555" spans="4:6" x14ac:dyDescent="0.25">
      <c r="D1555">
        <v>11290</v>
      </c>
      <c r="E1555" t="s">
        <v>5629</v>
      </c>
    </row>
    <row r="1556" spans="4:6" x14ac:dyDescent="0.25">
      <c r="D1556">
        <v>11291</v>
      </c>
      <c r="E1556" t="s">
        <v>5630</v>
      </c>
    </row>
    <row r="1557" spans="4:6" x14ac:dyDescent="0.25">
      <c r="D1557">
        <v>11292</v>
      </c>
      <c r="E1557" t="s">
        <v>5631</v>
      </c>
    </row>
    <row r="1558" spans="4:6" x14ac:dyDescent="0.25">
      <c r="D1558">
        <v>11294</v>
      </c>
      <c r="E1558" t="s">
        <v>5632</v>
      </c>
    </row>
    <row r="1559" spans="4:6" x14ac:dyDescent="0.25">
      <c r="D1559">
        <v>11295</v>
      </c>
      <c r="E1559" t="s">
        <v>5633</v>
      </c>
    </row>
    <row r="1560" spans="4:6" x14ac:dyDescent="0.25">
      <c r="D1560">
        <v>11296</v>
      </c>
      <c r="E1560" t="s">
        <v>5634</v>
      </c>
      <c r="F1560" s="76"/>
    </row>
    <row r="1561" spans="4:6" x14ac:dyDescent="0.25">
      <c r="D1561">
        <v>11297</v>
      </c>
      <c r="E1561" t="s">
        <v>5635</v>
      </c>
    </row>
    <row r="1562" spans="4:6" x14ac:dyDescent="0.25">
      <c r="D1562">
        <v>11214</v>
      </c>
      <c r="E1562" t="s">
        <v>5636</v>
      </c>
    </row>
    <row r="1563" spans="4:6" x14ac:dyDescent="0.25">
      <c r="D1563">
        <v>11215</v>
      </c>
      <c r="E1563" t="s">
        <v>5637</v>
      </c>
    </row>
    <row r="1564" spans="4:6" x14ac:dyDescent="0.25">
      <c r="D1564">
        <v>11587</v>
      </c>
      <c r="E1564" t="s">
        <v>5638</v>
      </c>
    </row>
    <row r="1565" spans="4:6" x14ac:dyDescent="0.25">
      <c r="D1565">
        <v>11588</v>
      </c>
      <c r="E1565" t="s">
        <v>5639</v>
      </c>
    </row>
    <row r="1566" spans="4:6" x14ac:dyDescent="0.25">
      <c r="D1566">
        <v>13009</v>
      </c>
      <c r="E1566" t="s">
        <v>5640</v>
      </c>
    </row>
    <row r="1567" spans="4:6" x14ac:dyDescent="0.25">
      <c r="D1567">
        <v>13027</v>
      </c>
      <c r="E1567" t="s">
        <v>5641</v>
      </c>
    </row>
    <row r="1568" spans="4:6" x14ac:dyDescent="0.25">
      <c r="D1568">
        <v>12679</v>
      </c>
      <c r="E1568" t="s">
        <v>5642</v>
      </c>
      <c r="F1568" s="76"/>
    </row>
    <row r="1569" spans="4:6" x14ac:dyDescent="0.25">
      <c r="D1569">
        <v>11236</v>
      </c>
      <c r="E1569" t="s">
        <v>5643</v>
      </c>
    </row>
    <row r="1570" spans="4:6" x14ac:dyDescent="0.25">
      <c r="D1570">
        <v>11299</v>
      </c>
      <c r="E1570" t="s">
        <v>5644</v>
      </c>
    </row>
    <row r="1571" spans="4:6" x14ac:dyDescent="0.25">
      <c r="D1571">
        <v>12910</v>
      </c>
      <c r="E1571" t="s">
        <v>5645</v>
      </c>
    </row>
    <row r="1572" spans="4:6" x14ac:dyDescent="0.25">
      <c r="D1572">
        <v>12364</v>
      </c>
      <c r="E1572" t="s">
        <v>5646</v>
      </c>
      <c r="F1572" s="76"/>
    </row>
    <row r="1573" spans="4:6" x14ac:dyDescent="0.25">
      <c r="D1573">
        <v>11586</v>
      </c>
      <c r="E1573" t="s">
        <v>5647</v>
      </c>
    </row>
    <row r="1574" spans="4:6" x14ac:dyDescent="0.25">
      <c r="D1574">
        <v>11255</v>
      </c>
      <c r="E1574" t="s">
        <v>5648</v>
      </c>
    </row>
    <row r="1575" spans="4:6" x14ac:dyDescent="0.25">
      <c r="D1575">
        <v>11252</v>
      </c>
      <c r="E1575" t="s">
        <v>5649</v>
      </c>
    </row>
    <row r="1576" spans="4:6" x14ac:dyDescent="0.25">
      <c r="D1576">
        <v>11249</v>
      </c>
      <c r="E1576" t="s">
        <v>5650</v>
      </c>
    </row>
    <row r="1577" spans="4:6" x14ac:dyDescent="0.25">
      <c r="D1577">
        <v>11241</v>
      </c>
      <c r="E1577" t="s">
        <v>5651</v>
      </c>
    </row>
    <row r="1578" spans="4:6" x14ac:dyDescent="0.25">
      <c r="D1578">
        <v>11227</v>
      </c>
      <c r="E1578" t="s">
        <v>5652</v>
      </c>
    </row>
    <row r="1579" spans="4:6" x14ac:dyDescent="0.25">
      <c r="D1579">
        <v>11219</v>
      </c>
      <c r="E1579" t="s">
        <v>5653</v>
      </c>
    </row>
    <row r="1580" spans="4:6" x14ac:dyDescent="0.25">
      <c r="D1580">
        <v>11229</v>
      </c>
      <c r="E1580" t="s">
        <v>5654</v>
      </c>
    </row>
    <row r="1581" spans="4:6" x14ac:dyDescent="0.25">
      <c r="D1581">
        <v>11231</v>
      </c>
      <c r="E1581" t="s">
        <v>5655</v>
      </c>
    </row>
    <row r="1582" spans="4:6" x14ac:dyDescent="0.25">
      <c r="D1582">
        <v>11216</v>
      </c>
      <c r="E1582" t="s">
        <v>5656</v>
      </c>
    </row>
    <row r="1583" spans="4:6" x14ac:dyDescent="0.25">
      <c r="D1583">
        <v>11217</v>
      </c>
      <c r="E1583" t="s">
        <v>5657</v>
      </c>
    </row>
    <row r="1584" spans="4:6" x14ac:dyDescent="0.25">
      <c r="D1584">
        <v>11242</v>
      </c>
      <c r="E1584" t="s">
        <v>5658</v>
      </c>
    </row>
    <row r="1585" spans="4:6" x14ac:dyDescent="0.25">
      <c r="D1585">
        <v>11256</v>
      </c>
      <c r="E1585" t="s">
        <v>5659</v>
      </c>
    </row>
    <row r="1586" spans="4:6" x14ac:dyDescent="0.25">
      <c r="D1586">
        <v>11233</v>
      </c>
      <c r="E1586" t="s">
        <v>5660</v>
      </c>
    </row>
    <row r="1587" spans="4:6" x14ac:dyDescent="0.25">
      <c r="D1587">
        <v>11221</v>
      </c>
      <c r="E1587" t="s">
        <v>5661</v>
      </c>
    </row>
    <row r="1588" spans="4:6" x14ac:dyDescent="0.25">
      <c r="D1588">
        <v>11209</v>
      </c>
      <c r="E1588" t="s">
        <v>5662</v>
      </c>
    </row>
    <row r="1589" spans="4:6" x14ac:dyDescent="0.25">
      <c r="D1589">
        <v>13261</v>
      </c>
      <c r="E1589" t="s">
        <v>5663</v>
      </c>
    </row>
    <row r="1590" spans="4:6" x14ac:dyDescent="0.25">
      <c r="D1590">
        <v>13533</v>
      </c>
      <c r="E1590" t="s">
        <v>5664</v>
      </c>
    </row>
    <row r="1591" spans="4:6" x14ac:dyDescent="0.25">
      <c r="D1591">
        <v>17371</v>
      </c>
      <c r="E1591" t="s">
        <v>5665</v>
      </c>
    </row>
    <row r="1592" spans="4:6" x14ac:dyDescent="0.25">
      <c r="D1592">
        <v>15646</v>
      </c>
      <c r="E1592" t="s">
        <v>1850</v>
      </c>
    </row>
    <row r="1593" spans="4:6" x14ac:dyDescent="0.25">
      <c r="D1593">
        <v>15647</v>
      </c>
      <c r="E1593" t="s">
        <v>2377</v>
      </c>
    </row>
    <row r="1594" spans="4:6" x14ac:dyDescent="0.25">
      <c r="D1594">
        <v>16263</v>
      </c>
      <c r="E1594" t="s">
        <v>5666</v>
      </c>
      <c r="F1594" s="76"/>
    </row>
    <row r="1595" spans="4:6" x14ac:dyDescent="0.25">
      <c r="D1595">
        <v>16264</v>
      </c>
      <c r="E1595" t="s">
        <v>5667</v>
      </c>
    </row>
    <row r="1596" spans="4:6" x14ac:dyDescent="0.25">
      <c r="D1596">
        <v>16863</v>
      </c>
      <c r="E1596" t="s">
        <v>5668</v>
      </c>
      <c r="F1596" s="76"/>
    </row>
    <row r="1597" spans="4:6" x14ac:dyDescent="0.25">
      <c r="D1597">
        <v>16864</v>
      </c>
      <c r="E1597" t="s">
        <v>5669</v>
      </c>
    </row>
    <row r="1598" spans="4:6" x14ac:dyDescent="0.25">
      <c r="D1598">
        <v>16832</v>
      </c>
      <c r="E1598" t="s">
        <v>5670</v>
      </c>
    </row>
    <row r="1599" spans="4:6" x14ac:dyDescent="0.25">
      <c r="D1599">
        <v>10909</v>
      </c>
      <c r="E1599" t="s">
        <v>1866</v>
      </c>
    </row>
    <row r="1600" spans="4:6" x14ac:dyDescent="0.25">
      <c r="D1600">
        <v>16411</v>
      </c>
      <c r="E1600" t="s">
        <v>5671</v>
      </c>
    </row>
    <row r="1601" spans="4:6" x14ac:dyDescent="0.25">
      <c r="D1601">
        <v>16412</v>
      </c>
      <c r="E1601" t="s">
        <v>5672</v>
      </c>
    </row>
    <row r="1602" spans="4:6" x14ac:dyDescent="0.25">
      <c r="D1602">
        <v>15608</v>
      </c>
      <c r="E1602" t="s">
        <v>5673</v>
      </c>
    </row>
    <row r="1603" spans="4:6" x14ac:dyDescent="0.25">
      <c r="D1603">
        <v>16480</v>
      </c>
      <c r="E1603" t="s">
        <v>5674</v>
      </c>
    </row>
    <row r="1604" spans="4:6" x14ac:dyDescent="0.25">
      <c r="D1604">
        <v>14288</v>
      </c>
      <c r="E1604" t="s">
        <v>5675</v>
      </c>
    </row>
    <row r="1605" spans="4:6" x14ac:dyDescent="0.25">
      <c r="D1605">
        <v>15809</v>
      </c>
      <c r="E1605" t="s">
        <v>5676</v>
      </c>
    </row>
    <row r="1606" spans="4:6" x14ac:dyDescent="0.25">
      <c r="D1606">
        <v>15306</v>
      </c>
      <c r="E1606" t="s">
        <v>5677</v>
      </c>
    </row>
    <row r="1607" spans="4:6" x14ac:dyDescent="0.25">
      <c r="D1607">
        <v>16891</v>
      </c>
      <c r="E1607" t="s">
        <v>5678</v>
      </c>
    </row>
    <row r="1608" spans="4:6" x14ac:dyDescent="0.25">
      <c r="D1608">
        <v>16893</v>
      </c>
      <c r="E1608" t="s">
        <v>5679</v>
      </c>
    </row>
    <row r="1609" spans="4:6" x14ac:dyDescent="0.25">
      <c r="D1609">
        <v>15678</v>
      </c>
      <c r="E1609" t="s">
        <v>5680</v>
      </c>
    </row>
    <row r="1610" spans="4:6" x14ac:dyDescent="0.25">
      <c r="D1610">
        <v>16271</v>
      </c>
      <c r="E1610" t="s">
        <v>5681</v>
      </c>
    </row>
    <row r="1611" spans="4:6" x14ac:dyDescent="0.25">
      <c r="D1611">
        <v>17003</v>
      </c>
      <c r="E1611" t="s">
        <v>5682</v>
      </c>
    </row>
    <row r="1612" spans="4:6" x14ac:dyDescent="0.25">
      <c r="D1612">
        <v>17227</v>
      </c>
      <c r="E1612" t="s">
        <v>5683</v>
      </c>
    </row>
    <row r="1613" spans="4:6" x14ac:dyDescent="0.25">
      <c r="D1613">
        <v>16536</v>
      </c>
      <c r="E1613" t="s">
        <v>5684</v>
      </c>
    </row>
    <row r="1614" spans="4:6" x14ac:dyDescent="0.25">
      <c r="D1614">
        <v>16535</v>
      </c>
      <c r="E1614" t="s">
        <v>5685</v>
      </c>
    </row>
    <row r="1615" spans="4:6" x14ac:dyDescent="0.25">
      <c r="D1615">
        <v>10518</v>
      </c>
      <c r="E1615" t="s">
        <v>1828</v>
      </c>
      <c r="F1615" s="76"/>
    </row>
    <row r="1616" spans="4:6" x14ac:dyDescent="0.25">
      <c r="D1616">
        <v>10519</v>
      </c>
      <c r="E1616" t="s">
        <v>1829</v>
      </c>
    </row>
    <row r="1617" spans="4:5" x14ac:dyDescent="0.25">
      <c r="D1617">
        <v>10504</v>
      </c>
      <c r="E1617" t="s">
        <v>1818</v>
      </c>
    </row>
    <row r="1618" spans="4:5" x14ac:dyDescent="0.25">
      <c r="D1618">
        <v>10512</v>
      </c>
      <c r="E1618" t="s">
        <v>1822</v>
      </c>
    </row>
    <row r="1619" spans="4:5" x14ac:dyDescent="0.25">
      <c r="D1619">
        <v>10513</v>
      </c>
      <c r="E1619" t="s">
        <v>1823</v>
      </c>
    </row>
    <row r="1620" spans="4:5" x14ac:dyDescent="0.25">
      <c r="D1620">
        <v>10514</v>
      </c>
      <c r="E1620" t="s">
        <v>1824</v>
      </c>
    </row>
    <row r="1621" spans="4:5" x14ac:dyDescent="0.25">
      <c r="D1621">
        <v>10515</v>
      </c>
      <c r="E1621" t="s">
        <v>1825</v>
      </c>
    </row>
    <row r="1622" spans="4:5" x14ac:dyDescent="0.25">
      <c r="D1622">
        <v>10516</v>
      </c>
      <c r="E1622" t="s">
        <v>1826</v>
      </c>
    </row>
    <row r="1623" spans="4:5" x14ac:dyDescent="0.25">
      <c r="D1623">
        <v>10517</v>
      </c>
      <c r="E1623" t="s">
        <v>1827</v>
      </c>
    </row>
    <row r="1624" spans="4:5" x14ac:dyDescent="0.25">
      <c r="D1624">
        <v>10472</v>
      </c>
      <c r="E1624" t="s">
        <v>1575</v>
      </c>
    </row>
    <row r="1625" spans="4:5" x14ac:dyDescent="0.25">
      <c r="D1625">
        <v>10171</v>
      </c>
      <c r="E1625" t="s">
        <v>1681</v>
      </c>
    </row>
    <row r="1626" spans="4:5" x14ac:dyDescent="0.25">
      <c r="D1626">
        <v>10106</v>
      </c>
      <c r="E1626" t="s">
        <v>1599</v>
      </c>
    </row>
    <row r="1627" spans="4:5" x14ac:dyDescent="0.25">
      <c r="D1627">
        <v>10312</v>
      </c>
      <c r="E1627" t="s">
        <v>1737</v>
      </c>
    </row>
    <row r="1628" spans="4:5" x14ac:dyDescent="0.25">
      <c r="D1628">
        <v>10305</v>
      </c>
      <c r="E1628" t="s">
        <v>1735</v>
      </c>
    </row>
    <row r="1629" spans="4:5" x14ac:dyDescent="0.25">
      <c r="D1629">
        <v>10306</v>
      </c>
      <c r="E1629" t="s">
        <v>1736</v>
      </c>
    </row>
    <row r="1630" spans="4:5" x14ac:dyDescent="0.25">
      <c r="D1630">
        <v>11643</v>
      </c>
      <c r="E1630" t="s">
        <v>2351</v>
      </c>
    </row>
    <row r="1631" spans="4:5" x14ac:dyDescent="0.25">
      <c r="D1631">
        <v>12374</v>
      </c>
      <c r="E1631" t="s">
        <v>2174</v>
      </c>
    </row>
    <row r="1632" spans="4:5" x14ac:dyDescent="0.25">
      <c r="D1632">
        <v>12375</v>
      </c>
      <c r="E1632" t="s">
        <v>2175</v>
      </c>
    </row>
    <row r="1633" spans="4:6" x14ac:dyDescent="0.25">
      <c r="D1633">
        <v>12412</v>
      </c>
      <c r="E1633" t="s">
        <v>2183</v>
      </c>
      <c r="F1633" s="76"/>
    </row>
    <row r="1634" spans="4:6" x14ac:dyDescent="0.25">
      <c r="D1634">
        <v>12413</v>
      </c>
      <c r="E1634" t="s">
        <v>2184</v>
      </c>
      <c r="F1634" s="76"/>
    </row>
    <row r="1635" spans="4:6" x14ac:dyDescent="0.25">
      <c r="D1635">
        <v>12244</v>
      </c>
      <c r="E1635" t="s">
        <v>2160</v>
      </c>
    </row>
    <row r="1636" spans="4:6" x14ac:dyDescent="0.25">
      <c r="D1636">
        <v>11757</v>
      </c>
      <c r="E1636" t="s">
        <v>2048</v>
      </c>
    </row>
    <row r="1637" spans="4:6" x14ac:dyDescent="0.25">
      <c r="D1637">
        <v>11758</v>
      </c>
      <c r="E1637" t="s">
        <v>2049</v>
      </c>
    </row>
    <row r="1638" spans="4:6" x14ac:dyDescent="0.25">
      <c r="D1638">
        <v>13873</v>
      </c>
      <c r="E1638" t="s">
        <v>2268</v>
      </c>
    </row>
    <row r="1639" spans="4:6" x14ac:dyDescent="0.25">
      <c r="D1639">
        <v>16259</v>
      </c>
      <c r="E1639" t="s">
        <v>5686</v>
      </c>
    </row>
    <row r="1640" spans="4:6" x14ac:dyDescent="0.25">
      <c r="D1640">
        <v>16331</v>
      </c>
      <c r="E1640" t="s">
        <v>5687</v>
      </c>
      <c r="F1640" s="76"/>
    </row>
    <row r="1641" spans="4:6" x14ac:dyDescent="0.25">
      <c r="D1641">
        <v>14966</v>
      </c>
      <c r="E1641" t="s">
        <v>5688</v>
      </c>
    </row>
    <row r="1642" spans="4:6" x14ac:dyDescent="0.25">
      <c r="D1642">
        <v>16294</v>
      </c>
      <c r="E1642" t="s">
        <v>5689</v>
      </c>
      <c r="F1642" s="76"/>
    </row>
    <row r="1643" spans="4:6" x14ac:dyDescent="0.25">
      <c r="D1643">
        <v>16733</v>
      </c>
      <c r="E1643" t="s">
        <v>5690</v>
      </c>
    </row>
    <row r="1644" spans="4:6" x14ac:dyDescent="0.25">
      <c r="D1644">
        <v>15942</v>
      </c>
      <c r="E1644" t="s">
        <v>5691</v>
      </c>
    </row>
    <row r="1645" spans="4:6" x14ac:dyDescent="0.25">
      <c r="D1645">
        <v>16848</v>
      </c>
      <c r="E1645" t="s">
        <v>5692</v>
      </c>
    </row>
    <row r="1646" spans="4:6" x14ac:dyDescent="0.25">
      <c r="D1646">
        <v>16849</v>
      </c>
      <c r="E1646" t="s">
        <v>5693</v>
      </c>
      <c r="F1646" s="76"/>
    </row>
    <row r="1647" spans="4:6" x14ac:dyDescent="0.25">
      <c r="D1647">
        <v>10390</v>
      </c>
      <c r="E1647" t="s">
        <v>1765</v>
      </c>
    </row>
    <row r="1648" spans="4:6" x14ac:dyDescent="0.25">
      <c r="D1648">
        <v>11348</v>
      </c>
      <c r="E1648" t="s">
        <v>1554</v>
      </c>
    </row>
    <row r="1649" spans="4:6" x14ac:dyDescent="0.25">
      <c r="D1649">
        <v>16324</v>
      </c>
      <c r="E1649" t="s">
        <v>5694</v>
      </c>
    </row>
    <row r="1650" spans="4:6" x14ac:dyDescent="0.25">
      <c r="D1650">
        <v>14768</v>
      </c>
      <c r="E1650" t="s">
        <v>5695</v>
      </c>
    </row>
    <row r="1651" spans="4:6" x14ac:dyDescent="0.25">
      <c r="D1651">
        <v>16188</v>
      </c>
      <c r="E1651" t="s">
        <v>5696</v>
      </c>
    </row>
    <row r="1652" spans="4:6" x14ac:dyDescent="0.25">
      <c r="D1652">
        <v>15380</v>
      </c>
      <c r="E1652" t="s">
        <v>5697</v>
      </c>
      <c r="F1652" s="76"/>
    </row>
    <row r="1653" spans="4:6" x14ac:dyDescent="0.25">
      <c r="D1653">
        <v>15273</v>
      </c>
      <c r="E1653" t="s">
        <v>5698</v>
      </c>
    </row>
    <row r="1654" spans="4:6" x14ac:dyDescent="0.25">
      <c r="D1654">
        <v>15272</v>
      </c>
      <c r="E1654" t="s">
        <v>5699</v>
      </c>
    </row>
    <row r="1655" spans="4:6" x14ac:dyDescent="0.25">
      <c r="D1655">
        <v>11196</v>
      </c>
      <c r="E1655" t="s">
        <v>5700</v>
      </c>
    </row>
    <row r="1656" spans="4:6" x14ac:dyDescent="0.25">
      <c r="D1656">
        <v>14343</v>
      </c>
      <c r="E1656" t="s">
        <v>5701</v>
      </c>
    </row>
    <row r="1657" spans="4:6" x14ac:dyDescent="0.25">
      <c r="D1657">
        <v>16057</v>
      </c>
      <c r="E1657" t="s">
        <v>5702</v>
      </c>
    </row>
    <row r="1658" spans="4:6" x14ac:dyDescent="0.25">
      <c r="D1658">
        <v>15890</v>
      </c>
      <c r="E1658" t="s">
        <v>5703</v>
      </c>
    </row>
    <row r="1659" spans="4:6" x14ac:dyDescent="0.25">
      <c r="D1659">
        <v>16166</v>
      </c>
      <c r="E1659" t="s">
        <v>5704</v>
      </c>
    </row>
    <row r="1660" spans="4:6" x14ac:dyDescent="0.25">
      <c r="D1660">
        <v>17214</v>
      </c>
      <c r="E1660" t="s">
        <v>5705</v>
      </c>
    </row>
    <row r="1661" spans="4:6" x14ac:dyDescent="0.25">
      <c r="D1661">
        <v>17215</v>
      </c>
      <c r="E1661" t="s">
        <v>5706</v>
      </c>
    </row>
    <row r="1662" spans="4:6" x14ac:dyDescent="0.25">
      <c r="D1662">
        <v>16451</v>
      </c>
      <c r="E1662" t="s">
        <v>5707</v>
      </c>
    </row>
    <row r="1663" spans="4:6" x14ac:dyDescent="0.25">
      <c r="D1663">
        <v>12495</v>
      </c>
      <c r="E1663" t="s">
        <v>1556</v>
      </c>
    </row>
    <row r="1664" spans="4:6" x14ac:dyDescent="0.25">
      <c r="D1664">
        <v>10088</v>
      </c>
      <c r="E1664" t="s">
        <v>1639</v>
      </c>
    </row>
    <row r="1665" spans="4:6" x14ac:dyDescent="0.25">
      <c r="D1665">
        <v>11306</v>
      </c>
      <c r="E1665" t="s">
        <v>5708</v>
      </c>
    </row>
    <row r="1666" spans="4:6" x14ac:dyDescent="0.25">
      <c r="D1666">
        <v>17264</v>
      </c>
      <c r="E1666" t="s">
        <v>5709</v>
      </c>
    </row>
    <row r="1667" spans="4:6" x14ac:dyDescent="0.25">
      <c r="D1667">
        <v>16756</v>
      </c>
      <c r="E1667" t="s">
        <v>5710</v>
      </c>
      <c r="F1667" s="76"/>
    </row>
    <row r="1668" spans="4:6" x14ac:dyDescent="0.25">
      <c r="D1668">
        <v>17311</v>
      </c>
      <c r="E1668" t="s">
        <v>5711</v>
      </c>
      <c r="F1668" s="76"/>
    </row>
    <row r="1669" spans="4:6" x14ac:dyDescent="0.25">
      <c r="D1669">
        <v>15087</v>
      </c>
      <c r="E1669" t="s">
        <v>1846</v>
      </c>
    </row>
    <row r="1670" spans="4:6" x14ac:dyDescent="0.25">
      <c r="D1670">
        <v>11500</v>
      </c>
      <c r="E1670" t="s">
        <v>1571</v>
      </c>
    </row>
    <row r="1671" spans="4:6" x14ac:dyDescent="0.25">
      <c r="D1671">
        <v>15001</v>
      </c>
      <c r="E1671" t="s">
        <v>2243</v>
      </c>
    </row>
    <row r="1672" spans="4:6" x14ac:dyDescent="0.25">
      <c r="D1672">
        <v>13345</v>
      </c>
      <c r="E1672" t="s">
        <v>5712</v>
      </c>
    </row>
    <row r="1673" spans="4:6" x14ac:dyDescent="0.25">
      <c r="D1673">
        <v>13284</v>
      </c>
      <c r="E1673" t="s">
        <v>5713</v>
      </c>
      <c r="F1673" s="76"/>
    </row>
    <row r="1674" spans="4:6" x14ac:dyDescent="0.25">
      <c r="D1674">
        <v>15751</v>
      </c>
      <c r="E1674" t="s">
        <v>2652</v>
      </c>
    </row>
    <row r="1675" spans="4:6" x14ac:dyDescent="0.25">
      <c r="D1675">
        <v>10729</v>
      </c>
      <c r="E1675" t="s">
        <v>5714</v>
      </c>
    </row>
    <row r="1676" spans="4:6" x14ac:dyDescent="0.25">
      <c r="D1676">
        <v>16593</v>
      </c>
      <c r="E1676" t="s">
        <v>5715</v>
      </c>
    </row>
    <row r="1677" spans="4:6" x14ac:dyDescent="0.25">
      <c r="D1677">
        <v>16131</v>
      </c>
      <c r="E1677" t="s">
        <v>5716</v>
      </c>
      <c r="F1677" s="76"/>
    </row>
    <row r="1678" spans="4:6" x14ac:dyDescent="0.25">
      <c r="D1678">
        <v>17103</v>
      </c>
      <c r="E1678" t="s">
        <v>5717</v>
      </c>
    </row>
    <row r="1679" spans="4:6" x14ac:dyDescent="0.25">
      <c r="D1679">
        <v>15036</v>
      </c>
      <c r="E1679" t="s">
        <v>2009</v>
      </c>
      <c r="F1679" s="76"/>
    </row>
    <row r="1680" spans="4:6" x14ac:dyDescent="0.25">
      <c r="D1680">
        <v>15419</v>
      </c>
      <c r="E1680" t="s">
        <v>2023</v>
      </c>
    </row>
    <row r="1681" spans="4:5" x14ac:dyDescent="0.25">
      <c r="D1681">
        <v>15017</v>
      </c>
      <c r="E1681" t="s">
        <v>2170</v>
      </c>
    </row>
    <row r="1682" spans="4:5" x14ac:dyDescent="0.25">
      <c r="D1682">
        <v>17005</v>
      </c>
      <c r="E1682" t="s">
        <v>5718</v>
      </c>
    </row>
    <row r="1683" spans="4:5" x14ac:dyDescent="0.25">
      <c r="D1683">
        <v>16517</v>
      </c>
      <c r="E1683" t="s">
        <v>5719</v>
      </c>
    </row>
    <row r="1684" spans="4:5" x14ac:dyDescent="0.25">
      <c r="D1684">
        <v>16672</v>
      </c>
      <c r="E1684" t="s">
        <v>5720</v>
      </c>
    </row>
    <row r="1685" spans="4:5" x14ac:dyDescent="0.25">
      <c r="D1685">
        <v>15508</v>
      </c>
      <c r="E1685" t="s">
        <v>5721</v>
      </c>
    </row>
    <row r="1686" spans="4:5" x14ac:dyDescent="0.25">
      <c r="D1686">
        <v>13160</v>
      </c>
      <c r="E1686" t="s">
        <v>5722</v>
      </c>
    </row>
    <row r="1687" spans="4:5" x14ac:dyDescent="0.25">
      <c r="D1687">
        <v>14238</v>
      </c>
      <c r="E1687" t="s">
        <v>1954</v>
      </c>
    </row>
    <row r="1688" spans="4:5" x14ac:dyDescent="0.25">
      <c r="D1688">
        <v>14239</v>
      </c>
      <c r="E1688" t="s">
        <v>5723</v>
      </c>
    </row>
    <row r="1689" spans="4:5" x14ac:dyDescent="0.25">
      <c r="D1689">
        <v>11160</v>
      </c>
      <c r="E1689" t="s">
        <v>5724</v>
      </c>
    </row>
    <row r="1690" spans="4:5" x14ac:dyDescent="0.25">
      <c r="D1690">
        <v>17405</v>
      </c>
      <c r="E1690" t="s">
        <v>5725</v>
      </c>
    </row>
    <row r="1691" spans="4:5" x14ac:dyDescent="0.25">
      <c r="D1691">
        <v>17406</v>
      </c>
      <c r="E1691" t="s">
        <v>5726</v>
      </c>
    </row>
    <row r="1692" spans="4:5" x14ac:dyDescent="0.25">
      <c r="D1692">
        <v>10380</v>
      </c>
      <c r="E1692" t="s">
        <v>1760</v>
      </c>
    </row>
    <row r="1693" spans="4:5" x14ac:dyDescent="0.25">
      <c r="D1693">
        <v>10381</v>
      </c>
      <c r="E1693" t="s">
        <v>1761</v>
      </c>
    </row>
    <row r="1694" spans="4:5" x14ac:dyDescent="0.25">
      <c r="D1694">
        <v>17239</v>
      </c>
      <c r="E1694" t="s">
        <v>5727</v>
      </c>
    </row>
    <row r="1695" spans="4:5" x14ac:dyDescent="0.25">
      <c r="D1695">
        <v>17240</v>
      </c>
      <c r="E1695" t="s">
        <v>5728</v>
      </c>
    </row>
    <row r="1696" spans="4:5" x14ac:dyDescent="0.25">
      <c r="D1696">
        <v>11797</v>
      </c>
      <c r="E1696" t="s">
        <v>5729</v>
      </c>
    </row>
    <row r="1697" spans="4:5" x14ac:dyDescent="0.25">
      <c r="D1697">
        <v>11798</v>
      </c>
      <c r="E1697" t="s">
        <v>5730</v>
      </c>
    </row>
    <row r="1698" spans="4:5" x14ac:dyDescent="0.25">
      <c r="D1698">
        <v>10911</v>
      </c>
      <c r="E1698" t="s">
        <v>5731</v>
      </c>
    </row>
    <row r="1699" spans="4:5" x14ac:dyDescent="0.25">
      <c r="D1699">
        <v>10922</v>
      </c>
      <c r="E1699" t="s">
        <v>5732</v>
      </c>
    </row>
    <row r="1700" spans="4:5" x14ac:dyDescent="0.25">
      <c r="D1700">
        <v>10912</v>
      </c>
      <c r="E1700" t="s">
        <v>5733</v>
      </c>
    </row>
    <row r="1701" spans="4:5" x14ac:dyDescent="0.25">
      <c r="D1701">
        <v>10931</v>
      </c>
      <c r="E1701" t="s">
        <v>5734</v>
      </c>
    </row>
    <row r="1702" spans="4:5" x14ac:dyDescent="0.25">
      <c r="D1702">
        <v>14929</v>
      </c>
      <c r="E1702" t="s">
        <v>5735</v>
      </c>
    </row>
    <row r="1703" spans="4:5" x14ac:dyDescent="0.25">
      <c r="D1703">
        <v>10611</v>
      </c>
      <c r="E1703" t="s">
        <v>5736</v>
      </c>
    </row>
    <row r="1704" spans="4:5" x14ac:dyDescent="0.25">
      <c r="D1704">
        <v>15430</v>
      </c>
      <c r="E1704" t="s">
        <v>5737</v>
      </c>
    </row>
    <row r="1705" spans="4:5" x14ac:dyDescent="0.25">
      <c r="D1705">
        <v>15954</v>
      </c>
      <c r="E1705" t="s">
        <v>5738</v>
      </c>
    </row>
    <row r="1706" spans="4:5" x14ac:dyDescent="0.25">
      <c r="D1706">
        <v>10522</v>
      </c>
      <c r="E1706" t="s">
        <v>5739</v>
      </c>
    </row>
    <row r="1707" spans="4:5" x14ac:dyDescent="0.25">
      <c r="D1707">
        <v>15056</v>
      </c>
      <c r="E1707" t="s">
        <v>2296</v>
      </c>
    </row>
    <row r="1708" spans="4:5" x14ac:dyDescent="0.25">
      <c r="D1708">
        <v>12637</v>
      </c>
      <c r="E1708" t="s">
        <v>2214</v>
      </c>
    </row>
    <row r="1709" spans="4:5" x14ac:dyDescent="0.25">
      <c r="D1709">
        <v>16230</v>
      </c>
      <c r="E1709" t="s">
        <v>5740</v>
      </c>
    </row>
    <row r="1710" spans="4:5" x14ac:dyDescent="0.25">
      <c r="D1710">
        <v>16261</v>
      </c>
      <c r="E1710" t="s">
        <v>5741</v>
      </c>
    </row>
    <row r="1711" spans="4:5" x14ac:dyDescent="0.25">
      <c r="D1711">
        <v>11326</v>
      </c>
      <c r="E1711" t="s">
        <v>5742</v>
      </c>
    </row>
    <row r="1712" spans="4:5" x14ac:dyDescent="0.25">
      <c r="D1712">
        <v>11435</v>
      </c>
      <c r="E1712" t="s">
        <v>5743</v>
      </c>
    </row>
    <row r="1713" spans="4:6" x14ac:dyDescent="0.25">
      <c r="D1713">
        <v>16564</v>
      </c>
      <c r="E1713" t="s">
        <v>5744</v>
      </c>
    </row>
    <row r="1714" spans="4:6" x14ac:dyDescent="0.25">
      <c r="D1714">
        <v>16565</v>
      </c>
      <c r="E1714" t="s">
        <v>5745</v>
      </c>
    </row>
    <row r="1715" spans="4:6" x14ac:dyDescent="0.25">
      <c r="D1715">
        <v>14678</v>
      </c>
      <c r="E1715" t="s">
        <v>5746</v>
      </c>
    </row>
    <row r="1716" spans="4:6" x14ac:dyDescent="0.25">
      <c r="D1716">
        <v>16333</v>
      </c>
      <c r="E1716" t="s">
        <v>5747</v>
      </c>
    </row>
    <row r="1717" spans="4:6" x14ac:dyDescent="0.25">
      <c r="D1717">
        <v>16334</v>
      </c>
      <c r="E1717" t="s">
        <v>5748</v>
      </c>
    </row>
    <row r="1718" spans="4:6" x14ac:dyDescent="0.25">
      <c r="D1718">
        <v>17257</v>
      </c>
      <c r="E1718" t="s">
        <v>5749</v>
      </c>
    </row>
    <row r="1719" spans="4:6" x14ac:dyDescent="0.25">
      <c r="D1719">
        <v>10797</v>
      </c>
      <c r="E1719" t="s">
        <v>5750</v>
      </c>
    </row>
    <row r="1720" spans="4:6" x14ac:dyDescent="0.25">
      <c r="D1720">
        <v>12321</v>
      </c>
      <c r="E1720" t="s">
        <v>5751</v>
      </c>
      <c r="F1720" s="76"/>
    </row>
    <row r="1721" spans="4:6" x14ac:dyDescent="0.25">
      <c r="D1721">
        <v>15576</v>
      </c>
      <c r="E1721" t="s">
        <v>1812</v>
      </c>
    </row>
    <row r="1722" spans="4:6" x14ac:dyDescent="0.25">
      <c r="D1722">
        <v>15989</v>
      </c>
      <c r="E1722" t="s">
        <v>5752</v>
      </c>
    </row>
    <row r="1723" spans="4:6" x14ac:dyDescent="0.25">
      <c r="D1723">
        <v>16279</v>
      </c>
      <c r="E1723" t="s">
        <v>5753</v>
      </c>
    </row>
    <row r="1724" spans="4:6" x14ac:dyDescent="0.25">
      <c r="D1724">
        <v>16433</v>
      </c>
      <c r="E1724" t="s">
        <v>5754</v>
      </c>
    </row>
    <row r="1725" spans="4:6" x14ac:dyDescent="0.25">
      <c r="D1725">
        <v>15030</v>
      </c>
      <c r="E1725" t="s">
        <v>1975</v>
      </c>
    </row>
    <row r="1726" spans="4:6" x14ac:dyDescent="0.25">
      <c r="D1726">
        <v>14784</v>
      </c>
      <c r="E1726" t="s">
        <v>1962</v>
      </c>
    </row>
    <row r="1727" spans="4:6" x14ac:dyDescent="0.25">
      <c r="D1727">
        <v>15827</v>
      </c>
      <c r="E1727" t="s">
        <v>5755</v>
      </c>
    </row>
    <row r="1728" spans="4:6" x14ac:dyDescent="0.25">
      <c r="D1728">
        <v>12445</v>
      </c>
      <c r="E1728" t="s">
        <v>2188</v>
      </c>
    </row>
    <row r="1729" spans="4:5" x14ac:dyDescent="0.25">
      <c r="D1729">
        <v>12437</v>
      </c>
      <c r="E1729" t="s">
        <v>2187</v>
      </c>
    </row>
    <row r="1730" spans="4:5" x14ac:dyDescent="0.25">
      <c r="D1730">
        <v>13054</v>
      </c>
      <c r="E1730" t="s">
        <v>1629</v>
      </c>
    </row>
    <row r="1731" spans="4:5" x14ac:dyDescent="0.25">
      <c r="D1731">
        <v>13055</v>
      </c>
      <c r="E1731" t="s">
        <v>1925</v>
      </c>
    </row>
    <row r="1732" spans="4:5" x14ac:dyDescent="0.25">
      <c r="D1732">
        <v>12138</v>
      </c>
      <c r="E1732" t="s">
        <v>5756</v>
      </c>
    </row>
    <row r="1733" spans="4:5" x14ac:dyDescent="0.25">
      <c r="D1733">
        <v>11623</v>
      </c>
      <c r="E1733" t="s">
        <v>2347</v>
      </c>
    </row>
    <row r="1734" spans="4:5" x14ac:dyDescent="0.25">
      <c r="D1734">
        <v>11572</v>
      </c>
      <c r="E1734" t="s">
        <v>5757</v>
      </c>
    </row>
    <row r="1735" spans="4:5" x14ac:dyDescent="0.25">
      <c r="D1735">
        <v>10525</v>
      </c>
      <c r="E1735" t="s">
        <v>1830</v>
      </c>
    </row>
    <row r="1736" spans="4:5" x14ac:dyDescent="0.25">
      <c r="D1736">
        <v>10527</v>
      </c>
      <c r="E1736" t="s">
        <v>1831</v>
      </c>
    </row>
    <row r="1737" spans="4:5" x14ac:dyDescent="0.25">
      <c r="D1737">
        <v>10528</v>
      </c>
      <c r="E1737" t="s">
        <v>1832</v>
      </c>
    </row>
    <row r="1738" spans="4:5" x14ac:dyDescent="0.25">
      <c r="D1738">
        <v>10529</v>
      </c>
      <c r="E1738" t="s">
        <v>1833</v>
      </c>
    </row>
    <row r="1739" spans="4:5" x14ac:dyDescent="0.25">
      <c r="D1739">
        <v>10255</v>
      </c>
      <c r="E1739" t="s">
        <v>1708</v>
      </c>
    </row>
    <row r="1740" spans="4:5" x14ac:dyDescent="0.25">
      <c r="D1740">
        <v>10256</v>
      </c>
      <c r="E1740" t="s">
        <v>1709</v>
      </c>
    </row>
    <row r="1741" spans="4:5" x14ac:dyDescent="0.25">
      <c r="D1741">
        <v>16464</v>
      </c>
      <c r="E1741" t="s">
        <v>5758</v>
      </c>
    </row>
    <row r="1742" spans="4:5" x14ac:dyDescent="0.25">
      <c r="D1742">
        <v>14674</v>
      </c>
      <c r="E1742" t="s">
        <v>2274</v>
      </c>
    </row>
    <row r="1743" spans="4:5" x14ac:dyDescent="0.25">
      <c r="D1743">
        <v>15571</v>
      </c>
      <c r="E1743" t="s">
        <v>5759</v>
      </c>
    </row>
    <row r="1744" spans="4:5" x14ac:dyDescent="0.25">
      <c r="D1744">
        <v>17238</v>
      </c>
      <c r="E1744" t="s">
        <v>5760</v>
      </c>
    </row>
    <row r="1745" spans="4:5" x14ac:dyDescent="0.25">
      <c r="D1745">
        <v>10552</v>
      </c>
      <c r="E1745" t="s">
        <v>1600</v>
      </c>
    </row>
    <row r="1746" spans="4:5" x14ac:dyDescent="0.25">
      <c r="D1746">
        <v>17200</v>
      </c>
      <c r="E1746" t="s">
        <v>5761</v>
      </c>
    </row>
    <row r="1747" spans="4:5" x14ac:dyDescent="0.25">
      <c r="D1747">
        <v>17201</v>
      </c>
      <c r="E1747" t="s">
        <v>5762</v>
      </c>
    </row>
    <row r="1748" spans="4:5" x14ac:dyDescent="0.25">
      <c r="D1748">
        <v>15070</v>
      </c>
      <c r="E1748" t="s">
        <v>2083</v>
      </c>
    </row>
    <row r="1749" spans="4:5" x14ac:dyDescent="0.25">
      <c r="D1749">
        <v>16475</v>
      </c>
      <c r="E1749" t="s">
        <v>5763</v>
      </c>
    </row>
    <row r="1750" spans="4:5" x14ac:dyDescent="0.25">
      <c r="D1750">
        <v>16476</v>
      </c>
      <c r="E1750" t="s">
        <v>5764</v>
      </c>
    </row>
    <row r="1751" spans="4:5" x14ac:dyDescent="0.25">
      <c r="D1751">
        <v>16477</v>
      </c>
      <c r="E1751" t="s">
        <v>5765</v>
      </c>
    </row>
    <row r="1752" spans="4:5" x14ac:dyDescent="0.25">
      <c r="D1752">
        <v>10496</v>
      </c>
      <c r="E1752" t="s">
        <v>1815</v>
      </c>
    </row>
    <row r="1753" spans="4:5" x14ac:dyDescent="0.25">
      <c r="D1753">
        <v>17252</v>
      </c>
      <c r="E1753" t="s">
        <v>5766</v>
      </c>
    </row>
    <row r="1754" spans="4:5" x14ac:dyDescent="0.25">
      <c r="D1754">
        <v>17247</v>
      </c>
      <c r="E1754" t="s">
        <v>5767</v>
      </c>
    </row>
    <row r="1755" spans="4:5" x14ac:dyDescent="0.25">
      <c r="D1755">
        <v>17370</v>
      </c>
      <c r="E1755" t="s">
        <v>5768</v>
      </c>
    </row>
    <row r="1756" spans="4:5" x14ac:dyDescent="0.25">
      <c r="D1756">
        <v>17189</v>
      </c>
      <c r="E1756" t="s">
        <v>5769</v>
      </c>
    </row>
    <row r="1757" spans="4:5" x14ac:dyDescent="0.25">
      <c r="D1757">
        <v>16269</v>
      </c>
      <c r="E1757" t="s">
        <v>5770</v>
      </c>
    </row>
    <row r="1758" spans="4:5" x14ac:dyDescent="0.25">
      <c r="D1758">
        <v>16255</v>
      </c>
      <c r="E1758" t="s">
        <v>5771</v>
      </c>
    </row>
    <row r="1759" spans="4:5" x14ac:dyDescent="0.25">
      <c r="D1759">
        <v>16206</v>
      </c>
      <c r="E1759" t="s">
        <v>5772</v>
      </c>
    </row>
    <row r="1760" spans="4:5" x14ac:dyDescent="0.25">
      <c r="D1760">
        <v>16601</v>
      </c>
      <c r="E1760" t="s">
        <v>5773</v>
      </c>
    </row>
    <row r="1761" spans="4:5" x14ac:dyDescent="0.25">
      <c r="D1761">
        <v>16506</v>
      </c>
      <c r="E1761" t="s">
        <v>5774</v>
      </c>
    </row>
    <row r="1762" spans="4:5" x14ac:dyDescent="0.25">
      <c r="D1762">
        <v>16831</v>
      </c>
      <c r="E1762" t="s">
        <v>5775</v>
      </c>
    </row>
    <row r="1763" spans="4:5" x14ac:dyDescent="0.25">
      <c r="D1763">
        <v>16812</v>
      </c>
      <c r="E1763" t="s">
        <v>5776</v>
      </c>
    </row>
    <row r="1764" spans="4:5" x14ac:dyDescent="0.25">
      <c r="D1764">
        <v>16860</v>
      </c>
      <c r="E1764" t="s">
        <v>5777</v>
      </c>
    </row>
    <row r="1765" spans="4:5" x14ac:dyDescent="0.25">
      <c r="D1765">
        <v>16861</v>
      </c>
      <c r="E1765" t="s">
        <v>5778</v>
      </c>
    </row>
    <row r="1766" spans="4:5" x14ac:dyDescent="0.25">
      <c r="D1766">
        <v>15694</v>
      </c>
      <c r="E1766" t="s">
        <v>2589</v>
      </c>
    </row>
    <row r="1767" spans="4:5" x14ac:dyDescent="0.25">
      <c r="D1767">
        <v>15695</v>
      </c>
      <c r="E1767" t="s">
        <v>2590</v>
      </c>
    </row>
    <row r="1768" spans="4:5" x14ac:dyDescent="0.25">
      <c r="D1768">
        <v>15711</v>
      </c>
      <c r="E1768" t="s">
        <v>2595</v>
      </c>
    </row>
    <row r="1769" spans="4:5" x14ac:dyDescent="0.25">
      <c r="D1769">
        <v>15491</v>
      </c>
      <c r="E1769" t="s">
        <v>2038</v>
      </c>
    </row>
    <row r="1770" spans="4:5" x14ac:dyDescent="0.25">
      <c r="D1770">
        <v>14548</v>
      </c>
      <c r="E1770" t="s">
        <v>1616</v>
      </c>
    </row>
    <row r="1771" spans="4:5" x14ac:dyDescent="0.25">
      <c r="D1771">
        <v>14423</v>
      </c>
      <c r="E1771" t="s">
        <v>1957</v>
      </c>
    </row>
    <row r="1772" spans="4:5" x14ac:dyDescent="0.25">
      <c r="D1772">
        <v>17308</v>
      </c>
      <c r="E1772" t="s">
        <v>5779</v>
      </c>
    </row>
    <row r="1773" spans="4:5" x14ac:dyDescent="0.25">
      <c r="D1773">
        <v>16417</v>
      </c>
      <c r="E1773" t="s">
        <v>5780</v>
      </c>
    </row>
    <row r="1774" spans="4:5" x14ac:dyDescent="0.25">
      <c r="D1774">
        <v>16418</v>
      </c>
      <c r="E1774" t="s">
        <v>5781</v>
      </c>
    </row>
    <row r="1775" spans="4:5" x14ac:dyDescent="0.25">
      <c r="D1775">
        <v>16896</v>
      </c>
      <c r="E1775" t="s">
        <v>5782</v>
      </c>
    </row>
    <row r="1776" spans="4:5" x14ac:dyDescent="0.25">
      <c r="D1776">
        <v>16897</v>
      </c>
      <c r="E1776" t="s">
        <v>5783</v>
      </c>
    </row>
    <row r="1777" spans="4:5" x14ac:dyDescent="0.25">
      <c r="D1777">
        <v>16898</v>
      </c>
      <c r="E1777" t="s">
        <v>5784</v>
      </c>
    </row>
    <row r="1778" spans="4:5" x14ac:dyDescent="0.25">
      <c r="D1778">
        <v>16899</v>
      </c>
      <c r="E1778" t="s">
        <v>5785</v>
      </c>
    </row>
    <row r="1779" spans="4:5" x14ac:dyDescent="0.25">
      <c r="D1779">
        <v>16900</v>
      </c>
      <c r="E1779" t="s">
        <v>5786</v>
      </c>
    </row>
    <row r="1780" spans="4:5" x14ac:dyDescent="0.25">
      <c r="D1780">
        <v>16901</v>
      </c>
      <c r="E1780" t="s">
        <v>5787</v>
      </c>
    </row>
    <row r="1781" spans="4:5" x14ac:dyDescent="0.25">
      <c r="D1781">
        <v>16902</v>
      </c>
      <c r="E1781" t="s">
        <v>5788</v>
      </c>
    </row>
    <row r="1782" spans="4:5" x14ac:dyDescent="0.25">
      <c r="D1782">
        <v>16903</v>
      </c>
      <c r="E1782" t="s">
        <v>5789</v>
      </c>
    </row>
    <row r="1783" spans="4:5" x14ac:dyDescent="0.25">
      <c r="D1783">
        <v>16904</v>
      </c>
      <c r="E1783" t="s">
        <v>5790</v>
      </c>
    </row>
    <row r="1784" spans="4:5" x14ac:dyDescent="0.25">
      <c r="D1784">
        <v>16905</v>
      </c>
      <c r="E1784" t="s">
        <v>5791</v>
      </c>
    </row>
    <row r="1785" spans="4:5" x14ac:dyDescent="0.25">
      <c r="D1785">
        <v>16906</v>
      </c>
      <c r="E1785" t="s">
        <v>5792</v>
      </c>
    </row>
    <row r="1786" spans="4:5" x14ac:dyDescent="0.25">
      <c r="D1786">
        <v>16907</v>
      </c>
      <c r="E1786" t="s">
        <v>5793</v>
      </c>
    </row>
    <row r="1787" spans="4:5" x14ac:dyDescent="0.25">
      <c r="D1787">
        <v>16908</v>
      </c>
      <c r="E1787" t="s">
        <v>5794</v>
      </c>
    </row>
    <row r="1788" spans="4:5" x14ac:dyDescent="0.25">
      <c r="D1788">
        <v>16909</v>
      </c>
      <c r="E1788" t="s">
        <v>5795</v>
      </c>
    </row>
    <row r="1789" spans="4:5" x14ac:dyDescent="0.25">
      <c r="D1789">
        <v>16910</v>
      </c>
      <c r="E1789" t="s">
        <v>5796</v>
      </c>
    </row>
    <row r="1790" spans="4:5" x14ac:dyDescent="0.25">
      <c r="D1790">
        <v>16911</v>
      </c>
      <c r="E1790" t="s">
        <v>5797</v>
      </c>
    </row>
    <row r="1791" spans="4:5" x14ac:dyDescent="0.25">
      <c r="D1791">
        <v>16912</v>
      </c>
      <c r="E1791" t="s">
        <v>5798</v>
      </c>
    </row>
    <row r="1792" spans="4:5" x14ac:dyDescent="0.25">
      <c r="D1792">
        <v>16913</v>
      </c>
      <c r="E1792" t="s">
        <v>5799</v>
      </c>
    </row>
    <row r="1793" spans="4:5" x14ac:dyDescent="0.25">
      <c r="D1793">
        <v>16914</v>
      </c>
      <c r="E1793" t="s">
        <v>5800</v>
      </c>
    </row>
    <row r="1794" spans="4:5" x14ac:dyDescent="0.25">
      <c r="D1794">
        <v>16915</v>
      </c>
      <c r="E1794" t="s">
        <v>5801</v>
      </c>
    </row>
    <row r="1795" spans="4:5" x14ac:dyDescent="0.25">
      <c r="D1795">
        <v>16916</v>
      </c>
      <c r="E1795" t="s">
        <v>5802</v>
      </c>
    </row>
    <row r="1796" spans="4:5" x14ac:dyDescent="0.25">
      <c r="D1796">
        <v>17208</v>
      </c>
      <c r="E1796" t="s">
        <v>5803</v>
      </c>
    </row>
    <row r="1797" spans="4:5" x14ac:dyDescent="0.25">
      <c r="D1797">
        <v>17140</v>
      </c>
      <c r="E1797" t="s">
        <v>5804</v>
      </c>
    </row>
    <row r="1798" spans="4:5" x14ac:dyDescent="0.25">
      <c r="D1798">
        <v>17141</v>
      </c>
      <c r="E1798" t="s">
        <v>5805</v>
      </c>
    </row>
    <row r="1799" spans="4:5" x14ac:dyDescent="0.25">
      <c r="D1799">
        <v>17004</v>
      </c>
      <c r="E1799" t="s">
        <v>5806</v>
      </c>
    </row>
    <row r="1800" spans="4:5" x14ac:dyDescent="0.25">
      <c r="D1800">
        <v>17047</v>
      </c>
      <c r="E1800" t="s">
        <v>5807</v>
      </c>
    </row>
    <row r="1801" spans="4:5" x14ac:dyDescent="0.25">
      <c r="D1801">
        <v>17048</v>
      </c>
      <c r="E1801" t="s">
        <v>5808</v>
      </c>
    </row>
    <row r="1802" spans="4:5" x14ac:dyDescent="0.25">
      <c r="D1802">
        <v>17049</v>
      </c>
      <c r="E1802" t="s">
        <v>5809</v>
      </c>
    </row>
    <row r="1803" spans="4:5" x14ac:dyDescent="0.25">
      <c r="D1803">
        <v>16991</v>
      </c>
      <c r="E1803" t="s">
        <v>5810</v>
      </c>
    </row>
    <row r="1804" spans="4:5" x14ac:dyDescent="0.25">
      <c r="D1804">
        <v>16967</v>
      </c>
      <c r="E1804" t="s">
        <v>5811</v>
      </c>
    </row>
    <row r="1805" spans="4:5" x14ac:dyDescent="0.25">
      <c r="D1805">
        <v>16968</v>
      </c>
      <c r="E1805" t="s">
        <v>5812</v>
      </c>
    </row>
    <row r="1806" spans="4:5" x14ac:dyDescent="0.25">
      <c r="D1806">
        <v>16986</v>
      </c>
      <c r="E1806" t="s">
        <v>5813</v>
      </c>
    </row>
    <row r="1807" spans="4:5" x14ac:dyDescent="0.25">
      <c r="D1807">
        <v>16987</v>
      </c>
      <c r="E1807" t="s">
        <v>5814</v>
      </c>
    </row>
    <row r="1808" spans="4:5" x14ac:dyDescent="0.25">
      <c r="D1808">
        <v>17092</v>
      </c>
      <c r="E1808" t="s">
        <v>5815</v>
      </c>
    </row>
    <row r="1809" spans="4:5" x14ac:dyDescent="0.25">
      <c r="D1809">
        <v>17380</v>
      </c>
      <c r="E1809" t="s">
        <v>5816</v>
      </c>
    </row>
    <row r="1810" spans="4:5" x14ac:dyDescent="0.25">
      <c r="D1810">
        <v>17394</v>
      </c>
      <c r="E1810" t="s">
        <v>5817</v>
      </c>
    </row>
    <row r="1811" spans="4:5" x14ac:dyDescent="0.25">
      <c r="D1811">
        <v>17340</v>
      </c>
      <c r="E1811" t="s">
        <v>5818</v>
      </c>
    </row>
    <row r="1812" spans="4:5" x14ac:dyDescent="0.25">
      <c r="D1812">
        <v>17341</v>
      </c>
      <c r="E1812" t="s">
        <v>5819</v>
      </c>
    </row>
    <row r="1813" spans="4:5" x14ac:dyDescent="0.25">
      <c r="D1813">
        <v>16940</v>
      </c>
      <c r="E1813" t="s">
        <v>5820</v>
      </c>
    </row>
    <row r="1814" spans="4:5" x14ac:dyDescent="0.25">
      <c r="D1814">
        <v>16796</v>
      </c>
      <c r="E1814" t="s">
        <v>5821</v>
      </c>
    </row>
    <row r="1815" spans="4:5" x14ac:dyDescent="0.25">
      <c r="D1815">
        <v>16776</v>
      </c>
      <c r="E1815" t="s">
        <v>5822</v>
      </c>
    </row>
    <row r="1816" spans="4:5" x14ac:dyDescent="0.25">
      <c r="D1816">
        <v>16777</v>
      </c>
      <c r="E1816" t="s">
        <v>5823</v>
      </c>
    </row>
    <row r="1817" spans="4:5" x14ac:dyDescent="0.25">
      <c r="D1817">
        <v>16735</v>
      </c>
      <c r="E1817" t="s">
        <v>5824</v>
      </c>
    </row>
    <row r="1818" spans="4:5" x14ac:dyDescent="0.25">
      <c r="D1818">
        <v>16575</v>
      </c>
      <c r="E1818" t="s">
        <v>5825</v>
      </c>
    </row>
    <row r="1819" spans="4:5" x14ac:dyDescent="0.25">
      <c r="D1819">
        <v>16553</v>
      </c>
      <c r="E1819" t="s">
        <v>5826</v>
      </c>
    </row>
    <row r="1820" spans="4:5" x14ac:dyDescent="0.25">
      <c r="D1820">
        <v>16662</v>
      </c>
      <c r="E1820" t="s">
        <v>5827</v>
      </c>
    </row>
    <row r="1821" spans="4:5" x14ac:dyDescent="0.25">
      <c r="D1821">
        <v>16692</v>
      </c>
      <c r="E1821" t="s">
        <v>5828</v>
      </c>
    </row>
    <row r="1822" spans="4:5" x14ac:dyDescent="0.25">
      <c r="D1822">
        <v>16693</v>
      </c>
      <c r="E1822" t="s">
        <v>5829</v>
      </c>
    </row>
    <row r="1823" spans="4:5" x14ac:dyDescent="0.25">
      <c r="D1823">
        <v>16694</v>
      </c>
      <c r="E1823" t="s">
        <v>5830</v>
      </c>
    </row>
    <row r="1824" spans="4:5" x14ac:dyDescent="0.25">
      <c r="D1824">
        <v>16695</v>
      </c>
      <c r="E1824" t="s">
        <v>5831</v>
      </c>
    </row>
    <row r="1825" spans="4:5" x14ac:dyDescent="0.25">
      <c r="D1825">
        <v>16696</v>
      </c>
      <c r="E1825" t="s">
        <v>5832</v>
      </c>
    </row>
    <row r="1826" spans="4:5" x14ac:dyDescent="0.25">
      <c r="D1826">
        <v>16697</v>
      </c>
      <c r="E1826" t="s">
        <v>5833</v>
      </c>
    </row>
    <row r="1827" spans="4:5" x14ac:dyDescent="0.25">
      <c r="D1827">
        <v>16698</v>
      </c>
      <c r="E1827" t="s">
        <v>5834</v>
      </c>
    </row>
    <row r="1828" spans="4:5" x14ac:dyDescent="0.25">
      <c r="D1828">
        <v>16622</v>
      </c>
      <c r="E1828" t="s">
        <v>5835</v>
      </c>
    </row>
    <row r="1829" spans="4:5" x14ac:dyDescent="0.25">
      <c r="D1829">
        <v>16415</v>
      </c>
      <c r="E1829" t="s">
        <v>5836</v>
      </c>
    </row>
    <row r="1830" spans="4:5" x14ac:dyDescent="0.25">
      <c r="D1830">
        <v>16468</v>
      </c>
      <c r="E1830" t="s">
        <v>5837</v>
      </c>
    </row>
    <row r="1831" spans="4:5" x14ac:dyDescent="0.25">
      <c r="D1831">
        <v>16329</v>
      </c>
      <c r="E1831" t="s">
        <v>5838</v>
      </c>
    </row>
    <row r="1832" spans="4:5" x14ac:dyDescent="0.25">
      <c r="D1832">
        <v>16365</v>
      </c>
      <c r="E1832" t="s">
        <v>5839</v>
      </c>
    </row>
    <row r="1833" spans="4:5" x14ac:dyDescent="0.25">
      <c r="D1833">
        <v>16222</v>
      </c>
      <c r="E1833" t="s">
        <v>5840</v>
      </c>
    </row>
    <row r="1834" spans="4:5" x14ac:dyDescent="0.25">
      <c r="D1834">
        <v>16223</v>
      </c>
      <c r="E1834" t="s">
        <v>5841</v>
      </c>
    </row>
    <row r="1835" spans="4:5" x14ac:dyDescent="0.25">
      <c r="D1835">
        <v>16247</v>
      </c>
      <c r="E1835" t="s">
        <v>5842</v>
      </c>
    </row>
    <row r="1836" spans="4:5" x14ac:dyDescent="0.25">
      <c r="D1836">
        <v>16249</v>
      </c>
      <c r="E1836" t="s">
        <v>5843</v>
      </c>
    </row>
    <row r="1837" spans="4:5" x14ac:dyDescent="0.25">
      <c r="D1837">
        <v>15994</v>
      </c>
      <c r="E1837" t="s">
        <v>5844</v>
      </c>
    </row>
    <row r="1838" spans="4:5" x14ac:dyDescent="0.25">
      <c r="D1838">
        <v>15892</v>
      </c>
      <c r="E1838" t="s">
        <v>5845</v>
      </c>
    </row>
    <row r="1839" spans="4:5" x14ac:dyDescent="0.25">
      <c r="D1839">
        <v>15893</v>
      </c>
      <c r="E1839" t="s">
        <v>5846</v>
      </c>
    </row>
    <row r="1840" spans="4:5" x14ac:dyDescent="0.25">
      <c r="D1840">
        <v>15894</v>
      </c>
      <c r="E1840" t="s">
        <v>5847</v>
      </c>
    </row>
    <row r="1841" spans="4:5" x14ac:dyDescent="0.25">
      <c r="D1841">
        <v>15900</v>
      </c>
      <c r="E1841" t="s">
        <v>5848</v>
      </c>
    </row>
    <row r="1842" spans="4:5" x14ac:dyDescent="0.25">
      <c r="D1842">
        <v>16112</v>
      </c>
      <c r="E1842" t="s">
        <v>5849</v>
      </c>
    </row>
    <row r="1843" spans="4:5" x14ac:dyDescent="0.25">
      <c r="D1843">
        <v>16153</v>
      </c>
      <c r="E1843" t="s">
        <v>5850</v>
      </c>
    </row>
    <row r="1844" spans="4:5" x14ac:dyDescent="0.25">
      <c r="D1844">
        <v>16048</v>
      </c>
      <c r="E1844" t="s">
        <v>5851</v>
      </c>
    </row>
    <row r="1845" spans="4:5" x14ac:dyDescent="0.25">
      <c r="D1845">
        <v>16049</v>
      </c>
      <c r="E1845" t="s">
        <v>5852</v>
      </c>
    </row>
    <row r="1846" spans="4:5" x14ac:dyDescent="0.25">
      <c r="D1846">
        <v>16102</v>
      </c>
      <c r="E1846" t="s">
        <v>5853</v>
      </c>
    </row>
    <row r="1847" spans="4:5" x14ac:dyDescent="0.25">
      <c r="D1847">
        <v>14393</v>
      </c>
      <c r="E1847" t="s">
        <v>5854</v>
      </c>
    </row>
    <row r="1848" spans="4:5" x14ac:dyDescent="0.25">
      <c r="D1848">
        <v>14936</v>
      </c>
      <c r="E1848" t="s">
        <v>5855</v>
      </c>
    </row>
    <row r="1849" spans="4:5" x14ac:dyDescent="0.25">
      <c r="D1849">
        <v>15479</v>
      </c>
      <c r="E1849" t="s">
        <v>5856</v>
      </c>
    </row>
    <row r="1850" spans="4:5" x14ac:dyDescent="0.25">
      <c r="D1850">
        <v>15217</v>
      </c>
      <c r="E1850" t="s">
        <v>5857</v>
      </c>
    </row>
    <row r="1851" spans="4:5" x14ac:dyDescent="0.25">
      <c r="D1851">
        <v>15150</v>
      </c>
      <c r="E1851" t="s">
        <v>5858</v>
      </c>
    </row>
    <row r="1852" spans="4:5" x14ac:dyDescent="0.25">
      <c r="D1852">
        <v>15154</v>
      </c>
      <c r="E1852" t="s">
        <v>5859</v>
      </c>
    </row>
    <row r="1853" spans="4:5" x14ac:dyDescent="0.25">
      <c r="D1853">
        <v>15156</v>
      </c>
      <c r="E1853" t="s">
        <v>5860</v>
      </c>
    </row>
    <row r="1854" spans="4:5" x14ac:dyDescent="0.25">
      <c r="D1854">
        <v>13377</v>
      </c>
      <c r="E1854" t="s">
        <v>5861</v>
      </c>
    </row>
    <row r="1855" spans="4:5" x14ac:dyDescent="0.25">
      <c r="D1855">
        <v>13378</v>
      </c>
      <c r="E1855" t="s">
        <v>5862</v>
      </c>
    </row>
    <row r="1856" spans="4:5" x14ac:dyDescent="0.25">
      <c r="D1856">
        <v>13381</v>
      </c>
      <c r="E1856" t="s">
        <v>5863</v>
      </c>
    </row>
    <row r="1857" spans="4:5" x14ac:dyDescent="0.25">
      <c r="D1857">
        <v>13383</v>
      </c>
      <c r="E1857" t="s">
        <v>5864</v>
      </c>
    </row>
    <row r="1858" spans="4:5" x14ac:dyDescent="0.25">
      <c r="D1858">
        <v>13838</v>
      </c>
      <c r="E1858" t="s">
        <v>5865</v>
      </c>
    </row>
    <row r="1859" spans="4:5" x14ac:dyDescent="0.25">
      <c r="D1859">
        <v>13839</v>
      </c>
      <c r="E1859" t="s">
        <v>5866</v>
      </c>
    </row>
    <row r="1860" spans="4:5" x14ac:dyDescent="0.25">
      <c r="D1860">
        <v>13841</v>
      </c>
      <c r="E1860" t="s">
        <v>5867</v>
      </c>
    </row>
    <row r="1861" spans="4:5" x14ac:dyDescent="0.25">
      <c r="D1861">
        <v>13842</v>
      </c>
      <c r="E1861" t="s">
        <v>5868</v>
      </c>
    </row>
    <row r="1862" spans="4:5" x14ac:dyDescent="0.25">
      <c r="D1862">
        <v>13843</v>
      </c>
      <c r="E1862" t="s">
        <v>5869</v>
      </c>
    </row>
    <row r="1863" spans="4:5" x14ac:dyDescent="0.25">
      <c r="D1863">
        <v>13844</v>
      </c>
      <c r="E1863" t="s">
        <v>5870</v>
      </c>
    </row>
    <row r="1864" spans="4:5" x14ac:dyDescent="0.25">
      <c r="D1864">
        <v>13845</v>
      </c>
      <c r="E1864" t="s">
        <v>5871</v>
      </c>
    </row>
    <row r="1865" spans="4:5" x14ac:dyDescent="0.25">
      <c r="D1865">
        <v>13846</v>
      </c>
      <c r="E1865" t="s">
        <v>5872</v>
      </c>
    </row>
    <row r="1866" spans="4:5" x14ac:dyDescent="0.25">
      <c r="D1866">
        <v>13848</v>
      </c>
      <c r="E1866" t="s">
        <v>5873</v>
      </c>
    </row>
    <row r="1867" spans="4:5" x14ac:dyDescent="0.25">
      <c r="D1867">
        <v>13701</v>
      </c>
      <c r="E1867" t="s">
        <v>5874</v>
      </c>
    </row>
    <row r="1868" spans="4:5" x14ac:dyDescent="0.25">
      <c r="D1868">
        <v>13702</v>
      </c>
      <c r="E1868" t="s">
        <v>5875</v>
      </c>
    </row>
    <row r="1869" spans="4:5" x14ac:dyDescent="0.25">
      <c r="D1869">
        <v>11372</v>
      </c>
      <c r="E1869" t="s">
        <v>5876</v>
      </c>
    </row>
    <row r="1870" spans="4:5" x14ac:dyDescent="0.25">
      <c r="D1870">
        <v>17273</v>
      </c>
      <c r="E1870" t="s">
        <v>5877</v>
      </c>
    </row>
    <row r="1871" spans="4:5" x14ac:dyDescent="0.25">
      <c r="D1871">
        <v>17175</v>
      </c>
      <c r="E1871" t="s">
        <v>5878</v>
      </c>
    </row>
    <row r="1872" spans="4:5" x14ac:dyDescent="0.25">
      <c r="D1872">
        <v>17170</v>
      </c>
      <c r="E1872" t="s">
        <v>5879</v>
      </c>
    </row>
    <row r="1873" spans="4:5" x14ac:dyDescent="0.25">
      <c r="D1873">
        <v>16824</v>
      </c>
      <c r="E1873" t="s">
        <v>5880</v>
      </c>
    </row>
    <row r="1874" spans="4:5" x14ac:dyDescent="0.25">
      <c r="D1874">
        <v>11545</v>
      </c>
      <c r="E1874" t="s">
        <v>2316</v>
      </c>
    </row>
    <row r="1875" spans="4:5" x14ac:dyDescent="0.25">
      <c r="D1875">
        <v>11863</v>
      </c>
      <c r="E1875" t="s">
        <v>5881</v>
      </c>
    </row>
    <row r="1876" spans="4:5" x14ac:dyDescent="0.25">
      <c r="D1876">
        <v>11864</v>
      </c>
      <c r="E1876" t="s">
        <v>5882</v>
      </c>
    </row>
    <row r="1877" spans="4:5" x14ac:dyDescent="0.25">
      <c r="D1877">
        <v>11865</v>
      </c>
      <c r="E1877" t="s">
        <v>5883</v>
      </c>
    </row>
    <row r="1878" spans="4:5" x14ac:dyDescent="0.25">
      <c r="D1878">
        <v>16110</v>
      </c>
      <c r="E1878" t="s">
        <v>5884</v>
      </c>
    </row>
    <row r="1879" spans="4:5" x14ac:dyDescent="0.25">
      <c r="D1879">
        <v>13720</v>
      </c>
      <c r="E1879" t="s">
        <v>2046</v>
      </c>
    </row>
    <row r="1880" spans="4:5" x14ac:dyDescent="0.25">
      <c r="D1880">
        <v>11555</v>
      </c>
      <c r="E1880" t="s">
        <v>2322</v>
      </c>
    </row>
    <row r="1881" spans="4:5" x14ac:dyDescent="0.25">
      <c r="D1881">
        <v>10333</v>
      </c>
      <c r="E1881" t="s">
        <v>1745</v>
      </c>
    </row>
    <row r="1882" spans="4:5" x14ac:dyDescent="0.25">
      <c r="D1882">
        <v>16639</v>
      </c>
      <c r="E1882" t="s">
        <v>5885</v>
      </c>
    </row>
    <row r="1883" spans="4:5" x14ac:dyDescent="0.25">
      <c r="D1883">
        <v>16791</v>
      </c>
      <c r="E1883" t="s">
        <v>5886</v>
      </c>
    </row>
    <row r="1884" spans="4:5" x14ac:dyDescent="0.25">
      <c r="D1884">
        <v>16792</v>
      </c>
      <c r="E1884" t="s">
        <v>5887</v>
      </c>
    </row>
    <row r="1885" spans="4:5" x14ac:dyDescent="0.25">
      <c r="D1885">
        <v>10767</v>
      </c>
      <c r="E1885" t="s">
        <v>5888</v>
      </c>
    </row>
    <row r="1886" spans="4:5" x14ac:dyDescent="0.25">
      <c r="D1886">
        <v>14933</v>
      </c>
      <c r="E1886" t="s">
        <v>2253</v>
      </c>
    </row>
    <row r="1887" spans="4:5" x14ac:dyDescent="0.25">
      <c r="D1887">
        <v>16703</v>
      </c>
      <c r="E1887" t="s">
        <v>5889</v>
      </c>
    </row>
    <row r="1888" spans="4:5" x14ac:dyDescent="0.25">
      <c r="D1888">
        <v>13130</v>
      </c>
      <c r="E1888" t="s">
        <v>1632</v>
      </c>
    </row>
    <row r="1889" spans="4:5" x14ac:dyDescent="0.25">
      <c r="D1889">
        <v>12924</v>
      </c>
      <c r="E1889" t="s">
        <v>5890</v>
      </c>
    </row>
    <row r="1890" spans="4:5" x14ac:dyDescent="0.25">
      <c r="D1890">
        <v>11807</v>
      </c>
      <c r="E1890" t="s">
        <v>5891</v>
      </c>
    </row>
    <row r="1891" spans="4:5" x14ac:dyDescent="0.25">
      <c r="D1891">
        <v>11516</v>
      </c>
      <c r="E1891" t="s">
        <v>5892</v>
      </c>
    </row>
    <row r="1892" spans="4:5" x14ac:dyDescent="0.25">
      <c r="D1892">
        <v>10584</v>
      </c>
      <c r="E1892" t="s">
        <v>5893</v>
      </c>
    </row>
    <row r="1893" spans="4:5" x14ac:dyDescent="0.25">
      <c r="D1893">
        <v>13170</v>
      </c>
      <c r="E1893" t="s">
        <v>5894</v>
      </c>
    </row>
    <row r="1894" spans="4:5" x14ac:dyDescent="0.25">
      <c r="D1894">
        <v>17391</v>
      </c>
      <c r="E1894" t="s">
        <v>5895</v>
      </c>
    </row>
    <row r="1895" spans="4:5" x14ac:dyDescent="0.25">
      <c r="D1895">
        <v>17392</v>
      </c>
      <c r="E1895" t="s">
        <v>5896</v>
      </c>
    </row>
    <row r="1896" spans="4:5" x14ac:dyDescent="0.25">
      <c r="D1896">
        <v>10790</v>
      </c>
      <c r="E1896" t="s">
        <v>5897</v>
      </c>
    </row>
    <row r="1897" spans="4:5" x14ac:dyDescent="0.25">
      <c r="D1897">
        <v>12699</v>
      </c>
      <c r="E1897" t="s">
        <v>5898</v>
      </c>
    </row>
    <row r="1898" spans="4:5" x14ac:dyDescent="0.25">
      <c r="D1898">
        <v>15871</v>
      </c>
      <c r="E1898" t="s">
        <v>5899</v>
      </c>
    </row>
    <row r="1899" spans="4:5" x14ac:dyDescent="0.25">
      <c r="D1899">
        <v>16071</v>
      </c>
      <c r="E1899" t="s">
        <v>5900</v>
      </c>
    </row>
    <row r="1900" spans="4:5" x14ac:dyDescent="0.25">
      <c r="D1900">
        <v>16156</v>
      </c>
      <c r="E1900" t="s">
        <v>5901</v>
      </c>
    </row>
    <row r="1901" spans="4:5" x14ac:dyDescent="0.25">
      <c r="D1901">
        <v>13000</v>
      </c>
      <c r="E1901" t="s">
        <v>5902</v>
      </c>
    </row>
    <row r="1902" spans="4:5" x14ac:dyDescent="0.25">
      <c r="D1902">
        <v>13171</v>
      </c>
      <c r="E1902" t="s">
        <v>5903</v>
      </c>
    </row>
    <row r="1903" spans="4:5" x14ac:dyDescent="0.25">
      <c r="D1903">
        <v>13185</v>
      </c>
      <c r="E1903" t="s">
        <v>5904</v>
      </c>
    </row>
    <row r="1904" spans="4:5" x14ac:dyDescent="0.25">
      <c r="D1904">
        <v>13186</v>
      </c>
      <c r="E1904" t="s">
        <v>5905</v>
      </c>
    </row>
    <row r="1905" spans="4:5" x14ac:dyDescent="0.25">
      <c r="D1905">
        <v>13187</v>
      </c>
      <c r="E1905" t="s">
        <v>5906</v>
      </c>
    </row>
    <row r="1906" spans="4:5" x14ac:dyDescent="0.25">
      <c r="D1906">
        <v>13188</v>
      </c>
      <c r="E1906" t="s">
        <v>5907</v>
      </c>
    </row>
    <row r="1907" spans="4:5" x14ac:dyDescent="0.25">
      <c r="D1907">
        <v>13189</v>
      </c>
      <c r="E1907" t="s">
        <v>5908</v>
      </c>
    </row>
    <row r="1908" spans="4:5" x14ac:dyDescent="0.25">
      <c r="D1908">
        <v>13190</v>
      </c>
      <c r="E1908" t="s">
        <v>5909</v>
      </c>
    </row>
    <row r="1909" spans="4:5" x14ac:dyDescent="0.25">
      <c r="D1909">
        <v>13191</v>
      </c>
      <c r="E1909" t="s">
        <v>5910</v>
      </c>
    </row>
    <row r="1910" spans="4:5" x14ac:dyDescent="0.25">
      <c r="D1910">
        <v>13192</v>
      </c>
      <c r="E1910" t="s">
        <v>5911</v>
      </c>
    </row>
    <row r="1911" spans="4:5" x14ac:dyDescent="0.25">
      <c r="D1911">
        <v>13193</v>
      </c>
      <c r="E1911" t="s">
        <v>5912</v>
      </c>
    </row>
    <row r="1912" spans="4:5" x14ac:dyDescent="0.25">
      <c r="D1912">
        <v>13194</v>
      </c>
      <c r="E1912" t="s">
        <v>5913</v>
      </c>
    </row>
    <row r="1913" spans="4:5" x14ac:dyDescent="0.25">
      <c r="D1913">
        <v>13318</v>
      </c>
      <c r="E1913" t="s">
        <v>5914</v>
      </c>
    </row>
    <row r="1914" spans="4:5" x14ac:dyDescent="0.25">
      <c r="D1914">
        <v>14836</v>
      </c>
      <c r="E1914" t="s">
        <v>5915</v>
      </c>
    </row>
    <row r="1915" spans="4:5" x14ac:dyDescent="0.25">
      <c r="D1915">
        <v>14901</v>
      </c>
      <c r="E1915" t="s">
        <v>5916</v>
      </c>
    </row>
    <row r="1916" spans="4:5" x14ac:dyDescent="0.25">
      <c r="D1916">
        <v>14665</v>
      </c>
      <c r="E1916" t="s">
        <v>5917</v>
      </c>
    </row>
    <row r="1917" spans="4:5" x14ac:dyDescent="0.25">
      <c r="D1917">
        <v>14642</v>
      </c>
      <c r="E1917" t="s">
        <v>5918</v>
      </c>
    </row>
    <row r="1918" spans="4:5" x14ac:dyDescent="0.25">
      <c r="D1918">
        <v>14873</v>
      </c>
      <c r="E1918" t="s">
        <v>5919</v>
      </c>
    </row>
    <row r="1919" spans="4:5" x14ac:dyDescent="0.25">
      <c r="D1919">
        <v>14769</v>
      </c>
      <c r="E1919" t="s">
        <v>5920</v>
      </c>
    </row>
    <row r="1920" spans="4:5" x14ac:dyDescent="0.25">
      <c r="D1920">
        <v>14192</v>
      </c>
      <c r="E1920" t="s">
        <v>5921</v>
      </c>
    </row>
    <row r="1921" spans="4:5" x14ac:dyDescent="0.25">
      <c r="D1921">
        <v>15288</v>
      </c>
      <c r="E1921" t="s">
        <v>5922</v>
      </c>
    </row>
    <row r="1922" spans="4:5" x14ac:dyDescent="0.25">
      <c r="D1922">
        <v>15634</v>
      </c>
      <c r="E1922" t="s">
        <v>5923</v>
      </c>
    </row>
    <row r="1923" spans="4:5" x14ac:dyDescent="0.25">
      <c r="D1923">
        <v>10903</v>
      </c>
      <c r="E1923" t="s">
        <v>5924</v>
      </c>
    </row>
    <row r="1924" spans="4:5" x14ac:dyDescent="0.25">
      <c r="D1924">
        <v>10904</v>
      </c>
      <c r="E1924" t="s">
        <v>5925</v>
      </c>
    </row>
    <row r="1925" spans="4:5" x14ac:dyDescent="0.25">
      <c r="D1925">
        <v>10224</v>
      </c>
      <c r="E1925" t="s">
        <v>5926</v>
      </c>
    </row>
    <row r="1926" spans="4:5" x14ac:dyDescent="0.25">
      <c r="D1926">
        <v>10244</v>
      </c>
      <c r="E1926" t="s">
        <v>5927</v>
      </c>
    </row>
    <row r="1927" spans="4:5" x14ac:dyDescent="0.25">
      <c r="D1927">
        <v>10240</v>
      </c>
      <c r="E1927" t="s">
        <v>5928</v>
      </c>
    </row>
    <row r="1928" spans="4:5" x14ac:dyDescent="0.25">
      <c r="D1928">
        <v>10241</v>
      </c>
      <c r="E1928" t="s">
        <v>5929</v>
      </c>
    </row>
    <row r="1929" spans="4:5" x14ac:dyDescent="0.25">
      <c r="D1929">
        <v>10405</v>
      </c>
      <c r="E1929" t="s">
        <v>5930</v>
      </c>
    </row>
    <row r="1930" spans="4:5" x14ac:dyDescent="0.25">
      <c r="D1930">
        <v>10406</v>
      </c>
      <c r="E1930" t="s">
        <v>5931</v>
      </c>
    </row>
    <row r="1931" spans="4:5" x14ac:dyDescent="0.25">
      <c r="D1931">
        <v>10408</v>
      </c>
      <c r="E1931" t="s">
        <v>5932</v>
      </c>
    </row>
    <row r="1932" spans="4:5" x14ac:dyDescent="0.25">
      <c r="D1932">
        <v>10119</v>
      </c>
      <c r="E1932" t="s">
        <v>5933</v>
      </c>
    </row>
    <row r="1933" spans="4:5" x14ac:dyDescent="0.25">
      <c r="D1933">
        <v>10121</v>
      </c>
      <c r="E1933" t="s">
        <v>5934</v>
      </c>
    </row>
    <row r="1934" spans="4:5" x14ac:dyDescent="0.25">
      <c r="D1934">
        <v>10122</v>
      </c>
      <c r="E1934" t="s">
        <v>5935</v>
      </c>
    </row>
    <row r="1935" spans="4:5" x14ac:dyDescent="0.25">
      <c r="D1935">
        <v>10124</v>
      </c>
      <c r="E1935" t="s">
        <v>5936</v>
      </c>
    </row>
    <row r="1936" spans="4:5" x14ac:dyDescent="0.25">
      <c r="D1936">
        <v>10125</v>
      </c>
      <c r="E1936" t="s">
        <v>5937</v>
      </c>
    </row>
    <row r="1937" spans="4:5" x14ac:dyDescent="0.25">
      <c r="D1937">
        <v>10126</v>
      </c>
      <c r="E1937" t="s">
        <v>5938</v>
      </c>
    </row>
    <row r="1938" spans="4:5" x14ac:dyDescent="0.25">
      <c r="D1938">
        <v>10127</v>
      </c>
      <c r="E1938" t="s">
        <v>5939</v>
      </c>
    </row>
    <row r="1939" spans="4:5" x14ac:dyDescent="0.25">
      <c r="D1939">
        <v>10129</v>
      </c>
      <c r="E1939" t="s">
        <v>5940</v>
      </c>
    </row>
    <row r="1940" spans="4:5" x14ac:dyDescent="0.25">
      <c r="D1940">
        <v>10132</v>
      </c>
      <c r="E1940" t="s">
        <v>5941</v>
      </c>
    </row>
    <row r="1941" spans="4:5" x14ac:dyDescent="0.25">
      <c r="D1941">
        <v>10133</v>
      </c>
      <c r="E1941" s="82" t="s">
        <v>5942</v>
      </c>
    </row>
    <row r="1942" spans="4:5" x14ac:dyDescent="0.25">
      <c r="D1942">
        <v>10193</v>
      </c>
      <c r="E1942" t="s">
        <v>5943</v>
      </c>
    </row>
    <row r="1943" spans="4:5" x14ac:dyDescent="0.25">
      <c r="D1943">
        <v>10195</v>
      </c>
      <c r="E1943" t="s">
        <v>5944</v>
      </c>
    </row>
    <row r="1944" spans="4:5" x14ac:dyDescent="0.25">
      <c r="D1944">
        <v>10196</v>
      </c>
      <c r="E1944" t="s">
        <v>5945</v>
      </c>
    </row>
    <row r="1945" spans="4:5" x14ac:dyDescent="0.25">
      <c r="D1945">
        <v>10197</v>
      </c>
      <c r="E1945" t="s">
        <v>5946</v>
      </c>
    </row>
    <row r="1946" spans="4:5" x14ac:dyDescent="0.25">
      <c r="D1946">
        <v>10199</v>
      </c>
      <c r="E1946" t="s">
        <v>5947</v>
      </c>
    </row>
    <row r="1947" spans="4:5" x14ac:dyDescent="0.25">
      <c r="D1947">
        <v>10201</v>
      </c>
      <c r="E1947" t="s">
        <v>5948</v>
      </c>
    </row>
    <row r="1948" spans="4:5" x14ac:dyDescent="0.25">
      <c r="D1948">
        <v>11533</v>
      </c>
      <c r="E1948" t="s">
        <v>5949</v>
      </c>
    </row>
    <row r="1949" spans="4:5" x14ac:dyDescent="0.25">
      <c r="D1949">
        <v>11534</v>
      </c>
      <c r="E1949" t="s">
        <v>5950</v>
      </c>
    </row>
    <row r="1950" spans="4:5" x14ac:dyDescent="0.25">
      <c r="D1950">
        <v>11576</v>
      </c>
      <c r="E1950" t="s">
        <v>5951</v>
      </c>
    </row>
    <row r="1951" spans="4:5" x14ac:dyDescent="0.25">
      <c r="D1951">
        <v>11577</v>
      </c>
      <c r="E1951" t="s">
        <v>5952</v>
      </c>
    </row>
    <row r="1952" spans="4:5" x14ac:dyDescent="0.25">
      <c r="D1952">
        <v>11581</v>
      </c>
      <c r="E1952" t="s">
        <v>5953</v>
      </c>
    </row>
    <row r="1953" spans="4:5" x14ac:dyDescent="0.25">
      <c r="D1953">
        <v>11584</v>
      </c>
      <c r="E1953" t="s">
        <v>5954</v>
      </c>
    </row>
    <row r="1954" spans="4:5" x14ac:dyDescent="0.25">
      <c r="D1954">
        <v>12205</v>
      </c>
      <c r="E1954" t="s">
        <v>5955</v>
      </c>
    </row>
    <row r="1955" spans="4:5" x14ac:dyDescent="0.25">
      <c r="D1955">
        <v>12183</v>
      </c>
      <c r="E1955" t="s">
        <v>5956</v>
      </c>
    </row>
    <row r="1956" spans="4:5" x14ac:dyDescent="0.25">
      <c r="D1956">
        <v>12346</v>
      </c>
      <c r="E1956" t="s">
        <v>5957</v>
      </c>
    </row>
    <row r="1957" spans="4:5" x14ac:dyDescent="0.25">
      <c r="D1957">
        <v>12388</v>
      </c>
      <c r="E1957" t="s">
        <v>5958</v>
      </c>
    </row>
    <row r="1958" spans="4:5" x14ac:dyDescent="0.25">
      <c r="D1958">
        <v>12432</v>
      </c>
      <c r="E1958" t="s">
        <v>5959</v>
      </c>
    </row>
    <row r="1959" spans="4:5" x14ac:dyDescent="0.25">
      <c r="D1959">
        <v>11199</v>
      </c>
      <c r="E1959" t="s">
        <v>5960</v>
      </c>
    </row>
    <row r="1960" spans="4:5" x14ac:dyDescent="0.25">
      <c r="D1960">
        <v>15064</v>
      </c>
      <c r="E1960" t="s">
        <v>1978</v>
      </c>
    </row>
    <row r="1961" spans="4:5" x14ac:dyDescent="0.25">
      <c r="D1961">
        <v>16749</v>
      </c>
      <c r="E1961" t="s">
        <v>5961</v>
      </c>
    </row>
    <row r="1962" spans="4:5" x14ac:dyDescent="0.25">
      <c r="D1962">
        <v>10459</v>
      </c>
      <c r="E1962" t="s">
        <v>1798</v>
      </c>
    </row>
    <row r="1963" spans="4:5" x14ac:dyDescent="0.25">
      <c r="D1963">
        <v>17155</v>
      </c>
      <c r="E1963" t="s">
        <v>5962</v>
      </c>
    </row>
    <row r="1964" spans="4:5" x14ac:dyDescent="0.25">
      <c r="D1964">
        <v>17156</v>
      </c>
      <c r="E1964" t="s">
        <v>5963</v>
      </c>
    </row>
    <row r="1965" spans="4:5" x14ac:dyDescent="0.25">
      <c r="D1965">
        <v>11334</v>
      </c>
      <c r="E1965" t="s">
        <v>5964</v>
      </c>
    </row>
    <row r="1966" spans="4:5" x14ac:dyDescent="0.25">
      <c r="D1966">
        <v>12426</v>
      </c>
      <c r="E1966" t="s">
        <v>5965</v>
      </c>
    </row>
    <row r="1967" spans="4:5" x14ac:dyDescent="0.25">
      <c r="D1967">
        <v>13309</v>
      </c>
      <c r="E1967" t="s">
        <v>2076</v>
      </c>
    </row>
    <row r="1968" spans="4:5" x14ac:dyDescent="0.25">
      <c r="D1968">
        <v>16630</v>
      </c>
      <c r="E1968" t="s">
        <v>5966</v>
      </c>
    </row>
    <row r="1969" spans="4:5" x14ac:dyDescent="0.25">
      <c r="D1969">
        <v>16631</v>
      </c>
      <c r="E1969" t="s">
        <v>5967</v>
      </c>
    </row>
    <row r="1970" spans="4:5" x14ac:dyDescent="0.25">
      <c r="D1970">
        <v>12384</v>
      </c>
      <c r="E1970" t="s">
        <v>2177</v>
      </c>
    </row>
    <row r="1971" spans="4:5" x14ac:dyDescent="0.25">
      <c r="D1971">
        <v>11816</v>
      </c>
      <c r="E1971" t="s">
        <v>2069</v>
      </c>
    </row>
    <row r="1972" spans="4:5" x14ac:dyDescent="0.25">
      <c r="D1972">
        <v>10774</v>
      </c>
      <c r="E1972" t="s">
        <v>5968</v>
      </c>
    </row>
    <row r="1973" spans="4:5" x14ac:dyDescent="0.25">
      <c r="D1973">
        <v>12702</v>
      </c>
      <c r="E1973" t="s">
        <v>5969</v>
      </c>
    </row>
    <row r="1974" spans="4:5" x14ac:dyDescent="0.25">
      <c r="D1974">
        <v>15553</v>
      </c>
      <c r="E1974" t="s">
        <v>2372</v>
      </c>
    </row>
    <row r="1975" spans="4:5" x14ac:dyDescent="0.25">
      <c r="D1975">
        <v>17114</v>
      </c>
      <c r="E1975" t="s">
        <v>5970</v>
      </c>
    </row>
    <row r="1976" spans="4:5" x14ac:dyDescent="0.25">
      <c r="D1976">
        <v>10508</v>
      </c>
      <c r="E1976" t="s">
        <v>1820</v>
      </c>
    </row>
    <row r="1977" spans="4:5" x14ac:dyDescent="0.25">
      <c r="D1977">
        <v>12177</v>
      </c>
      <c r="E1977" t="s">
        <v>5971</v>
      </c>
    </row>
    <row r="1978" spans="4:5" x14ac:dyDescent="0.25">
      <c r="D1978">
        <v>14606</v>
      </c>
      <c r="E1978" t="s">
        <v>5972</v>
      </c>
    </row>
    <row r="1979" spans="4:5" x14ac:dyDescent="0.25">
      <c r="D1979">
        <v>10404</v>
      </c>
      <c r="E1979" t="s">
        <v>1773</v>
      </c>
    </row>
    <row r="1980" spans="4:5" x14ac:dyDescent="0.25">
      <c r="D1980">
        <v>15472</v>
      </c>
      <c r="E1980" t="s">
        <v>5973</v>
      </c>
    </row>
    <row r="1981" spans="4:5" x14ac:dyDescent="0.25">
      <c r="D1981">
        <v>12010</v>
      </c>
      <c r="E1981" t="s">
        <v>2120</v>
      </c>
    </row>
    <row r="1982" spans="4:5" x14ac:dyDescent="0.25">
      <c r="D1982">
        <v>13331</v>
      </c>
      <c r="E1982" t="s">
        <v>2246</v>
      </c>
    </row>
    <row r="1983" spans="4:5" x14ac:dyDescent="0.25">
      <c r="D1983">
        <v>14308</v>
      </c>
      <c r="E1983" t="s">
        <v>2572</v>
      </c>
    </row>
    <row r="1984" spans="4:5" x14ac:dyDescent="0.25">
      <c r="D1984">
        <v>14235</v>
      </c>
      <c r="E1984" t="s">
        <v>2632</v>
      </c>
    </row>
    <row r="1985" spans="4:5" x14ac:dyDescent="0.25">
      <c r="D1985">
        <v>16116</v>
      </c>
      <c r="E1985" t="s">
        <v>5974</v>
      </c>
    </row>
    <row r="1986" spans="4:5" x14ac:dyDescent="0.25">
      <c r="D1986">
        <v>13510</v>
      </c>
      <c r="E1986" t="s">
        <v>2249</v>
      </c>
    </row>
    <row r="1987" spans="4:5" x14ac:dyDescent="0.25">
      <c r="D1987">
        <v>10074</v>
      </c>
      <c r="E1987" t="s">
        <v>2416</v>
      </c>
    </row>
    <row r="1988" spans="4:5" x14ac:dyDescent="0.25">
      <c r="D1988">
        <v>10075</v>
      </c>
      <c r="E1988" t="s">
        <v>2417</v>
      </c>
    </row>
    <row r="1989" spans="4:5" x14ac:dyDescent="0.25">
      <c r="D1989">
        <v>10076</v>
      </c>
      <c r="E1989" t="s">
        <v>2418</v>
      </c>
    </row>
    <row r="1990" spans="4:5" x14ac:dyDescent="0.25">
      <c r="D1990">
        <v>10077</v>
      </c>
      <c r="E1990" t="s">
        <v>2419</v>
      </c>
    </row>
    <row r="1991" spans="4:5" x14ac:dyDescent="0.25">
      <c r="D1991">
        <v>11002</v>
      </c>
      <c r="E1991" t="s">
        <v>1882</v>
      </c>
    </row>
    <row r="1992" spans="4:5" x14ac:dyDescent="0.25">
      <c r="D1992">
        <v>11003</v>
      </c>
      <c r="E1992" t="s">
        <v>1883</v>
      </c>
    </row>
    <row r="1993" spans="4:5" x14ac:dyDescent="0.25">
      <c r="D1993">
        <v>11004</v>
      </c>
      <c r="E1993" t="s">
        <v>1884</v>
      </c>
    </row>
    <row r="1994" spans="4:5" x14ac:dyDescent="0.25">
      <c r="D1994">
        <v>11005</v>
      </c>
      <c r="E1994" t="s">
        <v>1885</v>
      </c>
    </row>
    <row r="1995" spans="4:5" x14ac:dyDescent="0.25">
      <c r="D1995">
        <v>11006</v>
      </c>
      <c r="E1995" t="s">
        <v>1886</v>
      </c>
    </row>
    <row r="1996" spans="4:5" x14ac:dyDescent="0.25">
      <c r="D1996">
        <v>11007</v>
      </c>
      <c r="E1996" t="s">
        <v>1887</v>
      </c>
    </row>
    <row r="1997" spans="4:5" x14ac:dyDescent="0.25">
      <c r="D1997">
        <v>11008</v>
      </c>
      <c r="E1997" t="s">
        <v>1888</v>
      </c>
    </row>
    <row r="1998" spans="4:5" x14ac:dyDescent="0.25">
      <c r="D1998">
        <v>11009</v>
      </c>
      <c r="E1998" t="s">
        <v>1889</v>
      </c>
    </row>
    <row r="1999" spans="4:5" x14ac:dyDescent="0.25">
      <c r="D1999">
        <v>11010</v>
      </c>
      <c r="E1999" t="s">
        <v>1890</v>
      </c>
    </row>
    <row r="2000" spans="4:5" x14ac:dyDescent="0.25">
      <c r="D2000">
        <v>11562</v>
      </c>
      <c r="E2000" t="s">
        <v>2324</v>
      </c>
    </row>
    <row r="2001" spans="4:5" x14ac:dyDescent="0.25">
      <c r="D2001">
        <v>10222</v>
      </c>
      <c r="E2001" t="s">
        <v>1699</v>
      </c>
    </row>
    <row r="2002" spans="4:5" x14ac:dyDescent="0.25">
      <c r="D2002">
        <v>13211</v>
      </c>
      <c r="E2002" t="s">
        <v>1946</v>
      </c>
    </row>
    <row r="2003" spans="4:5" x14ac:dyDescent="0.25">
      <c r="D2003">
        <v>10416</v>
      </c>
      <c r="E2003" t="s">
        <v>1777</v>
      </c>
    </row>
    <row r="2004" spans="4:5" x14ac:dyDescent="0.25">
      <c r="D2004">
        <v>15242</v>
      </c>
      <c r="E2004" t="s">
        <v>2265</v>
      </c>
    </row>
    <row r="2005" spans="4:5" x14ac:dyDescent="0.25">
      <c r="D2005">
        <v>15243</v>
      </c>
      <c r="E2005" t="s">
        <v>1995</v>
      </c>
    </row>
    <row r="2006" spans="4:5" x14ac:dyDescent="0.25">
      <c r="D2006">
        <v>10565</v>
      </c>
      <c r="E2006" t="s">
        <v>1841</v>
      </c>
    </row>
    <row r="2007" spans="4:5" x14ac:dyDescent="0.25">
      <c r="D2007">
        <v>17324</v>
      </c>
      <c r="E2007" t="s">
        <v>5975</v>
      </c>
    </row>
    <row r="2008" spans="4:5" x14ac:dyDescent="0.25">
      <c r="D2008">
        <v>16890</v>
      </c>
      <c r="E2008" t="s">
        <v>5976</v>
      </c>
    </row>
    <row r="2009" spans="4:5" x14ac:dyDescent="0.25">
      <c r="D2009">
        <v>14655</v>
      </c>
      <c r="E2009" t="s">
        <v>1857</v>
      </c>
    </row>
    <row r="2010" spans="4:5" x14ac:dyDescent="0.25">
      <c r="D2010">
        <v>14656</v>
      </c>
      <c r="E2010" t="s">
        <v>1905</v>
      </c>
    </row>
    <row r="2011" spans="4:5" x14ac:dyDescent="0.25">
      <c r="D2011">
        <v>13986</v>
      </c>
      <c r="E2011" t="s">
        <v>1549</v>
      </c>
    </row>
    <row r="2012" spans="4:5" x14ac:dyDescent="0.25">
      <c r="D2012">
        <v>11931</v>
      </c>
      <c r="E2012" t="s">
        <v>2111</v>
      </c>
    </row>
    <row r="2013" spans="4:5" x14ac:dyDescent="0.25">
      <c r="D2013">
        <v>14621</v>
      </c>
      <c r="E2013" t="s">
        <v>5977</v>
      </c>
    </row>
    <row r="2014" spans="4:5" x14ac:dyDescent="0.25">
      <c r="D2014">
        <v>12072</v>
      </c>
      <c r="E2014" t="s">
        <v>5978</v>
      </c>
    </row>
    <row r="2015" spans="4:5" x14ac:dyDescent="0.25">
      <c r="D2015">
        <v>13199</v>
      </c>
      <c r="E2015" t="s">
        <v>5979</v>
      </c>
    </row>
    <row r="2016" spans="4:5" x14ac:dyDescent="0.25">
      <c r="D2016">
        <v>13901</v>
      </c>
      <c r="E2016" t="s">
        <v>5980</v>
      </c>
    </row>
    <row r="2017" spans="4:5" x14ac:dyDescent="0.25">
      <c r="D2017">
        <v>13900</v>
      </c>
      <c r="E2017" t="s">
        <v>5981</v>
      </c>
    </row>
    <row r="2018" spans="4:5" x14ac:dyDescent="0.25">
      <c r="D2018">
        <v>13902</v>
      </c>
      <c r="E2018" t="s">
        <v>5982</v>
      </c>
    </row>
    <row r="2019" spans="4:5" x14ac:dyDescent="0.25">
      <c r="D2019">
        <v>14130</v>
      </c>
      <c r="E2019" t="s">
        <v>5983</v>
      </c>
    </row>
    <row r="2020" spans="4:5" x14ac:dyDescent="0.25">
      <c r="D2020">
        <v>14622</v>
      </c>
      <c r="E2020" t="s">
        <v>5984</v>
      </c>
    </row>
    <row r="2021" spans="4:5" x14ac:dyDescent="0.25">
      <c r="D2021">
        <v>12500</v>
      </c>
      <c r="E2021" t="s">
        <v>5985</v>
      </c>
    </row>
    <row r="2022" spans="4:5" x14ac:dyDescent="0.25">
      <c r="D2022">
        <v>12423</v>
      </c>
      <c r="E2022" t="s">
        <v>5986</v>
      </c>
    </row>
    <row r="2023" spans="4:5" x14ac:dyDescent="0.25">
      <c r="D2023">
        <v>12499</v>
      </c>
      <c r="E2023" t="s">
        <v>5987</v>
      </c>
    </row>
    <row r="2024" spans="4:5" x14ac:dyDescent="0.25">
      <c r="D2024">
        <v>12685</v>
      </c>
      <c r="E2024" t="s">
        <v>5988</v>
      </c>
    </row>
    <row r="2025" spans="4:5" x14ac:dyDescent="0.25">
      <c r="D2025">
        <v>15245</v>
      </c>
      <c r="E2025" t="s">
        <v>1996</v>
      </c>
    </row>
    <row r="2026" spans="4:5" x14ac:dyDescent="0.25">
      <c r="D2026">
        <v>17222</v>
      </c>
      <c r="E2026" t="s">
        <v>5989</v>
      </c>
    </row>
    <row r="2027" spans="4:5" x14ac:dyDescent="0.25">
      <c r="D2027">
        <v>16768</v>
      </c>
      <c r="E2027" t="s">
        <v>5990</v>
      </c>
    </row>
    <row r="2028" spans="4:5" x14ac:dyDescent="0.25">
      <c r="D2028">
        <v>16527</v>
      </c>
      <c r="E2028" t="s">
        <v>5991</v>
      </c>
    </row>
    <row r="2029" spans="4:5" x14ac:dyDescent="0.25">
      <c r="D2029">
        <v>11312</v>
      </c>
      <c r="E2029" t="s">
        <v>5992</v>
      </c>
    </row>
    <row r="2030" spans="4:5" x14ac:dyDescent="0.25">
      <c r="D2030">
        <v>16624</v>
      </c>
      <c r="E2030" t="s">
        <v>5993</v>
      </c>
    </row>
    <row r="2031" spans="4:5" x14ac:dyDescent="0.25">
      <c r="D2031">
        <v>13024</v>
      </c>
      <c r="E2031" t="s">
        <v>1923</v>
      </c>
    </row>
    <row r="2032" spans="4:5" x14ac:dyDescent="0.25">
      <c r="D2032">
        <v>10108</v>
      </c>
      <c r="E2032" t="s">
        <v>1652</v>
      </c>
    </row>
    <row r="2033" spans="4:5" x14ac:dyDescent="0.25">
      <c r="D2033">
        <v>10109</v>
      </c>
      <c r="E2033" t="s">
        <v>1653</v>
      </c>
    </row>
    <row r="2034" spans="4:5" x14ac:dyDescent="0.25">
      <c r="D2034">
        <v>10110</v>
      </c>
      <c r="E2034" t="s">
        <v>1654</v>
      </c>
    </row>
    <row r="2035" spans="4:5" x14ac:dyDescent="0.25">
      <c r="D2035">
        <v>10111</v>
      </c>
      <c r="E2035" t="s">
        <v>1655</v>
      </c>
    </row>
    <row r="2036" spans="4:5" x14ac:dyDescent="0.25">
      <c r="D2036">
        <v>16821</v>
      </c>
      <c r="E2036" t="s">
        <v>5994</v>
      </c>
    </row>
    <row r="2037" spans="4:5" x14ac:dyDescent="0.25">
      <c r="D2037">
        <v>14342</v>
      </c>
      <c r="E2037" t="s">
        <v>1966</v>
      </c>
    </row>
    <row r="2038" spans="4:5" x14ac:dyDescent="0.25">
      <c r="D2038">
        <v>16514</v>
      </c>
      <c r="E2038" t="s">
        <v>5995</v>
      </c>
    </row>
    <row r="2039" spans="4:5" x14ac:dyDescent="0.25">
      <c r="D2039">
        <v>16574</v>
      </c>
      <c r="E2039" t="s">
        <v>5996</v>
      </c>
    </row>
    <row r="2040" spans="4:5" x14ac:dyDescent="0.25">
      <c r="D2040">
        <v>16573</v>
      </c>
      <c r="E2040" t="s">
        <v>5997</v>
      </c>
    </row>
    <row r="2041" spans="4:5" x14ac:dyDescent="0.25">
      <c r="D2041">
        <v>15683</v>
      </c>
      <c r="E2041" t="s">
        <v>5998</v>
      </c>
    </row>
    <row r="2042" spans="4:5" x14ac:dyDescent="0.25">
      <c r="D2042">
        <v>13775</v>
      </c>
      <c r="E2042" t="s">
        <v>2169</v>
      </c>
    </row>
    <row r="2043" spans="4:5" x14ac:dyDescent="0.25">
      <c r="D2043">
        <v>13301</v>
      </c>
      <c r="E2043" t="s">
        <v>2213</v>
      </c>
    </row>
    <row r="2044" spans="4:5" x14ac:dyDescent="0.25">
      <c r="D2044">
        <v>12434</v>
      </c>
      <c r="E2044" t="s">
        <v>5999</v>
      </c>
    </row>
    <row r="2045" spans="4:5" x14ac:dyDescent="0.25">
      <c r="D2045">
        <v>16462</v>
      </c>
      <c r="E2045" t="s">
        <v>6000</v>
      </c>
    </row>
    <row r="2046" spans="4:5" x14ac:dyDescent="0.25">
      <c r="D2046">
        <v>16463</v>
      </c>
      <c r="E2046" t="s">
        <v>6001</v>
      </c>
    </row>
    <row r="2047" spans="4:5" x14ac:dyDescent="0.25">
      <c r="D2047">
        <v>15467</v>
      </c>
      <c r="E2047" t="s">
        <v>2036</v>
      </c>
    </row>
    <row r="2048" spans="4:5" x14ac:dyDescent="0.25">
      <c r="D2048">
        <v>11446</v>
      </c>
      <c r="E2048" t="s">
        <v>6002</v>
      </c>
    </row>
    <row r="2049" spans="4:5" x14ac:dyDescent="0.25">
      <c r="D2049">
        <v>14196</v>
      </c>
      <c r="E2049" t="s">
        <v>1948</v>
      </c>
    </row>
    <row r="2050" spans="4:5" x14ac:dyDescent="0.25">
      <c r="D2050">
        <v>17116</v>
      </c>
      <c r="E2050" t="s">
        <v>6003</v>
      </c>
    </row>
    <row r="2051" spans="4:5" x14ac:dyDescent="0.25">
      <c r="D2051">
        <v>13418</v>
      </c>
      <c r="E2051" t="s">
        <v>2623</v>
      </c>
    </row>
    <row r="2052" spans="4:5" x14ac:dyDescent="0.25">
      <c r="D2052">
        <v>11336</v>
      </c>
      <c r="E2052" t="s">
        <v>2287</v>
      </c>
    </row>
    <row r="2053" spans="4:5" x14ac:dyDescent="0.25">
      <c r="D2053">
        <v>10868</v>
      </c>
      <c r="E2053" t="s">
        <v>1582</v>
      </c>
    </row>
    <row r="2054" spans="4:5" x14ac:dyDescent="0.25">
      <c r="D2054">
        <v>10562</v>
      </c>
      <c r="E2054" t="s">
        <v>6004</v>
      </c>
    </row>
    <row r="2055" spans="4:5" x14ac:dyDescent="0.25">
      <c r="D2055">
        <v>15664</v>
      </c>
      <c r="E2055" t="s">
        <v>6005</v>
      </c>
    </row>
    <row r="2056" spans="4:5" x14ac:dyDescent="0.25">
      <c r="D2056">
        <v>14395</v>
      </c>
      <c r="E2056" t="s">
        <v>1956</v>
      </c>
    </row>
    <row r="2057" spans="4:5" x14ac:dyDescent="0.25">
      <c r="D2057">
        <v>15961</v>
      </c>
      <c r="E2057" t="s">
        <v>6006</v>
      </c>
    </row>
    <row r="2058" spans="4:5" x14ac:dyDescent="0.25">
      <c r="D2058">
        <v>16942</v>
      </c>
      <c r="E2058" t="s">
        <v>6007</v>
      </c>
    </row>
    <row r="2059" spans="4:5" x14ac:dyDescent="0.25">
      <c r="D2059">
        <v>16209</v>
      </c>
      <c r="E2059" t="s">
        <v>6008</v>
      </c>
    </row>
    <row r="2060" spans="4:5" x14ac:dyDescent="0.25">
      <c r="D2060">
        <v>10329</v>
      </c>
      <c r="E2060" t="s">
        <v>1742</v>
      </c>
    </row>
    <row r="2061" spans="4:5" x14ac:dyDescent="0.25">
      <c r="D2061">
        <v>11313</v>
      </c>
      <c r="E2061" t="s">
        <v>2283</v>
      </c>
    </row>
    <row r="2062" spans="4:5" x14ac:dyDescent="0.25">
      <c r="D2062">
        <v>13789</v>
      </c>
      <c r="E2062" t="s">
        <v>2267</v>
      </c>
    </row>
    <row r="2063" spans="4:5" x14ac:dyDescent="0.25">
      <c r="D2063">
        <v>17169</v>
      </c>
      <c r="E2063" t="s">
        <v>6009</v>
      </c>
    </row>
    <row r="2064" spans="4:5" x14ac:dyDescent="0.25">
      <c r="D2064">
        <v>14536</v>
      </c>
      <c r="E2064" t="s">
        <v>6010</v>
      </c>
    </row>
    <row r="2065" spans="4:5" x14ac:dyDescent="0.25">
      <c r="D2065">
        <v>10091</v>
      </c>
      <c r="E2065" t="s">
        <v>6011</v>
      </c>
    </row>
    <row r="2066" spans="4:5" x14ac:dyDescent="0.25">
      <c r="D2066">
        <v>10102</v>
      </c>
      <c r="E2066" t="s">
        <v>1648</v>
      </c>
    </row>
    <row r="2067" spans="4:5" x14ac:dyDescent="0.25">
      <c r="D2067">
        <v>10113</v>
      </c>
      <c r="E2067" t="s">
        <v>1657</v>
      </c>
    </row>
    <row r="2068" spans="4:5" x14ac:dyDescent="0.25">
      <c r="D2068">
        <v>10115</v>
      </c>
      <c r="E2068" t="s">
        <v>1658</v>
      </c>
    </row>
    <row r="2069" spans="4:5" x14ac:dyDescent="0.25">
      <c r="D2069">
        <v>10117</v>
      </c>
      <c r="E2069" t="s">
        <v>1659</v>
      </c>
    </row>
    <row r="2070" spans="4:5" x14ac:dyDescent="0.25">
      <c r="D2070">
        <v>10063</v>
      </c>
      <c r="E2070" t="s">
        <v>6012</v>
      </c>
    </row>
    <row r="2071" spans="4:5" x14ac:dyDescent="0.25">
      <c r="D2071">
        <v>10181</v>
      </c>
      <c r="E2071" t="s">
        <v>6013</v>
      </c>
    </row>
    <row r="2072" spans="4:5" x14ac:dyDescent="0.25">
      <c r="D2072">
        <v>11591</v>
      </c>
      <c r="E2072" t="s">
        <v>2329</v>
      </c>
    </row>
    <row r="2073" spans="4:5" x14ac:dyDescent="0.25">
      <c r="D2073">
        <v>11761</v>
      </c>
      <c r="E2073" t="s">
        <v>2052</v>
      </c>
    </row>
    <row r="2074" spans="4:5" x14ac:dyDescent="0.25">
      <c r="D2074">
        <v>11687</v>
      </c>
      <c r="E2074" t="s">
        <v>6014</v>
      </c>
    </row>
    <row r="2075" spans="4:5" x14ac:dyDescent="0.25">
      <c r="D2075">
        <v>15376</v>
      </c>
      <c r="E2075" t="s">
        <v>2015</v>
      </c>
    </row>
    <row r="2076" spans="4:5" x14ac:dyDescent="0.25">
      <c r="D2076">
        <v>13074</v>
      </c>
      <c r="E2076" t="s">
        <v>6015</v>
      </c>
    </row>
    <row r="2077" spans="4:5" x14ac:dyDescent="0.25">
      <c r="D2077">
        <v>13080</v>
      </c>
      <c r="E2077" t="s">
        <v>1928</v>
      </c>
    </row>
    <row r="2078" spans="4:5" x14ac:dyDescent="0.25">
      <c r="D2078">
        <v>14596</v>
      </c>
      <c r="E2078" t="s">
        <v>6016</v>
      </c>
    </row>
    <row r="2079" spans="4:5" x14ac:dyDescent="0.25">
      <c r="D2079">
        <v>14941</v>
      </c>
      <c r="E2079" t="s">
        <v>6017</v>
      </c>
    </row>
    <row r="2080" spans="4:5" x14ac:dyDescent="0.25">
      <c r="D2080">
        <v>14942</v>
      </c>
      <c r="E2080" t="s">
        <v>6018</v>
      </c>
    </row>
    <row r="2081" spans="4:5" x14ac:dyDescent="0.25">
      <c r="D2081">
        <v>10645</v>
      </c>
      <c r="E2081" t="s">
        <v>6019</v>
      </c>
    </row>
    <row r="2082" spans="4:5" x14ac:dyDescent="0.25">
      <c r="D2082">
        <v>12182</v>
      </c>
      <c r="E2082" t="s">
        <v>2149</v>
      </c>
    </row>
    <row r="2083" spans="4:5" x14ac:dyDescent="0.25">
      <c r="D2083">
        <v>10336</v>
      </c>
      <c r="E2083" t="s">
        <v>1746</v>
      </c>
    </row>
    <row r="2084" spans="4:5" x14ac:dyDescent="0.25">
      <c r="D2084">
        <v>14795</v>
      </c>
      <c r="E2084" t="s">
        <v>6020</v>
      </c>
    </row>
    <row r="2085" spans="4:5" x14ac:dyDescent="0.25">
      <c r="D2085">
        <v>14354</v>
      </c>
      <c r="E2085" t="s">
        <v>6021</v>
      </c>
    </row>
    <row r="2086" spans="4:5" x14ac:dyDescent="0.25">
      <c r="D2086">
        <v>14355</v>
      </c>
      <c r="E2086" t="s">
        <v>6022</v>
      </c>
    </row>
    <row r="2087" spans="4:5" x14ac:dyDescent="0.25">
      <c r="D2087">
        <v>14356</v>
      </c>
      <c r="E2087" t="s">
        <v>6023</v>
      </c>
    </row>
    <row r="2088" spans="4:5" x14ac:dyDescent="0.25">
      <c r="D2088">
        <v>12608</v>
      </c>
      <c r="E2088" t="s">
        <v>6024</v>
      </c>
    </row>
    <row r="2089" spans="4:5" x14ac:dyDescent="0.25">
      <c r="D2089">
        <v>12609</v>
      </c>
      <c r="E2089" t="s">
        <v>6025</v>
      </c>
    </row>
    <row r="2090" spans="4:5" x14ac:dyDescent="0.25">
      <c r="D2090">
        <v>13435</v>
      </c>
      <c r="E2090" t="s">
        <v>6026</v>
      </c>
    </row>
    <row r="2091" spans="4:5" x14ac:dyDescent="0.25">
      <c r="D2091">
        <v>12230</v>
      </c>
      <c r="E2091" t="s">
        <v>6027</v>
      </c>
    </row>
    <row r="2092" spans="4:5" x14ac:dyDescent="0.25">
      <c r="D2092">
        <v>12231</v>
      </c>
      <c r="E2092" t="s">
        <v>6028</v>
      </c>
    </row>
    <row r="2093" spans="4:5" x14ac:dyDescent="0.25">
      <c r="D2093">
        <v>12232</v>
      </c>
      <c r="E2093" t="s">
        <v>6029</v>
      </c>
    </row>
    <row r="2094" spans="4:5" x14ac:dyDescent="0.25">
      <c r="D2094">
        <v>12233</v>
      </c>
      <c r="E2094" t="s">
        <v>6030</v>
      </c>
    </row>
    <row r="2095" spans="4:5" x14ac:dyDescent="0.25">
      <c r="D2095">
        <v>12235</v>
      </c>
      <c r="E2095" t="s">
        <v>6031</v>
      </c>
    </row>
    <row r="2096" spans="4:5" x14ac:dyDescent="0.25">
      <c r="D2096">
        <v>12236</v>
      </c>
      <c r="E2096" t="s">
        <v>6032</v>
      </c>
    </row>
    <row r="2097" spans="4:5" x14ac:dyDescent="0.25">
      <c r="D2097">
        <v>12237</v>
      </c>
      <c r="E2097" t="s">
        <v>6033</v>
      </c>
    </row>
    <row r="2098" spans="4:5" x14ac:dyDescent="0.25">
      <c r="D2098">
        <v>12238</v>
      </c>
      <c r="E2098" t="s">
        <v>6034</v>
      </c>
    </row>
    <row r="2099" spans="4:5" x14ac:dyDescent="0.25">
      <c r="D2099">
        <v>12239</v>
      </c>
      <c r="E2099" t="s">
        <v>6035</v>
      </c>
    </row>
    <row r="2100" spans="4:5" x14ac:dyDescent="0.25">
      <c r="D2100">
        <v>12240</v>
      </c>
      <c r="E2100" t="s">
        <v>6036</v>
      </c>
    </row>
    <row r="2101" spans="4:5" x14ac:dyDescent="0.25">
      <c r="D2101">
        <v>12241</v>
      </c>
      <c r="E2101" t="s">
        <v>6037</v>
      </c>
    </row>
    <row r="2102" spans="4:5" x14ac:dyDescent="0.25">
      <c r="D2102">
        <v>12339</v>
      </c>
      <c r="E2102" t="s">
        <v>6038</v>
      </c>
    </row>
    <row r="2103" spans="4:5" x14ac:dyDescent="0.25">
      <c r="D2103">
        <v>12341</v>
      </c>
      <c r="E2103" t="s">
        <v>6039</v>
      </c>
    </row>
    <row r="2104" spans="4:5" x14ac:dyDescent="0.25">
      <c r="D2104">
        <v>15998</v>
      </c>
      <c r="E2104" t="s">
        <v>6040</v>
      </c>
    </row>
    <row r="2105" spans="4:5" x14ac:dyDescent="0.25">
      <c r="D2105">
        <v>17253</v>
      </c>
      <c r="E2105" t="s">
        <v>6041</v>
      </c>
    </row>
    <row r="2106" spans="4:5" x14ac:dyDescent="0.25">
      <c r="D2106">
        <v>17254</v>
      </c>
      <c r="E2106" t="s">
        <v>6042</v>
      </c>
    </row>
    <row r="2107" spans="4:5" x14ac:dyDescent="0.25">
      <c r="D2107">
        <v>12521</v>
      </c>
      <c r="E2107" t="s">
        <v>2192</v>
      </c>
    </row>
    <row r="2108" spans="4:5" x14ac:dyDescent="0.25">
      <c r="D2108">
        <v>12522</v>
      </c>
      <c r="E2108" t="s">
        <v>2193</v>
      </c>
    </row>
    <row r="2109" spans="4:5" x14ac:dyDescent="0.25">
      <c r="D2109">
        <v>12523</v>
      </c>
      <c r="E2109" t="s">
        <v>2194</v>
      </c>
    </row>
    <row r="2110" spans="4:5" x14ac:dyDescent="0.25">
      <c r="D2110">
        <v>12520</v>
      </c>
      <c r="E2110" t="s">
        <v>6043</v>
      </c>
    </row>
    <row r="2111" spans="4:5" x14ac:dyDescent="0.25">
      <c r="D2111">
        <v>16509</v>
      </c>
      <c r="E2111" t="s">
        <v>6044</v>
      </c>
    </row>
    <row r="2112" spans="4:5" x14ac:dyDescent="0.25">
      <c r="D2112">
        <v>13290</v>
      </c>
      <c r="E2112" t="s">
        <v>2278</v>
      </c>
    </row>
    <row r="2113" spans="4:5" x14ac:dyDescent="0.25">
      <c r="D2113">
        <v>10691</v>
      </c>
      <c r="E2113" t="s">
        <v>6045</v>
      </c>
    </row>
    <row r="2114" spans="4:5" x14ac:dyDescent="0.25">
      <c r="D2114">
        <v>10107</v>
      </c>
      <c r="E2114" t="s">
        <v>6046</v>
      </c>
    </row>
    <row r="2115" spans="4:5" x14ac:dyDescent="0.25">
      <c r="D2115">
        <v>12678</v>
      </c>
      <c r="E2115" t="s">
        <v>6047</v>
      </c>
    </row>
    <row r="2116" spans="4:5" x14ac:dyDescent="0.25">
      <c r="D2116">
        <v>13956</v>
      </c>
      <c r="E2116" t="s">
        <v>1929</v>
      </c>
    </row>
    <row r="2117" spans="4:5" x14ac:dyDescent="0.25">
      <c r="D2117">
        <v>10639</v>
      </c>
      <c r="E2117" t="s">
        <v>1847</v>
      </c>
    </row>
    <row r="2118" spans="4:5" x14ac:dyDescent="0.25">
      <c r="D2118">
        <v>16789</v>
      </c>
      <c r="E2118" t="s">
        <v>6048</v>
      </c>
    </row>
    <row r="2119" spans="4:5" x14ac:dyDescent="0.25">
      <c r="D2119">
        <v>16790</v>
      </c>
      <c r="E2119" t="s">
        <v>6049</v>
      </c>
    </row>
    <row r="2120" spans="4:5" x14ac:dyDescent="0.25">
      <c r="D2120">
        <v>15824</v>
      </c>
      <c r="E2120" t="s">
        <v>6050</v>
      </c>
    </row>
    <row r="2121" spans="4:5" x14ac:dyDescent="0.25">
      <c r="D2121">
        <v>15935</v>
      </c>
      <c r="E2121" t="s">
        <v>6051</v>
      </c>
    </row>
    <row r="2122" spans="4:5" x14ac:dyDescent="0.25">
      <c r="D2122">
        <v>15002</v>
      </c>
      <c r="E2122" t="s">
        <v>1848</v>
      </c>
    </row>
    <row r="2123" spans="4:5" x14ac:dyDescent="0.25">
      <c r="D2123">
        <v>16729</v>
      </c>
      <c r="E2123" t="s">
        <v>6052</v>
      </c>
    </row>
    <row r="2124" spans="4:5" x14ac:dyDescent="0.25">
      <c r="D2124">
        <v>16484</v>
      </c>
      <c r="E2124" t="s">
        <v>6053</v>
      </c>
    </row>
    <row r="2125" spans="4:5" x14ac:dyDescent="0.25">
      <c r="D2125">
        <v>16924</v>
      </c>
      <c r="E2125" t="s">
        <v>6054</v>
      </c>
    </row>
    <row r="2126" spans="4:5" x14ac:dyDescent="0.25">
      <c r="D2126">
        <v>16925</v>
      </c>
      <c r="E2126" t="s">
        <v>6055</v>
      </c>
    </row>
    <row r="2127" spans="4:5" x14ac:dyDescent="0.25">
      <c r="D2127">
        <v>17420</v>
      </c>
      <c r="E2127" t="s">
        <v>6056</v>
      </c>
    </row>
    <row r="2128" spans="4:5" x14ac:dyDescent="0.25">
      <c r="D2128">
        <v>11899</v>
      </c>
      <c r="E2128" t="s">
        <v>2091</v>
      </c>
    </row>
    <row r="2129" spans="4:5" x14ac:dyDescent="0.25">
      <c r="D2129">
        <v>11905</v>
      </c>
      <c r="E2129" t="s">
        <v>2092</v>
      </c>
    </row>
    <row r="2130" spans="4:5" x14ac:dyDescent="0.25">
      <c r="D2130">
        <v>11906</v>
      </c>
      <c r="E2130" t="s">
        <v>2093</v>
      </c>
    </row>
    <row r="2131" spans="4:5" x14ac:dyDescent="0.25">
      <c r="D2131">
        <v>17007</v>
      </c>
      <c r="E2131" t="s">
        <v>6057</v>
      </c>
    </row>
    <row r="2132" spans="4:5" x14ac:dyDescent="0.25">
      <c r="D2132">
        <v>10564</v>
      </c>
      <c r="E2132" t="s">
        <v>1840</v>
      </c>
    </row>
    <row r="2133" spans="4:5" x14ac:dyDescent="0.25">
      <c r="D2133">
        <v>15188</v>
      </c>
      <c r="E2133" t="s">
        <v>1992</v>
      </c>
    </row>
    <row r="2134" spans="4:5" x14ac:dyDescent="0.25">
      <c r="D2134">
        <v>12549</v>
      </c>
      <c r="E2134" t="s">
        <v>6058</v>
      </c>
    </row>
    <row r="2135" spans="4:5" x14ac:dyDescent="0.25">
      <c r="D2135">
        <v>15500</v>
      </c>
      <c r="E2135" t="s">
        <v>2040</v>
      </c>
    </row>
    <row r="2136" spans="4:5" x14ac:dyDescent="0.25">
      <c r="D2136">
        <v>11387</v>
      </c>
      <c r="E2136" t="s">
        <v>2292</v>
      </c>
    </row>
    <row r="2137" spans="4:5" x14ac:dyDescent="0.25">
      <c r="D2137">
        <v>17378</v>
      </c>
      <c r="E2137" t="s">
        <v>6059</v>
      </c>
    </row>
    <row r="2138" spans="4:5" x14ac:dyDescent="0.25">
      <c r="D2138">
        <v>17379</v>
      </c>
      <c r="E2138" t="s">
        <v>6060</v>
      </c>
    </row>
    <row r="2139" spans="4:5" x14ac:dyDescent="0.25">
      <c r="D2139">
        <v>15979</v>
      </c>
      <c r="E2139" t="s">
        <v>6061</v>
      </c>
    </row>
    <row r="2140" spans="4:5" x14ac:dyDescent="0.25">
      <c r="D2140">
        <v>15021</v>
      </c>
      <c r="E2140" t="s">
        <v>2007</v>
      </c>
    </row>
    <row r="2141" spans="4:5" x14ac:dyDescent="0.25">
      <c r="D2141">
        <v>13962</v>
      </c>
      <c r="E2141" t="s">
        <v>6062</v>
      </c>
    </row>
    <row r="2142" spans="4:5" x14ac:dyDescent="0.25">
      <c r="D2142">
        <v>10824</v>
      </c>
      <c r="E2142" t="s">
        <v>6063</v>
      </c>
    </row>
    <row r="2143" spans="4:5" x14ac:dyDescent="0.25">
      <c r="D2143">
        <v>11285</v>
      </c>
      <c r="E2143" t="s">
        <v>6064</v>
      </c>
    </row>
    <row r="2144" spans="4:5" x14ac:dyDescent="0.25">
      <c r="D2144">
        <v>11063</v>
      </c>
      <c r="E2144" t="s">
        <v>6065</v>
      </c>
    </row>
    <row r="2145" spans="4:5" x14ac:dyDescent="0.25">
      <c r="D2145">
        <v>14018</v>
      </c>
      <c r="E2145" t="s">
        <v>6066</v>
      </c>
    </row>
    <row r="2146" spans="4:5" x14ac:dyDescent="0.25">
      <c r="D2146">
        <v>13401</v>
      </c>
      <c r="E2146" t="s">
        <v>6067</v>
      </c>
    </row>
    <row r="2147" spans="4:5" x14ac:dyDescent="0.25">
      <c r="D2147">
        <v>10470</v>
      </c>
      <c r="E2147" t="s">
        <v>1568</v>
      </c>
    </row>
    <row r="2148" spans="4:5" x14ac:dyDescent="0.25">
      <c r="D2148">
        <v>11759</v>
      </c>
      <c r="E2148" t="s">
        <v>2050</v>
      </c>
    </row>
    <row r="2149" spans="4:5" x14ac:dyDescent="0.25">
      <c r="D2149">
        <v>16498</v>
      </c>
      <c r="E2149" t="s">
        <v>6068</v>
      </c>
    </row>
    <row r="2150" spans="4:5" x14ac:dyDescent="0.25">
      <c r="D2150">
        <v>13680</v>
      </c>
      <c r="E2150" t="s">
        <v>2200</v>
      </c>
    </row>
    <row r="2151" spans="4:5" x14ac:dyDescent="0.25">
      <c r="D2151">
        <v>15450</v>
      </c>
      <c r="E2151" t="s">
        <v>2027</v>
      </c>
    </row>
    <row r="2152" spans="4:5" x14ac:dyDescent="0.25">
      <c r="D2152">
        <v>14990</v>
      </c>
      <c r="E2152" t="s">
        <v>6069</v>
      </c>
    </row>
    <row r="2153" spans="4:5" x14ac:dyDescent="0.25">
      <c r="D2153">
        <v>14991</v>
      </c>
      <c r="E2153" t="s">
        <v>2006</v>
      </c>
    </row>
    <row r="2154" spans="4:5" x14ac:dyDescent="0.25">
      <c r="D2154">
        <v>14014</v>
      </c>
      <c r="E2154" t="s">
        <v>2254</v>
      </c>
    </row>
    <row r="2155" spans="4:5" x14ac:dyDescent="0.25">
      <c r="D2155">
        <v>13517</v>
      </c>
      <c r="E2155" t="s">
        <v>2256</v>
      </c>
    </row>
    <row r="2156" spans="4:5" x14ac:dyDescent="0.25">
      <c r="D2156">
        <v>10463</v>
      </c>
      <c r="E2156" t="s">
        <v>1800</v>
      </c>
    </row>
    <row r="2157" spans="4:5" x14ac:dyDescent="0.25">
      <c r="D2157">
        <v>13127</v>
      </c>
      <c r="E2157" t="s">
        <v>1935</v>
      </c>
    </row>
    <row r="2158" spans="4:5" x14ac:dyDescent="0.25">
      <c r="D2158">
        <v>10502</v>
      </c>
      <c r="E2158" t="s">
        <v>1817</v>
      </c>
    </row>
    <row r="2159" spans="4:5" x14ac:dyDescent="0.25">
      <c r="D2159">
        <v>16591</v>
      </c>
      <c r="E2159" t="s">
        <v>6070</v>
      </c>
    </row>
    <row r="2160" spans="4:5" x14ac:dyDescent="0.25">
      <c r="D2160">
        <v>16396</v>
      </c>
      <c r="E2160" t="s">
        <v>6071</v>
      </c>
    </row>
    <row r="2161" spans="4:5" x14ac:dyDescent="0.25">
      <c r="D2161">
        <v>16397</v>
      </c>
      <c r="E2161" t="s">
        <v>6072</v>
      </c>
    </row>
    <row r="2162" spans="4:5" x14ac:dyDescent="0.25">
      <c r="D2162">
        <v>16398</v>
      </c>
      <c r="E2162" t="s">
        <v>6073</v>
      </c>
    </row>
    <row r="2163" spans="4:5" x14ac:dyDescent="0.25">
      <c r="D2163">
        <v>16295</v>
      </c>
      <c r="E2163" t="s">
        <v>6074</v>
      </c>
    </row>
    <row r="2164" spans="4:5" x14ac:dyDescent="0.25">
      <c r="D2164">
        <v>16296</v>
      </c>
      <c r="E2164" t="s">
        <v>6075</v>
      </c>
    </row>
    <row r="2165" spans="4:5" x14ac:dyDescent="0.25">
      <c r="D2165">
        <v>16297</v>
      </c>
      <c r="E2165" t="s">
        <v>6076</v>
      </c>
    </row>
    <row r="2166" spans="4:5" x14ac:dyDescent="0.25">
      <c r="D2166">
        <v>16298</v>
      </c>
      <c r="E2166" t="s">
        <v>6077</v>
      </c>
    </row>
    <row r="2167" spans="4:5" x14ac:dyDescent="0.25">
      <c r="D2167">
        <v>16300</v>
      </c>
      <c r="E2167" t="s">
        <v>6078</v>
      </c>
    </row>
    <row r="2168" spans="4:5" x14ac:dyDescent="0.25">
      <c r="D2168">
        <v>16301</v>
      </c>
      <c r="E2168" t="s">
        <v>6079</v>
      </c>
    </row>
    <row r="2169" spans="4:5" x14ac:dyDescent="0.25">
      <c r="D2169">
        <v>16302</v>
      </c>
      <c r="E2169" t="s">
        <v>6080</v>
      </c>
    </row>
    <row r="2170" spans="4:5" x14ac:dyDescent="0.25">
      <c r="D2170">
        <v>16303</v>
      </c>
      <c r="E2170" t="s">
        <v>6081</v>
      </c>
    </row>
    <row r="2171" spans="4:5" x14ac:dyDescent="0.25">
      <c r="D2171">
        <v>16304</v>
      </c>
      <c r="E2171" t="s">
        <v>6082</v>
      </c>
    </row>
    <row r="2172" spans="4:5" x14ac:dyDescent="0.25">
      <c r="D2172">
        <v>16305</v>
      </c>
      <c r="E2172" t="s">
        <v>6083</v>
      </c>
    </row>
    <row r="2173" spans="4:5" x14ac:dyDescent="0.25">
      <c r="D2173">
        <v>16306</v>
      </c>
      <c r="E2173" t="s">
        <v>6084</v>
      </c>
    </row>
    <row r="2174" spans="4:5" x14ac:dyDescent="0.25">
      <c r="D2174">
        <v>16307</v>
      </c>
      <c r="E2174" t="s">
        <v>6085</v>
      </c>
    </row>
    <row r="2175" spans="4:5" x14ac:dyDescent="0.25">
      <c r="D2175">
        <v>16310</v>
      </c>
      <c r="E2175" t="s">
        <v>6086</v>
      </c>
    </row>
    <row r="2176" spans="4:5" x14ac:dyDescent="0.25">
      <c r="D2176">
        <v>16311</v>
      </c>
      <c r="E2176" t="s">
        <v>6087</v>
      </c>
    </row>
    <row r="2177" spans="4:5" x14ac:dyDescent="0.25">
      <c r="D2177">
        <v>16312</v>
      </c>
      <c r="E2177" t="s">
        <v>6088</v>
      </c>
    </row>
    <row r="2178" spans="4:5" x14ac:dyDescent="0.25">
      <c r="D2178">
        <v>17072</v>
      </c>
      <c r="E2178" t="s">
        <v>6089</v>
      </c>
    </row>
    <row r="2179" spans="4:5" x14ac:dyDescent="0.25">
      <c r="D2179">
        <v>17073</v>
      </c>
      <c r="E2179" t="s">
        <v>6090</v>
      </c>
    </row>
    <row r="2180" spans="4:5" x14ac:dyDescent="0.25">
      <c r="D2180">
        <v>17074</v>
      </c>
      <c r="E2180" t="s">
        <v>6091</v>
      </c>
    </row>
    <row r="2181" spans="4:5" x14ac:dyDescent="0.25">
      <c r="D2181">
        <v>17077</v>
      </c>
      <c r="E2181" t="s">
        <v>6092</v>
      </c>
    </row>
    <row r="2182" spans="4:5" x14ac:dyDescent="0.25">
      <c r="D2182">
        <v>17081</v>
      </c>
      <c r="E2182" t="s">
        <v>6093</v>
      </c>
    </row>
    <row r="2183" spans="4:5" x14ac:dyDescent="0.25">
      <c r="D2183">
        <v>17082</v>
      </c>
      <c r="E2183" t="s">
        <v>6094</v>
      </c>
    </row>
    <row r="2184" spans="4:5" x14ac:dyDescent="0.25">
      <c r="D2184">
        <v>17329</v>
      </c>
      <c r="E2184" t="s">
        <v>6095</v>
      </c>
    </row>
    <row r="2185" spans="4:5" x14ac:dyDescent="0.25">
      <c r="D2185">
        <v>17330</v>
      </c>
      <c r="E2185" t="s">
        <v>6096</v>
      </c>
    </row>
    <row r="2186" spans="4:5" x14ac:dyDescent="0.25">
      <c r="D2186">
        <v>17331</v>
      </c>
      <c r="E2186" t="s">
        <v>6097</v>
      </c>
    </row>
    <row r="2187" spans="4:5" x14ac:dyDescent="0.25">
      <c r="D2187">
        <v>17332</v>
      </c>
      <c r="E2187" t="s">
        <v>6098</v>
      </c>
    </row>
    <row r="2188" spans="4:5" x14ac:dyDescent="0.25">
      <c r="D2188">
        <v>17014</v>
      </c>
      <c r="E2188" t="s">
        <v>6099</v>
      </c>
    </row>
    <row r="2189" spans="4:5" x14ac:dyDescent="0.25">
      <c r="D2189">
        <v>10819</v>
      </c>
      <c r="E2189" t="s">
        <v>6100</v>
      </c>
    </row>
    <row r="2190" spans="4:5" x14ac:dyDescent="0.25">
      <c r="D2190">
        <v>14236</v>
      </c>
      <c r="E2190" t="s">
        <v>2633</v>
      </c>
    </row>
    <row r="2191" spans="4:5" x14ac:dyDescent="0.25">
      <c r="D2191">
        <v>10301</v>
      </c>
      <c r="E2191" t="s">
        <v>1733</v>
      </c>
    </row>
    <row r="2192" spans="4:5" x14ac:dyDescent="0.25">
      <c r="D2192">
        <v>10300</v>
      </c>
      <c r="E2192" t="s">
        <v>6101</v>
      </c>
    </row>
    <row r="2193" spans="4:5" x14ac:dyDescent="0.25">
      <c r="D2193">
        <v>16278</v>
      </c>
      <c r="E2193" t="s">
        <v>6102</v>
      </c>
    </row>
    <row r="2194" spans="4:5" x14ac:dyDescent="0.25">
      <c r="D2194">
        <v>16058</v>
      </c>
      <c r="E2194" t="s">
        <v>6103</v>
      </c>
    </row>
    <row r="2195" spans="4:5" x14ac:dyDescent="0.25">
      <c r="D2195">
        <v>10769</v>
      </c>
      <c r="E2195" t="s">
        <v>6104</v>
      </c>
    </row>
    <row r="2196" spans="4:5" x14ac:dyDescent="0.25">
      <c r="D2196">
        <v>13087</v>
      </c>
      <c r="E2196" t="s">
        <v>6105</v>
      </c>
    </row>
    <row r="2197" spans="4:5" x14ac:dyDescent="0.25">
      <c r="D2197">
        <v>16984</v>
      </c>
      <c r="E2197" t="s">
        <v>6106</v>
      </c>
    </row>
    <row r="2198" spans="4:5" x14ac:dyDescent="0.25">
      <c r="D2198">
        <v>10461</v>
      </c>
      <c r="E2198" t="s">
        <v>6107</v>
      </c>
    </row>
    <row r="2199" spans="4:5" x14ac:dyDescent="0.25">
      <c r="D2199">
        <v>10934</v>
      </c>
      <c r="E2199" t="s">
        <v>6108</v>
      </c>
    </row>
    <row r="2200" spans="4:5" x14ac:dyDescent="0.25">
      <c r="D2200">
        <v>17028</v>
      </c>
      <c r="E2200" t="s">
        <v>6109</v>
      </c>
    </row>
    <row r="2201" spans="4:5" x14ac:dyDescent="0.25">
      <c r="D2201">
        <v>17029</v>
      </c>
      <c r="E2201" t="s">
        <v>6110</v>
      </c>
    </row>
    <row r="2202" spans="4:5" x14ac:dyDescent="0.25">
      <c r="D2202">
        <v>17030</v>
      </c>
      <c r="E2202" t="s">
        <v>6111</v>
      </c>
    </row>
    <row r="2203" spans="4:5" x14ac:dyDescent="0.25">
      <c r="D2203">
        <v>17031</v>
      </c>
      <c r="E2203" t="s">
        <v>6112</v>
      </c>
    </row>
    <row r="2204" spans="4:5" x14ac:dyDescent="0.25">
      <c r="D2204">
        <v>17342</v>
      </c>
      <c r="E2204" t="s">
        <v>6113</v>
      </c>
    </row>
    <row r="2205" spans="4:5" x14ac:dyDescent="0.25">
      <c r="D2205">
        <v>14977</v>
      </c>
      <c r="E2205" t="s">
        <v>2004</v>
      </c>
    </row>
    <row r="2206" spans="4:5" x14ac:dyDescent="0.25">
      <c r="D2206">
        <v>14013</v>
      </c>
      <c r="E2206" t="s">
        <v>6114</v>
      </c>
    </row>
    <row r="2207" spans="4:5" x14ac:dyDescent="0.25">
      <c r="D2207">
        <v>12099</v>
      </c>
      <c r="E2207" t="s">
        <v>6115</v>
      </c>
    </row>
    <row r="2208" spans="4:5" x14ac:dyDescent="0.25">
      <c r="D2208">
        <v>16679</v>
      </c>
      <c r="E2208" t="s">
        <v>6116</v>
      </c>
    </row>
    <row r="2209" spans="4:5" x14ac:dyDescent="0.25">
      <c r="D2209">
        <v>16680</v>
      </c>
      <c r="E2209" t="s">
        <v>6117</v>
      </c>
    </row>
    <row r="2210" spans="4:5" x14ac:dyDescent="0.25">
      <c r="D2210">
        <v>14327</v>
      </c>
      <c r="E2210" t="s">
        <v>2282</v>
      </c>
    </row>
    <row r="2211" spans="4:5" x14ac:dyDescent="0.25">
      <c r="D2211">
        <v>15774</v>
      </c>
      <c r="E2211" t="s">
        <v>2598</v>
      </c>
    </row>
    <row r="2212" spans="4:5" x14ac:dyDescent="0.25">
      <c r="D2212">
        <v>15775</v>
      </c>
      <c r="E2212" t="s">
        <v>2599</v>
      </c>
    </row>
    <row r="2213" spans="4:5" x14ac:dyDescent="0.25">
      <c r="D2213">
        <v>16959</v>
      </c>
      <c r="E2213" t="s">
        <v>6118</v>
      </c>
    </row>
    <row r="2214" spans="4:5" x14ac:dyDescent="0.25">
      <c r="D2214">
        <v>11184</v>
      </c>
      <c r="E2214" t="s">
        <v>6119</v>
      </c>
    </row>
    <row r="2215" spans="4:5" x14ac:dyDescent="0.25">
      <c r="D2215">
        <v>12079</v>
      </c>
      <c r="E2215" t="s">
        <v>6120</v>
      </c>
    </row>
    <row r="2216" spans="4:5" x14ac:dyDescent="0.25">
      <c r="D2216">
        <v>10737</v>
      </c>
      <c r="E2216" t="s">
        <v>6121</v>
      </c>
    </row>
    <row r="2217" spans="4:5" x14ac:dyDescent="0.25">
      <c r="D2217">
        <v>10936</v>
      </c>
      <c r="E2217" t="s">
        <v>1867</v>
      </c>
    </row>
    <row r="2218" spans="4:5" x14ac:dyDescent="0.25">
      <c r="D2218">
        <v>10937</v>
      </c>
      <c r="E2218" t="s">
        <v>1868</v>
      </c>
    </row>
    <row r="2219" spans="4:5" x14ac:dyDescent="0.25">
      <c r="D2219">
        <v>10938</v>
      </c>
      <c r="E2219" t="s">
        <v>1869</v>
      </c>
    </row>
    <row r="2220" spans="4:5" x14ac:dyDescent="0.25">
      <c r="D2220">
        <v>10939</v>
      </c>
      <c r="E2220" t="s">
        <v>1870</v>
      </c>
    </row>
    <row r="2221" spans="4:5" x14ac:dyDescent="0.25">
      <c r="D2221">
        <v>10940</v>
      </c>
      <c r="E2221" t="s">
        <v>1871</v>
      </c>
    </row>
    <row r="2222" spans="4:5" x14ac:dyDescent="0.25">
      <c r="D2222">
        <v>10941</v>
      </c>
      <c r="E2222" t="s">
        <v>1872</v>
      </c>
    </row>
    <row r="2223" spans="4:5" x14ac:dyDescent="0.25">
      <c r="D2223">
        <v>10942</v>
      </c>
      <c r="E2223" t="s">
        <v>1873</v>
      </c>
    </row>
    <row r="2224" spans="4:5" x14ac:dyDescent="0.25">
      <c r="D2224">
        <v>10943</v>
      </c>
      <c r="E2224" t="s">
        <v>1874</v>
      </c>
    </row>
    <row r="2225" spans="4:5" x14ac:dyDescent="0.25">
      <c r="D2225">
        <v>10944</v>
      </c>
      <c r="E2225" t="s">
        <v>1875</v>
      </c>
    </row>
    <row r="2226" spans="4:5" x14ac:dyDescent="0.25">
      <c r="D2226">
        <v>10945</v>
      </c>
      <c r="E2226" t="s">
        <v>1876</v>
      </c>
    </row>
    <row r="2227" spans="4:5" x14ac:dyDescent="0.25">
      <c r="D2227">
        <v>10946</v>
      </c>
      <c r="E2227" t="s">
        <v>1877</v>
      </c>
    </row>
    <row r="2228" spans="4:5" x14ac:dyDescent="0.25">
      <c r="D2228">
        <v>11738</v>
      </c>
      <c r="E2228" t="s">
        <v>2044</v>
      </c>
    </row>
    <row r="2229" spans="4:5" x14ac:dyDescent="0.25">
      <c r="D2229">
        <v>11497</v>
      </c>
      <c r="E2229" t="s">
        <v>2307</v>
      </c>
    </row>
    <row r="2230" spans="4:5" x14ac:dyDescent="0.25">
      <c r="D2230">
        <v>11513</v>
      </c>
      <c r="E2230" t="s">
        <v>2309</v>
      </c>
    </row>
    <row r="2231" spans="4:5" x14ac:dyDescent="0.25">
      <c r="D2231">
        <v>11514</v>
      </c>
      <c r="E2231" t="s">
        <v>1592</v>
      </c>
    </row>
    <row r="2232" spans="4:5" x14ac:dyDescent="0.25">
      <c r="D2232">
        <v>10292</v>
      </c>
      <c r="E2232" t="s">
        <v>1729</v>
      </c>
    </row>
    <row r="2233" spans="4:5" x14ac:dyDescent="0.25">
      <c r="D2233">
        <v>10294</v>
      </c>
      <c r="E2233" t="s">
        <v>1730</v>
      </c>
    </row>
    <row r="2234" spans="4:5" x14ac:dyDescent="0.25">
      <c r="D2234">
        <v>10295</v>
      </c>
      <c r="E2234" t="s">
        <v>1731</v>
      </c>
    </row>
    <row r="2235" spans="4:5" x14ac:dyDescent="0.25">
      <c r="D2235">
        <v>10296</v>
      </c>
      <c r="E2235" t="s">
        <v>1732</v>
      </c>
    </row>
    <row r="2236" spans="4:5" x14ac:dyDescent="0.25">
      <c r="D2236">
        <v>10302</v>
      </c>
      <c r="E2236" t="s">
        <v>1734</v>
      </c>
    </row>
    <row r="2237" spans="4:5" x14ac:dyDescent="0.25">
      <c r="D2237">
        <v>10304</v>
      </c>
      <c r="E2237" t="s">
        <v>6122</v>
      </c>
    </row>
    <row r="2238" spans="4:5" x14ac:dyDescent="0.25">
      <c r="D2238">
        <v>10120</v>
      </c>
      <c r="E2238" t="s">
        <v>6123</v>
      </c>
    </row>
    <row r="2239" spans="4:5" x14ac:dyDescent="0.25">
      <c r="D2239">
        <v>10000</v>
      </c>
      <c r="E2239" t="s">
        <v>1557</v>
      </c>
    </row>
    <row r="2240" spans="4:5" x14ac:dyDescent="0.25">
      <c r="D2240">
        <v>11564</v>
      </c>
      <c r="E2240" t="s">
        <v>2325</v>
      </c>
    </row>
    <row r="2241" spans="4:5" x14ac:dyDescent="0.25">
      <c r="D2241">
        <v>12218</v>
      </c>
      <c r="E2241" t="s">
        <v>6124</v>
      </c>
    </row>
    <row r="2242" spans="4:5" x14ac:dyDescent="0.25">
      <c r="D2242">
        <v>12219</v>
      </c>
      <c r="E2242" t="s">
        <v>6125</v>
      </c>
    </row>
    <row r="2243" spans="4:5" x14ac:dyDescent="0.25">
      <c r="D2243">
        <v>15821</v>
      </c>
      <c r="E2243" t="s">
        <v>6126</v>
      </c>
    </row>
    <row r="2244" spans="4:5" x14ac:dyDescent="0.25">
      <c r="D2244">
        <v>13662</v>
      </c>
      <c r="E2244" t="s">
        <v>2244</v>
      </c>
    </row>
    <row r="2245" spans="4:5" x14ac:dyDescent="0.25">
      <c r="D2245">
        <v>13209</v>
      </c>
      <c r="E2245" t="s">
        <v>6127</v>
      </c>
    </row>
    <row r="2246" spans="4:5" x14ac:dyDescent="0.25">
      <c r="D2246">
        <v>13081</v>
      </c>
      <c r="E2246" t="s">
        <v>6128</v>
      </c>
    </row>
    <row r="2247" spans="4:5" x14ac:dyDescent="0.25">
      <c r="D2247">
        <v>13034</v>
      </c>
      <c r="E2247" t="s">
        <v>6129</v>
      </c>
    </row>
    <row r="2248" spans="4:5" x14ac:dyDescent="0.25">
      <c r="D2248">
        <v>12849</v>
      </c>
      <c r="E2248" t="s">
        <v>6130</v>
      </c>
    </row>
    <row r="2249" spans="4:5" x14ac:dyDescent="0.25">
      <c r="D2249">
        <v>12850</v>
      </c>
      <c r="E2249" t="s">
        <v>6131</v>
      </c>
    </row>
    <row r="2250" spans="4:5" x14ac:dyDescent="0.25">
      <c r="D2250">
        <v>16556</v>
      </c>
      <c r="E2250" t="s">
        <v>6132</v>
      </c>
    </row>
    <row r="2251" spans="4:5" x14ac:dyDescent="0.25">
      <c r="D2251">
        <v>15933</v>
      </c>
      <c r="E2251" t="s">
        <v>6133</v>
      </c>
    </row>
    <row r="2252" spans="4:5" x14ac:dyDescent="0.25">
      <c r="D2252">
        <v>16362</v>
      </c>
      <c r="E2252" t="s">
        <v>6134</v>
      </c>
    </row>
    <row r="2253" spans="4:5" x14ac:dyDescent="0.25">
      <c r="D2253">
        <v>16461</v>
      </c>
      <c r="E2253" t="s">
        <v>6135</v>
      </c>
    </row>
    <row r="2254" spans="4:5" x14ac:dyDescent="0.25">
      <c r="D2254">
        <v>12331</v>
      </c>
      <c r="E2254" t="s">
        <v>2171</v>
      </c>
    </row>
    <row r="2255" spans="4:5" x14ac:dyDescent="0.25">
      <c r="D2255">
        <v>13173</v>
      </c>
      <c r="E2255" t="s">
        <v>1943</v>
      </c>
    </row>
    <row r="2256" spans="4:5" x14ac:dyDescent="0.25">
      <c r="D2256">
        <v>15083</v>
      </c>
      <c r="E2256" t="s">
        <v>1863</v>
      </c>
    </row>
    <row r="2257" spans="4:5" x14ac:dyDescent="0.25">
      <c r="D2257">
        <v>14728</v>
      </c>
      <c r="E2257" t="s">
        <v>2257</v>
      </c>
    </row>
    <row r="2258" spans="4:5" x14ac:dyDescent="0.25">
      <c r="D2258">
        <v>14729</v>
      </c>
      <c r="E2258" t="s">
        <v>2162</v>
      </c>
    </row>
    <row r="2259" spans="4:5" x14ac:dyDescent="0.25">
      <c r="D2259">
        <v>10337</v>
      </c>
      <c r="E2259" t="s">
        <v>1747</v>
      </c>
    </row>
    <row r="2260" spans="4:5" x14ac:dyDescent="0.25">
      <c r="D2260">
        <v>12322</v>
      </c>
      <c r="E2260" t="s">
        <v>6136</v>
      </c>
    </row>
    <row r="2261" spans="4:5" x14ac:dyDescent="0.25">
      <c r="D2261">
        <v>11439</v>
      </c>
      <c r="E2261" t="s">
        <v>2304</v>
      </c>
    </row>
    <row r="2262" spans="4:5" x14ac:dyDescent="0.25">
      <c r="D2262">
        <v>12726</v>
      </c>
      <c r="E2262" t="s">
        <v>6137</v>
      </c>
    </row>
    <row r="2263" spans="4:5" x14ac:dyDescent="0.25">
      <c r="D2263">
        <v>10144</v>
      </c>
      <c r="E2263" t="s">
        <v>1667</v>
      </c>
    </row>
    <row r="2264" spans="4:5" x14ac:dyDescent="0.25">
      <c r="D2264">
        <v>11165</v>
      </c>
      <c r="E2264" t="s">
        <v>2280</v>
      </c>
    </row>
    <row r="2265" spans="4:5" x14ac:dyDescent="0.25">
      <c r="D2265">
        <v>13018</v>
      </c>
      <c r="E2265" t="s">
        <v>6138</v>
      </c>
    </row>
    <row r="2266" spans="4:5" x14ac:dyDescent="0.25">
      <c r="D2266">
        <v>15940</v>
      </c>
      <c r="E2266" t="s">
        <v>6139</v>
      </c>
    </row>
    <row r="2267" spans="4:5" x14ac:dyDescent="0.25">
      <c r="D2267">
        <v>17349</v>
      </c>
      <c r="E2267" t="s">
        <v>6140</v>
      </c>
    </row>
    <row r="2268" spans="4:5" x14ac:dyDescent="0.25">
      <c r="D2268">
        <v>17350</v>
      </c>
      <c r="E2268" t="s">
        <v>6141</v>
      </c>
    </row>
    <row r="2269" spans="4:5" x14ac:dyDescent="0.25">
      <c r="D2269">
        <v>13904</v>
      </c>
      <c r="E2269" t="s">
        <v>6142</v>
      </c>
    </row>
    <row r="2270" spans="4:5" x14ac:dyDescent="0.25">
      <c r="D2270">
        <v>11131</v>
      </c>
      <c r="E2270" t="s">
        <v>6143</v>
      </c>
    </row>
    <row r="2271" spans="4:5" x14ac:dyDescent="0.25">
      <c r="D2271">
        <v>11132</v>
      </c>
      <c r="E2271" t="s">
        <v>6144</v>
      </c>
    </row>
    <row r="2272" spans="4:5" x14ac:dyDescent="0.25">
      <c r="D2272">
        <v>11133</v>
      </c>
      <c r="E2272" t="s">
        <v>6145</v>
      </c>
    </row>
    <row r="2273" spans="4:5" x14ac:dyDescent="0.25">
      <c r="D2273">
        <v>11134</v>
      </c>
      <c r="E2273" t="s">
        <v>6146</v>
      </c>
    </row>
    <row r="2274" spans="4:5" x14ac:dyDescent="0.25">
      <c r="D2274">
        <v>11135</v>
      </c>
      <c r="E2274" t="s">
        <v>6147</v>
      </c>
    </row>
    <row r="2275" spans="4:5" x14ac:dyDescent="0.25">
      <c r="D2275">
        <v>11136</v>
      </c>
      <c r="E2275" t="s">
        <v>6148</v>
      </c>
    </row>
    <row r="2276" spans="4:5" x14ac:dyDescent="0.25">
      <c r="D2276">
        <v>11746</v>
      </c>
      <c r="E2276" t="s">
        <v>6149</v>
      </c>
    </row>
    <row r="2277" spans="4:5" x14ac:dyDescent="0.25">
      <c r="D2277">
        <v>14772</v>
      </c>
      <c r="E2277" t="s">
        <v>6150</v>
      </c>
    </row>
    <row r="2278" spans="4:5" x14ac:dyDescent="0.25">
      <c r="D2278">
        <v>17084</v>
      </c>
      <c r="E2278" t="s">
        <v>6151</v>
      </c>
    </row>
    <row r="2279" spans="4:5" x14ac:dyDescent="0.25">
      <c r="D2279">
        <v>17085</v>
      </c>
      <c r="E2279" t="s">
        <v>6152</v>
      </c>
    </row>
    <row r="2280" spans="4:5" x14ac:dyDescent="0.25">
      <c r="D2280">
        <v>14629</v>
      </c>
      <c r="E2280" t="s">
        <v>1989</v>
      </c>
    </row>
    <row r="2281" spans="4:5" x14ac:dyDescent="0.25">
      <c r="D2281">
        <v>15094</v>
      </c>
      <c r="E2281" t="s">
        <v>2310</v>
      </c>
    </row>
    <row r="2282" spans="4:5" x14ac:dyDescent="0.25">
      <c r="D2282">
        <v>15095</v>
      </c>
      <c r="E2282" t="s">
        <v>1624</v>
      </c>
    </row>
    <row r="2283" spans="4:5" x14ac:dyDescent="0.25">
      <c r="D2283">
        <v>16079</v>
      </c>
      <c r="E2283" t="s">
        <v>6153</v>
      </c>
    </row>
    <row r="2284" spans="4:5" x14ac:dyDescent="0.25">
      <c r="D2284">
        <v>13075</v>
      </c>
      <c r="E2284" t="s">
        <v>1927</v>
      </c>
    </row>
    <row r="2285" spans="4:5" x14ac:dyDescent="0.25">
      <c r="D2285">
        <v>11892</v>
      </c>
      <c r="E2285" t="s">
        <v>2087</v>
      </c>
    </row>
    <row r="2286" spans="4:5" x14ac:dyDescent="0.25">
      <c r="D2286">
        <v>11893</v>
      </c>
      <c r="E2286" t="s">
        <v>2088</v>
      </c>
    </row>
    <row r="2287" spans="4:5" x14ac:dyDescent="0.25">
      <c r="D2287">
        <v>11895</v>
      </c>
      <c r="E2287" t="s">
        <v>2089</v>
      </c>
    </row>
    <row r="2288" spans="4:5" x14ac:dyDescent="0.25">
      <c r="D2288">
        <v>12403</v>
      </c>
      <c r="E2288" t="s">
        <v>2181</v>
      </c>
    </row>
    <row r="2289" spans="4:5" x14ac:dyDescent="0.25">
      <c r="D2289">
        <v>12404</v>
      </c>
      <c r="E2289" t="s">
        <v>2182</v>
      </c>
    </row>
    <row r="2290" spans="4:5" x14ac:dyDescent="0.25">
      <c r="D2290">
        <v>16688</v>
      </c>
      <c r="E2290" t="s">
        <v>6154</v>
      </c>
    </row>
    <row r="2291" spans="4:5" x14ac:dyDescent="0.25">
      <c r="D2291">
        <v>11772</v>
      </c>
      <c r="E2291" t="s">
        <v>2054</v>
      </c>
    </row>
    <row r="2292" spans="4:5" x14ac:dyDescent="0.25">
      <c r="D2292">
        <v>11771</v>
      </c>
      <c r="E2292" t="s">
        <v>2053</v>
      </c>
    </row>
    <row r="2293" spans="4:5" x14ac:dyDescent="0.25">
      <c r="D2293">
        <v>10084</v>
      </c>
      <c r="E2293" t="s">
        <v>2421</v>
      </c>
    </row>
    <row r="2294" spans="4:5" x14ac:dyDescent="0.25">
      <c r="D2294">
        <v>10085</v>
      </c>
      <c r="E2294" t="s">
        <v>2422</v>
      </c>
    </row>
    <row r="2295" spans="4:5" x14ac:dyDescent="0.25">
      <c r="D2295">
        <v>15473</v>
      </c>
      <c r="E2295" t="s">
        <v>6155</v>
      </c>
    </row>
    <row r="2296" spans="4:5" x14ac:dyDescent="0.25">
      <c r="D2296">
        <v>13280</v>
      </c>
      <c r="E2296" t="s">
        <v>1862</v>
      </c>
    </row>
    <row r="2297" spans="4:5" x14ac:dyDescent="0.25">
      <c r="D2297">
        <v>14197</v>
      </c>
      <c r="E2297" t="s">
        <v>6156</v>
      </c>
    </row>
    <row r="2298" spans="4:5" x14ac:dyDescent="0.25">
      <c r="D2298">
        <v>13043</v>
      </c>
      <c r="E2298" t="s">
        <v>1924</v>
      </c>
    </row>
    <row r="2299" spans="4:5" x14ac:dyDescent="0.25">
      <c r="D2299">
        <v>10254</v>
      </c>
      <c r="E2299" t="s">
        <v>1707</v>
      </c>
    </row>
    <row r="2300" spans="4:5" x14ac:dyDescent="0.25">
      <c r="D2300">
        <v>12076</v>
      </c>
      <c r="E2300" t="s">
        <v>6157</v>
      </c>
    </row>
    <row r="2301" spans="4:5" x14ac:dyDescent="0.25">
      <c r="D2301">
        <v>14005</v>
      </c>
      <c r="E2301" t="s">
        <v>1856</v>
      </c>
    </row>
    <row r="2302" spans="4:5" x14ac:dyDescent="0.25">
      <c r="D2302">
        <v>12034</v>
      </c>
      <c r="E2302" t="s">
        <v>6158</v>
      </c>
    </row>
    <row r="2303" spans="4:5" x14ac:dyDescent="0.25">
      <c r="D2303">
        <v>12074</v>
      </c>
      <c r="E2303" t="s">
        <v>6159</v>
      </c>
    </row>
    <row r="2304" spans="4:5" x14ac:dyDescent="0.25">
      <c r="D2304">
        <v>16346</v>
      </c>
      <c r="E2304" t="s">
        <v>6160</v>
      </c>
    </row>
    <row r="2305" spans="4:5" x14ac:dyDescent="0.25">
      <c r="D2305">
        <v>15544</v>
      </c>
      <c r="E2305" t="s">
        <v>2260</v>
      </c>
    </row>
    <row r="2306" spans="4:5" x14ac:dyDescent="0.25">
      <c r="D2306">
        <v>14012</v>
      </c>
      <c r="E2306" t="s">
        <v>1858</v>
      </c>
    </row>
    <row r="2307" spans="4:5" x14ac:dyDescent="0.25">
      <c r="D2307">
        <v>15626</v>
      </c>
      <c r="E2307" t="s">
        <v>2650</v>
      </c>
    </row>
    <row r="2308" spans="4:5" x14ac:dyDescent="0.25">
      <c r="D2308">
        <v>15577</v>
      </c>
      <c r="E2308" t="s">
        <v>6161</v>
      </c>
    </row>
    <row r="2309" spans="4:5" x14ac:dyDescent="0.25">
      <c r="D2309">
        <v>15708</v>
      </c>
      <c r="E2309" t="s">
        <v>6162</v>
      </c>
    </row>
    <row r="2310" spans="4:5" x14ac:dyDescent="0.25">
      <c r="D2310">
        <v>15475</v>
      </c>
      <c r="E2310" t="s">
        <v>6163</v>
      </c>
    </row>
    <row r="2311" spans="4:5" x14ac:dyDescent="0.25">
      <c r="D2311">
        <v>15476</v>
      </c>
      <c r="E2311" t="s">
        <v>6164</v>
      </c>
    </row>
    <row r="2312" spans="4:5" x14ac:dyDescent="0.25">
      <c r="D2312">
        <v>15453</v>
      </c>
      <c r="E2312" t="s">
        <v>6165</v>
      </c>
    </row>
    <row r="2313" spans="4:5" x14ac:dyDescent="0.25">
      <c r="D2313">
        <v>15434</v>
      </c>
      <c r="E2313" t="s">
        <v>6166</v>
      </c>
    </row>
    <row r="2314" spans="4:5" x14ac:dyDescent="0.25">
      <c r="D2314">
        <v>15209</v>
      </c>
      <c r="E2314" t="s">
        <v>6167</v>
      </c>
    </row>
    <row r="2315" spans="4:5" x14ac:dyDescent="0.25">
      <c r="D2315">
        <v>15247</v>
      </c>
      <c r="E2315" t="s">
        <v>6168</v>
      </c>
    </row>
    <row r="2316" spans="4:5" x14ac:dyDescent="0.25">
      <c r="D2316">
        <v>15248</v>
      </c>
      <c r="E2316" t="s">
        <v>6169</v>
      </c>
    </row>
    <row r="2317" spans="4:5" x14ac:dyDescent="0.25">
      <c r="D2317">
        <v>15298</v>
      </c>
      <c r="E2317" t="s">
        <v>6170</v>
      </c>
    </row>
    <row r="2318" spans="4:5" x14ac:dyDescent="0.25">
      <c r="D2318">
        <v>15299</v>
      </c>
      <c r="E2318" t="s">
        <v>6171</v>
      </c>
    </row>
    <row r="2319" spans="4:5" x14ac:dyDescent="0.25">
      <c r="D2319">
        <v>15300</v>
      </c>
      <c r="E2319" t="s">
        <v>6172</v>
      </c>
    </row>
    <row r="2320" spans="4:5" x14ac:dyDescent="0.25">
      <c r="D2320">
        <v>15193</v>
      </c>
      <c r="E2320" t="s">
        <v>6173</v>
      </c>
    </row>
    <row r="2321" spans="4:5" x14ac:dyDescent="0.25">
      <c r="D2321">
        <v>14190</v>
      </c>
      <c r="E2321" t="s">
        <v>6174</v>
      </c>
    </row>
    <row r="2322" spans="4:5" x14ac:dyDescent="0.25">
      <c r="D2322">
        <v>14286</v>
      </c>
      <c r="E2322" t="s">
        <v>6175</v>
      </c>
    </row>
    <row r="2323" spans="4:5" x14ac:dyDescent="0.25">
      <c r="D2323">
        <v>14542</v>
      </c>
      <c r="E2323" t="s">
        <v>6176</v>
      </c>
    </row>
    <row r="2324" spans="4:5" x14ac:dyDescent="0.25">
      <c r="D2324">
        <v>15062</v>
      </c>
      <c r="E2324" t="s">
        <v>6177</v>
      </c>
    </row>
    <row r="2325" spans="4:5" x14ac:dyDescent="0.25">
      <c r="D2325">
        <v>14896</v>
      </c>
      <c r="E2325" t="s">
        <v>6178</v>
      </c>
    </row>
    <row r="2326" spans="4:5" x14ac:dyDescent="0.25">
      <c r="D2326">
        <v>14897</v>
      </c>
      <c r="E2326" t="s">
        <v>6179</v>
      </c>
    </row>
    <row r="2327" spans="4:5" x14ac:dyDescent="0.25">
      <c r="D2327">
        <v>13360</v>
      </c>
      <c r="E2327" t="s">
        <v>6180</v>
      </c>
    </row>
    <row r="2328" spans="4:5" x14ac:dyDescent="0.25">
      <c r="D2328">
        <v>12682</v>
      </c>
      <c r="E2328" t="s">
        <v>6181</v>
      </c>
    </row>
    <row r="2329" spans="4:5" x14ac:dyDescent="0.25">
      <c r="D2329">
        <v>12535</v>
      </c>
      <c r="E2329" t="s">
        <v>6182</v>
      </c>
    </row>
    <row r="2330" spans="4:5" x14ac:dyDescent="0.25">
      <c r="D2330">
        <v>12539</v>
      </c>
      <c r="E2330" t="s">
        <v>6183</v>
      </c>
    </row>
    <row r="2331" spans="4:5" x14ac:dyDescent="0.25">
      <c r="D2331">
        <v>12454</v>
      </c>
      <c r="E2331" t="s">
        <v>6184</v>
      </c>
    </row>
    <row r="2332" spans="4:5" x14ac:dyDescent="0.25">
      <c r="D2332">
        <v>12013</v>
      </c>
      <c r="E2332" t="s">
        <v>6185</v>
      </c>
    </row>
    <row r="2333" spans="4:5" x14ac:dyDescent="0.25">
      <c r="D2333">
        <v>12025</v>
      </c>
      <c r="E2333" t="s">
        <v>6186</v>
      </c>
    </row>
    <row r="2334" spans="4:5" x14ac:dyDescent="0.25">
      <c r="D2334">
        <v>12373</v>
      </c>
      <c r="E2334" t="s">
        <v>6187</v>
      </c>
    </row>
    <row r="2335" spans="4:5" x14ac:dyDescent="0.25">
      <c r="D2335">
        <v>12317</v>
      </c>
      <c r="E2335" t="s">
        <v>6188</v>
      </c>
    </row>
    <row r="2336" spans="4:5" x14ac:dyDescent="0.25">
      <c r="D2336">
        <v>12262</v>
      </c>
      <c r="E2336" t="s">
        <v>6189</v>
      </c>
    </row>
    <row r="2337" spans="4:5" x14ac:dyDescent="0.25">
      <c r="D2337">
        <v>12246</v>
      </c>
      <c r="E2337" t="s">
        <v>6190</v>
      </c>
    </row>
    <row r="2338" spans="4:5" x14ac:dyDescent="0.25">
      <c r="D2338">
        <v>12098</v>
      </c>
      <c r="E2338" t="s">
        <v>6191</v>
      </c>
    </row>
    <row r="2339" spans="4:5" x14ac:dyDescent="0.25">
      <c r="D2339">
        <v>12124</v>
      </c>
      <c r="E2339" t="s">
        <v>6192</v>
      </c>
    </row>
    <row r="2340" spans="4:5" x14ac:dyDescent="0.25">
      <c r="D2340">
        <v>12126</v>
      </c>
      <c r="E2340" t="s">
        <v>6193</v>
      </c>
    </row>
    <row r="2341" spans="4:5" x14ac:dyDescent="0.25">
      <c r="D2341">
        <v>12127</v>
      </c>
      <c r="E2341" t="s">
        <v>6194</v>
      </c>
    </row>
    <row r="2342" spans="4:5" x14ac:dyDescent="0.25">
      <c r="D2342">
        <v>12202</v>
      </c>
      <c r="E2342" t="s">
        <v>6195</v>
      </c>
    </row>
    <row r="2343" spans="4:5" x14ac:dyDescent="0.25">
      <c r="D2343">
        <v>12191</v>
      </c>
      <c r="E2343" t="s">
        <v>6196</v>
      </c>
    </row>
    <row r="2344" spans="4:5" x14ac:dyDescent="0.25">
      <c r="D2344">
        <v>12165</v>
      </c>
      <c r="E2344" t="s">
        <v>6197</v>
      </c>
    </row>
    <row r="2345" spans="4:5" x14ac:dyDescent="0.25">
      <c r="D2345">
        <v>12166</v>
      </c>
      <c r="E2345" t="s">
        <v>6198</v>
      </c>
    </row>
    <row r="2346" spans="4:5" x14ac:dyDescent="0.25">
      <c r="D2346">
        <v>12168</v>
      </c>
      <c r="E2346" t="s">
        <v>6199</v>
      </c>
    </row>
    <row r="2347" spans="4:5" x14ac:dyDescent="0.25">
      <c r="D2347">
        <v>12169</v>
      </c>
      <c r="E2347" t="s">
        <v>6200</v>
      </c>
    </row>
    <row r="2348" spans="4:5" x14ac:dyDescent="0.25">
      <c r="D2348">
        <v>12171</v>
      </c>
      <c r="E2348" t="s">
        <v>6201</v>
      </c>
    </row>
    <row r="2349" spans="4:5" x14ac:dyDescent="0.25">
      <c r="D2349">
        <v>12172</v>
      </c>
      <c r="E2349" t="s">
        <v>6202</v>
      </c>
    </row>
    <row r="2350" spans="4:5" x14ac:dyDescent="0.25">
      <c r="D2350">
        <v>12173</v>
      </c>
      <c r="E2350" t="s">
        <v>6203</v>
      </c>
    </row>
    <row r="2351" spans="4:5" x14ac:dyDescent="0.25">
      <c r="D2351">
        <v>11141</v>
      </c>
      <c r="E2351" t="s">
        <v>6204</v>
      </c>
    </row>
    <row r="2352" spans="4:5" x14ac:dyDescent="0.25">
      <c r="D2352">
        <v>11430</v>
      </c>
      <c r="E2352" t="s">
        <v>6205</v>
      </c>
    </row>
    <row r="2353" spans="4:5" x14ac:dyDescent="0.25">
      <c r="D2353">
        <v>11657</v>
      </c>
      <c r="E2353" t="s">
        <v>6206</v>
      </c>
    </row>
    <row r="2354" spans="4:5" x14ac:dyDescent="0.25">
      <c r="D2354">
        <v>11631</v>
      </c>
      <c r="E2354" t="s">
        <v>6207</v>
      </c>
    </row>
    <row r="2355" spans="4:5" x14ac:dyDescent="0.25">
      <c r="D2355">
        <v>10354</v>
      </c>
      <c r="E2355" t="s">
        <v>6208</v>
      </c>
    </row>
    <row r="2356" spans="4:5" x14ac:dyDescent="0.25">
      <c r="D2356">
        <v>10367</v>
      </c>
      <c r="E2356" t="s">
        <v>6209</v>
      </c>
    </row>
    <row r="2357" spans="4:5" x14ac:dyDescent="0.25">
      <c r="D2357">
        <v>10118</v>
      </c>
      <c r="E2357" t="s">
        <v>6210</v>
      </c>
    </row>
    <row r="2358" spans="4:5" x14ac:dyDescent="0.25">
      <c r="D2358">
        <v>10143</v>
      </c>
      <c r="E2358" t="s">
        <v>6211</v>
      </c>
    </row>
    <row r="2359" spans="4:5" x14ac:dyDescent="0.25">
      <c r="D2359">
        <v>10212</v>
      </c>
      <c r="E2359" t="s">
        <v>6212</v>
      </c>
    </row>
    <row r="2360" spans="4:5" x14ac:dyDescent="0.25">
      <c r="D2360">
        <v>10213</v>
      </c>
      <c r="E2360" t="s">
        <v>6213</v>
      </c>
    </row>
    <row r="2361" spans="4:5" x14ac:dyDescent="0.25">
      <c r="D2361">
        <v>10235</v>
      </c>
      <c r="E2361" t="s">
        <v>6214</v>
      </c>
    </row>
    <row r="2362" spans="4:5" x14ac:dyDescent="0.25">
      <c r="D2362">
        <v>10905</v>
      </c>
      <c r="E2362" t="s">
        <v>6215</v>
      </c>
    </row>
    <row r="2363" spans="4:5" x14ac:dyDescent="0.25">
      <c r="D2363">
        <v>10828</v>
      </c>
      <c r="E2363" t="s">
        <v>6216</v>
      </c>
    </row>
    <row r="2364" spans="4:5" x14ac:dyDescent="0.25">
      <c r="D2364">
        <v>10829</v>
      </c>
      <c r="E2364" t="s">
        <v>6217</v>
      </c>
    </row>
    <row r="2365" spans="4:5" x14ac:dyDescent="0.25">
      <c r="D2365">
        <v>10831</v>
      </c>
      <c r="E2365" t="s">
        <v>6218</v>
      </c>
    </row>
    <row r="2366" spans="4:5" x14ac:dyDescent="0.25">
      <c r="D2366">
        <v>10823</v>
      </c>
      <c r="E2366" t="s">
        <v>6219</v>
      </c>
    </row>
    <row r="2367" spans="4:5" x14ac:dyDescent="0.25">
      <c r="D2367">
        <v>10882</v>
      </c>
      <c r="E2367" t="s">
        <v>6220</v>
      </c>
    </row>
    <row r="2368" spans="4:5" x14ac:dyDescent="0.25">
      <c r="D2368">
        <v>10883</v>
      </c>
      <c r="E2368" t="s">
        <v>6221</v>
      </c>
    </row>
    <row r="2369" spans="4:5" x14ac:dyDescent="0.25">
      <c r="D2369">
        <v>10886</v>
      </c>
      <c r="E2369" t="s">
        <v>6222</v>
      </c>
    </row>
    <row r="2370" spans="4:5" x14ac:dyDescent="0.25">
      <c r="D2370">
        <v>10889</v>
      </c>
      <c r="E2370" t="s">
        <v>6223</v>
      </c>
    </row>
    <row r="2371" spans="4:5" x14ac:dyDescent="0.25">
      <c r="D2371">
        <v>10890</v>
      </c>
      <c r="E2371" t="s">
        <v>6224</v>
      </c>
    </row>
    <row r="2372" spans="4:5" x14ac:dyDescent="0.25">
      <c r="D2372">
        <v>10891</v>
      </c>
      <c r="E2372" t="s">
        <v>6225</v>
      </c>
    </row>
    <row r="2373" spans="4:5" x14ac:dyDescent="0.25">
      <c r="D2373">
        <v>10892</v>
      </c>
      <c r="E2373" t="s">
        <v>6226</v>
      </c>
    </row>
    <row r="2374" spans="4:5" x14ac:dyDescent="0.25">
      <c r="D2374">
        <v>10893</v>
      </c>
      <c r="E2374" t="s">
        <v>6227</v>
      </c>
    </row>
    <row r="2375" spans="4:5" x14ac:dyDescent="0.25">
      <c r="D2375">
        <v>10547</v>
      </c>
      <c r="E2375" t="s">
        <v>6228</v>
      </c>
    </row>
    <row r="2376" spans="4:5" x14ac:dyDescent="0.25">
      <c r="D2376">
        <v>10548</v>
      </c>
      <c r="E2376" t="s">
        <v>6229</v>
      </c>
    </row>
    <row r="2377" spans="4:5" x14ac:dyDescent="0.25">
      <c r="D2377">
        <v>16327</v>
      </c>
      <c r="E2377" t="s">
        <v>6230</v>
      </c>
    </row>
    <row r="2378" spans="4:5" x14ac:dyDescent="0.25">
      <c r="D2378">
        <v>16455</v>
      </c>
      <c r="E2378" t="s">
        <v>6231</v>
      </c>
    </row>
    <row r="2379" spans="4:5" x14ac:dyDescent="0.25">
      <c r="D2379">
        <v>16377</v>
      </c>
      <c r="E2379" t="s">
        <v>6232</v>
      </c>
    </row>
    <row r="2380" spans="4:5" x14ac:dyDescent="0.25">
      <c r="D2380">
        <v>16181</v>
      </c>
      <c r="E2380" t="s">
        <v>6233</v>
      </c>
    </row>
    <row r="2381" spans="4:5" x14ac:dyDescent="0.25">
      <c r="D2381">
        <v>16099</v>
      </c>
      <c r="E2381" t="s">
        <v>6234</v>
      </c>
    </row>
    <row r="2382" spans="4:5" x14ac:dyDescent="0.25">
      <c r="D2382">
        <v>16104</v>
      </c>
      <c r="E2382" t="s">
        <v>6235</v>
      </c>
    </row>
    <row r="2383" spans="4:5" x14ac:dyDescent="0.25">
      <c r="D2383">
        <v>16120</v>
      </c>
      <c r="E2383" t="s">
        <v>6236</v>
      </c>
    </row>
    <row r="2384" spans="4:5" x14ac:dyDescent="0.25">
      <c r="D2384">
        <v>15953</v>
      </c>
      <c r="E2384" t="s">
        <v>6237</v>
      </c>
    </row>
    <row r="2385" spans="4:5" x14ac:dyDescent="0.25">
      <c r="D2385">
        <v>16018</v>
      </c>
      <c r="E2385" t="s">
        <v>6238</v>
      </c>
    </row>
    <row r="2386" spans="4:5" x14ac:dyDescent="0.25">
      <c r="D2386">
        <v>16512</v>
      </c>
      <c r="E2386" t="s">
        <v>6239</v>
      </c>
    </row>
    <row r="2387" spans="4:5" x14ac:dyDescent="0.25">
      <c r="D2387">
        <v>16526</v>
      </c>
      <c r="E2387" t="s">
        <v>6240</v>
      </c>
    </row>
    <row r="2388" spans="4:5" x14ac:dyDescent="0.25">
      <c r="D2388">
        <v>16753</v>
      </c>
      <c r="E2388" t="s">
        <v>6241</v>
      </c>
    </row>
    <row r="2389" spans="4:5" x14ac:dyDescent="0.25">
      <c r="D2389">
        <v>17046</v>
      </c>
      <c r="E2389" t="s">
        <v>6242</v>
      </c>
    </row>
    <row r="2390" spans="4:5" x14ac:dyDescent="0.25">
      <c r="D2390">
        <v>17295</v>
      </c>
      <c r="E2390" t="s">
        <v>6243</v>
      </c>
    </row>
    <row r="2391" spans="4:5" x14ac:dyDescent="0.25">
      <c r="D2391">
        <v>17267</v>
      </c>
      <c r="E2391" t="s">
        <v>6244</v>
      </c>
    </row>
    <row r="2392" spans="4:5" x14ac:dyDescent="0.25">
      <c r="D2392">
        <v>17268</v>
      </c>
      <c r="E2392" t="s">
        <v>6245</v>
      </c>
    </row>
    <row r="2393" spans="4:5" x14ac:dyDescent="0.25">
      <c r="D2393">
        <v>17277</v>
      </c>
      <c r="E2393" t="s">
        <v>6246</v>
      </c>
    </row>
    <row r="2394" spans="4:5" x14ac:dyDescent="0.25">
      <c r="D2394">
        <v>17411</v>
      </c>
      <c r="E2394" t="s">
        <v>6247</v>
      </c>
    </row>
    <row r="2395" spans="4:5" x14ac:dyDescent="0.25">
      <c r="D2395">
        <v>11205</v>
      </c>
      <c r="E2395" t="s">
        <v>6248</v>
      </c>
    </row>
    <row r="2396" spans="4:5" x14ac:dyDescent="0.25">
      <c r="D2396">
        <v>10887</v>
      </c>
      <c r="E2396" t="s">
        <v>6249</v>
      </c>
    </row>
    <row r="2397" spans="4:5" x14ac:dyDescent="0.25">
      <c r="D2397">
        <v>14927</v>
      </c>
      <c r="E2397" t="s">
        <v>2081</v>
      </c>
    </row>
    <row r="2398" spans="4:5" x14ac:dyDescent="0.25">
      <c r="D2398">
        <v>16993</v>
      </c>
      <c r="E2398" t="s">
        <v>6250</v>
      </c>
    </row>
    <row r="2399" spans="4:5" x14ac:dyDescent="0.25">
      <c r="D2399">
        <v>17121</v>
      </c>
      <c r="E2399" t="s">
        <v>6251</v>
      </c>
    </row>
    <row r="2400" spans="4:5" x14ac:dyDescent="0.25">
      <c r="D2400">
        <v>17122</v>
      </c>
      <c r="E2400" t="s">
        <v>6252</v>
      </c>
    </row>
    <row r="2401" spans="4:5" x14ac:dyDescent="0.25">
      <c r="D2401">
        <v>15855</v>
      </c>
      <c r="E2401" t="s">
        <v>6253</v>
      </c>
    </row>
    <row r="2402" spans="4:5" x14ac:dyDescent="0.25">
      <c r="D2402">
        <v>15679</v>
      </c>
      <c r="E2402" t="s">
        <v>6254</v>
      </c>
    </row>
    <row r="2403" spans="4:5" x14ac:dyDescent="0.25">
      <c r="D2403">
        <v>15680</v>
      </c>
      <c r="E2403" t="s">
        <v>2585</v>
      </c>
    </row>
    <row r="2404" spans="4:5" x14ac:dyDescent="0.25">
      <c r="D2404">
        <v>15681</v>
      </c>
      <c r="E2404" t="s">
        <v>2586</v>
      </c>
    </row>
    <row r="2405" spans="4:5" x14ac:dyDescent="0.25">
      <c r="D2405">
        <v>13131</v>
      </c>
      <c r="E2405" t="s">
        <v>1936</v>
      </c>
    </row>
    <row r="2406" spans="4:5" x14ac:dyDescent="0.25">
      <c r="D2406">
        <v>10325</v>
      </c>
      <c r="E2406" t="s">
        <v>6255</v>
      </c>
    </row>
    <row r="2407" spans="4:5" x14ac:dyDescent="0.25">
      <c r="D2407">
        <v>12266</v>
      </c>
      <c r="E2407" t="s">
        <v>6256</v>
      </c>
    </row>
    <row r="2408" spans="4:5" x14ac:dyDescent="0.25">
      <c r="D2408">
        <v>10844</v>
      </c>
      <c r="E2408" t="s">
        <v>6257</v>
      </c>
    </row>
    <row r="2409" spans="4:5" x14ac:dyDescent="0.25">
      <c r="D2409">
        <v>15446</v>
      </c>
      <c r="E2409" t="s">
        <v>2026</v>
      </c>
    </row>
    <row r="2410" spans="4:5" x14ac:dyDescent="0.25">
      <c r="D2410">
        <v>15447</v>
      </c>
      <c r="E2410" t="s">
        <v>2378</v>
      </c>
    </row>
    <row r="2411" spans="4:5" x14ac:dyDescent="0.25">
      <c r="D2411">
        <v>15449</v>
      </c>
      <c r="E2411" t="s">
        <v>2379</v>
      </c>
    </row>
    <row r="2412" spans="4:5" x14ac:dyDescent="0.25">
      <c r="D2412">
        <v>15448</v>
      </c>
      <c r="E2412" t="s">
        <v>2035</v>
      </c>
    </row>
    <row r="2413" spans="4:5" x14ac:dyDescent="0.25">
      <c r="D2413">
        <v>14403</v>
      </c>
      <c r="E2413" t="s">
        <v>6258</v>
      </c>
    </row>
    <row r="2414" spans="4:5" x14ac:dyDescent="0.25">
      <c r="D2414">
        <v>10835</v>
      </c>
      <c r="E2414" t="s">
        <v>6259</v>
      </c>
    </row>
    <row r="2415" spans="4:5" x14ac:dyDescent="0.25">
      <c r="D2415">
        <v>10778</v>
      </c>
      <c r="E2415" t="s">
        <v>6260</v>
      </c>
    </row>
    <row r="2416" spans="4:5" x14ac:dyDescent="0.25">
      <c r="D2416">
        <v>15791</v>
      </c>
      <c r="E2416" t="s">
        <v>2600</v>
      </c>
    </row>
    <row r="2417" spans="4:5" x14ac:dyDescent="0.25">
      <c r="D2417">
        <v>15790</v>
      </c>
      <c r="E2417" t="s">
        <v>2655</v>
      </c>
    </row>
    <row r="2418" spans="4:5" x14ac:dyDescent="0.25">
      <c r="D2418">
        <v>14893</v>
      </c>
      <c r="E2418" t="s">
        <v>6261</v>
      </c>
    </row>
    <row r="2419" spans="4:5" x14ac:dyDescent="0.25">
      <c r="D2419">
        <v>12199</v>
      </c>
      <c r="E2419" t="s">
        <v>2153</v>
      </c>
    </row>
    <row r="2420" spans="4:5" x14ac:dyDescent="0.25">
      <c r="D2420">
        <v>16204</v>
      </c>
      <c r="E2420" t="s">
        <v>6262</v>
      </c>
    </row>
    <row r="2421" spans="4:5" x14ac:dyDescent="0.25">
      <c r="D2421">
        <v>16205</v>
      </c>
      <c r="E2421" t="s">
        <v>6263</v>
      </c>
    </row>
    <row r="2422" spans="4:5" x14ac:dyDescent="0.25">
      <c r="D2422">
        <v>17288</v>
      </c>
      <c r="E2422" t="s">
        <v>6264</v>
      </c>
    </row>
    <row r="2423" spans="4:5" x14ac:dyDescent="0.25">
      <c r="D2423">
        <v>17289</v>
      </c>
      <c r="E2423" t="s">
        <v>6265</v>
      </c>
    </row>
    <row r="2424" spans="4:5" x14ac:dyDescent="0.25">
      <c r="D2424">
        <v>16084</v>
      </c>
      <c r="E2424" t="s">
        <v>6266</v>
      </c>
    </row>
    <row r="2425" spans="4:5" x14ac:dyDescent="0.25">
      <c r="D2425">
        <v>16085</v>
      </c>
      <c r="E2425" t="s">
        <v>6267</v>
      </c>
    </row>
    <row r="2426" spans="4:5" x14ac:dyDescent="0.25">
      <c r="D2426">
        <v>16086</v>
      </c>
      <c r="E2426" t="s">
        <v>6268</v>
      </c>
    </row>
    <row r="2427" spans="4:5" x14ac:dyDescent="0.25">
      <c r="D2427">
        <v>11349</v>
      </c>
      <c r="E2427" t="s">
        <v>6269</v>
      </c>
    </row>
    <row r="2428" spans="4:5" x14ac:dyDescent="0.25">
      <c r="D2428">
        <v>10807</v>
      </c>
      <c r="E2428" t="s">
        <v>6270</v>
      </c>
    </row>
    <row r="2429" spans="4:5" x14ac:dyDescent="0.25">
      <c r="D2429">
        <v>13400</v>
      </c>
      <c r="E2429" t="s">
        <v>6271</v>
      </c>
    </row>
    <row r="2430" spans="4:5" x14ac:dyDescent="0.25">
      <c r="D2430">
        <v>13541</v>
      </c>
      <c r="E2430" t="s">
        <v>6272</v>
      </c>
    </row>
    <row r="2431" spans="4:5" x14ac:dyDescent="0.25">
      <c r="D2431">
        <v>11933</v>
      </c>
      <c r="E2431" t="s">
        <v>2112</v>
      </c>
    </row>
    <row r="2432" spans="4:5" x14ac:dyDescent="0.25">
      <c r="D2432">
        <v>16784</v>
      </c>
      <c r="E2432" t="s">
        <v>6273</v>
      </c>
    </row>
    <row r="2433" spans="4:5" x14ac:dyDescent="0.25">
      <c r="D2433">
        <v>12904</v>
      </c>
      <c r="E2433" t="s">
        <v>6274</v>
      </c>
    </row>
    <row r="2434" spans="4:5" x14ac:dyDescent="0.25">
      <c r="D2434">
        <v>16828</v>
      </c>
      <c r="E2434" t="s">
        <v>6275</v>
      </c>
    </row>
    <row r="2435" spans="4:5" x14ac:dyDescent="0.25">
      <c r="D2435">
        <v>16743</v>
      </c>
      <c r="E2435" t="s">
        <v>6276</v>
      </c>
    </row>
    <row r="2436" spans="4:5" x14ac:dyDescent="0.25">
      <c r="D2436">
        <v>16750</v>
      </c>
      <c r="E2436" t="s">
        <v>6277</v>
      </c>
    </row>
    <row r="2437" spans="4:5" x14ac:dyDescent="0.25">
      <c r="D2437">
        <v>15219</v>
      </c>
      <c r="E2437" t="s">
        <v>1994</v>
      </c>
    </row>
    <row r="2438" spans="4:5" x14ac:dyDescent="0.25">
      <c r="D2438">
        <v>13923</v>
      </c>
      <c r="E2438" t="s">
        <v>6278</v>
      </c>
    </row>
    <row r="2439" spans="4:5" x14ac:dyDescent="0.25">
      <c r="D2439">
        <v>17063</v>
      </c>
      <c r="E2439" t="s">
        <v>6279</v>
      </c>
    </row>
    <row r="2440" spans="4:5" x14ac:dyDescent="0.25">
      <c r="D2440">
        <v>17062</v>
      </c>
      <c r="E2440" t="s">
        <v>6280</v>
      </c>
    </row>
    <row r="2441" spans="4:5" x14ac:dyDescent="0.25">
      <c r="D2441">
        <v>10671</v>
      </c>
      <c r="E2441" t="s">
        <v>2608</v>
      </c>
    </row>
    <row r="2442" spans="4:5" x14ac:dyDescent="0.25">
      <c r="D2442">
        <v>17127</v>
      </c>
      <c r="E2442" t="s">
        <v>6281</v>
      </c>
    </row>
    <row r="2443" spans="4:5" x14ac:dyDescent="0.25">
      <c r="D2443">
        <v>17128</v>
      </c>
      <c r="E2443" t="s">
        <v>6282</v>
      </c>
    </row>
    <row r="2444" spans="4:5" x14ac:dyDescent="0.25">
      <c r="D2444">
        <v>14218</v>
      </c>
      <c r="E2444" t="s">
        <v>6283</v>
      </c>
    </row>
    <row r="2445" spans="4:5" x14ac:dyDescent="0.25">
      <c r="D2445">
        <v>17291</v>
      </c>
      <c r="E2445" t="s">
        <v>6284</v>
      </c>
    </row>
    <row r="2446" spans="4:5" x14ac:dyDescent="0.25">
      <c r="D2446">
        <v>17348</v>
      </c>
      <c r="E2446" t="s">
        <v>6285</v>
      </c>
    </row>
    <row r="2447" spans="4:5" x14ac:dyDescent="0.25">
      <c r="D2447">
        <v>16277</v>
      </c>
      <c r="E2447" t="s">
        <v>6286</v>
      </c>
    </row>
    <row r="2448" spans="4:5" x14ac:dyDescent="0.25">
      <c r="D2448">
        <v>15661</v>
      </c>
      <c r="E2448" t="s">
        <v>6287</v>
      </c>
    </row>
    <row r="2449" spans="4:5" x14ac:dyDescent="0.25">
      <c r="D2449">
        <v>14826</v>
      </c>
      <c r="E2449" t="s">
        <v>6288</v>
      </c>
    </row>
    <row r="2450" spans="4:5" x14ac:dyDescent="0.25">
      <c r="D2450">
        <v>12354</v>
      </c>
      <c r="E2450" t="s">
        <v>6289</v>
      </c>
    </row>
    <row r="2451" spans="4:5" x14ac:dyDescent="0.25">
      <c r="D2451">
        <v>14362</v>
      </c>
      <c r="E2451" t="s">
        <v>6290</v>
      </c>
    </row>
    <row r="2452" spans="4:5" x14ac:dyDescent="0.25">
      <c r="D2452">
        <v>14363</v>
      </c>
      <c r="E2452" t="s">
        <v>6291</v>
      </c>
    </row>
    <row r="2453" spans="4:5" x14ac:dyDescent="0.25">
      <c r="D2453">
        <v>14364</v>
      </c>
      <c r="E2453" t="s">
        <v>6292</v>
      </c>
    </row>
    <row r="2454" spans="4:5" x14ac:dyDescent="0.25">
      <c r="D2454">
        <v>14365</v>
      </c>
      <c r="E2454" t="s">
        <v>6293</v>
      </c>
    </row>
    <row r="2455" spans="4:5" x14ac:dyDescent="0.25">
      <c r="D2455">
        <v>14366</v>
      </c>
      <c r="E2455" t="s">
        <v>6294</v>
      </c>
    </row>
    <row r="2456" spans="4:5" x14ac:dyDescent="0.25">
      <c r="D2456">
        <v>14368</v>
      </c>
      <c r="E2456" t="s">
        <v>6295</v>
      </c>
    </row>
    <row r="2457" spans="4:5" x14ac:dyDescent="0.25">
      <c r="D2457">
        <v>12362</v>
      </c>
      <c r="E2457" t="s">
        <v>6296</v>
      </c>
    </row>
    <row r="2458" spans="4:5" x14ac:dyDescent="0.25">
      <c r="D2458">
        <v>12360</v>
      </c>
      <c r="E2458" t="s">
        <v>6297</v>
      </c>
    </row>
    <row r="2459" spans="4:5" x14ac:dyDescent="0.25">
      <c r="D2459">
        <v>12359</v>
      </c>
      <c r="E2459" t="s">
        <v>6298</v>
      </c>
    </row>
    <row r="2460" spans="4:5" x14ac:dyDescent="0.25">
      <c r="D2460">
        <v>12355</v>
      </c>
      <c r="E2460" t="s">
        <v>6299</v>
      </c>
    </row>
    <row r="2461" spans="4:5" x14ac:dyDescent="0.25">
      <c r="D2461">
        <v>12353</v>
      </c>
      <c r="E2461" t="s">
        <v>6300</v>
      </c>
    </row>
    <row r="2462" spans="4:5" x14ac:dyDescent="0.25">
      <c r="D2462">
        <v>12352</v>
      </c>
      <c r="E2462" t="s">
        <v>6301</v>
      </c>
    </row>
    <row r="2463" spans="4:5" x14ac:dyDescent="0.25">
      <c r="D2463">
        <v>12361</v>
      </c>
      <c r="E2463" t="s">
        <v>6302</v>
      </c>
    </row>
    <row r="2464" spans="4:5" x14ac:dyDescent="0.25">
      <c r="D2464">
        <v>10083</v>
      </c>
      <c r="E2464" t="s">
        <v>2420</v>
      </c>
    </row>
    <row r="2465" spans="4:5" x14ac:dyDescent="0.25">
      <c r="D2465">
        <v>12121</v>
      </c>
      <c r="E2465" t="s">
        <v>6303</v>
      </c>
    </row>
    <row r="2466" spans="4:5" x14ac:dyDescent="0.25">
      <c r="D2466">
        <v>10558</v>
      </c>
      <c r="E2466" t="s">
        <v>1559</v>
      </c>
    </row>
    <row r="2467" spans="4:5" x14ac:dyDescent="0.25">
      <c r="D2467">
        <v>17345</v>
      </c>
      <c r="E2467" t="s">
        <v>6304</v>
      </c>
    </row>
    <row r="2468" spans="4:5" x14ac:dyDescent="0.25">
      <c r="D2468">
        <v>16960</v>
      </c>
      <c r="E2468" t="s">
        <v>6305</v>
      </c>
    </row>
    <row r="2469" spans="4:5" x14ac:dyDescent="0.25">
      <c r="D2469">
        <v>14455</v>
      </c>
      <c r="E2469" t="s">
        <v>6306</v>
      </c>
    </row>
    <row r="2470" spans="4:5" x14ac:dyDescent="0.25">
      <c r="D2470">
        <v>10583</v>
      </c>
      <c r="E2470" t="s">
        <v>6307</v>
      </c>
    </row>
    <row r="2471" spans="4:5" x14ac:dyDescent="0.25">
      <c r="D2471">
        <v>15536</v>
      </c>
      <c r="E2471" t="s">
        <v>2646</v>
      </c>
    </row>
    <row r="2472" spans="4:5" x14ac:dyDescent="0.25">
      <c r="D2472">
        <v>11065</v>
      </c>
      <c r="E2472" t="s">
        <v>2271</v>
      </c>
    </row>
    <row r="2473" spans="4:5" x14ac:dyDescent="0.25">
      <c r="D2473">
        <v>11066</v>
      </c>
      <c r="E2473" t="s">
        <v>2272</v>
      </c>
    </row>
    <row r="2474" spans="4:5" x14ac:dyDescent="0.25">
      <c r="D2474">
        <v>13011</v>
      </c>
      <c r="E2474" t="s">
        <v>1918</v>
      </c>
    </row>
    <row r="2475" spans="4:5" x14ac:dyDescent="0.25">
      <c r="D2475">
        <v>13012</v>
      </c>
      <c r="E2475" t="s">
        <v>1919</v>
      </c>
    </row>
    <row r="2476" spans="4:5" x14ac:dyDescent="0.25">
      <c r="D2476">
        <v>12249</v>
      </c>
      <c r="E2476" t="s">
        <v>2161</v>
      </c>
    </row>
    <row r="2477" spans="4:5" x14ac:dyDescent="0.25">
      <c r="D2477">
        <v>13013</v>
      </c>
      <c r="E2477" t="s">
        <v>1920</v>
      </c>
    </row>
    <row r="2478" spans="4:5" x14ac:dyDescent="0.25">
      <c r="D2478">
        <v>13014</v>
      </c>
      <c r="E2478" t="s">
        <v>1921</v>
      </c>
    </row>
    <row r="2479" spans="4:5" x14ac:dyDescent="0.25">
      <c r="D2479">
        <v>13921</v>
      </c>
      <c r="E2479" t="s">
        <v>2269</v>
      </c>
    </row>
    <row r="2480" spans="4:5" x14ac:dyDescent="0.25">
      <c r="D2480">
        <v>15384</v>
      </c>
      <c r="E2480" t="s">
        <v>6308</v>
      </c>
    </row>
    <row r="2481" spans="4:5" x14ac:dyDescent="0.25">
      <c r="D2481">
        <v>15856</v>
      </c>
      <c r="E2481" t="s">
        <v>6309</v>
      </c>
    </row>
    <row r="2482" spans="4:5" x14ac:dyDescent="0.25">
      <c r="D2482">
        <v>15857</v>
      </c>
      <c r="E2482" t="s">
        <v>6310</v>
      </c>
    </row>
    <row r="2483" spans="4:5" x14ac:dyDescent="0.25">
      <c r="D2483">
        <v>10798</v>
      </c>
      <c r="E2483" t="s">
        <v>6311</v>
      </c>
    </row>
    <row r="2484" spans="4:5" x14ac:dyDescent="0.25">
      <c r="D2484">
        <v>10856</v>
      </c>
      <c r="E2484" t="s">
        <v>6312</v>
      </c>
    </row>
    <row r="2485" spans="4:5" x14ac:dyDescent="0.25">
      <c r="D2485">
        <v>17278</v>
      </c>
      <c r="E2485" t="s">
        <v>6313</v>
      </c>
    </row>
    <row r="2486" spans="4:5" x14ac:dyDescent="0.25">
      <c r="D2486">
        <v>17279</v>
      </c>
      <c r="E2486" t="s">
        <v>6314</v>
      </c>
    </row>
    <row r="2487" spans="4:5" x14ac:dyDescent="0.25">
      <c r="D2487">
        <v>11331</v>
      </c>
      <c r="E2487" t="s">
        <v>6315</v>
      </c>
    </row>
    <row r="2488" spans="4:5" x14ac:dyDescent="0.25">
      <c r="D2488">
        <v>16118</v>
      </c>
      <c r="E2488" t="s">
        <v>6316</v>
      </c>
    </row>
    <row r="2489" spans="4:5" x14ac:dyDescent="0.25">
      <c r="D2489">
        <v>16148</v>
      </c>
      <c r="E2489" t="s">
        <v>6317</v>
      </c>
    </row>
    <row r="2490" spans="4:5" x14ac:dyDescent="0.25">
      <c r="D2490">
        <v>11347</v>
      </c>
      <c r="E2490" t="s">
        <v>2288</v>
      </c>
    </row>
    <row r="2491" spans="4:5" x14ac:dyDescent="0.25">
      <c r="D2491">
        <v>14552</v>
      </c>
      <c r="E2491" t="s">
        <v>6318</v>
      </c>
    </row>
    <row r="2492" spans="4:5" x14ac:dyDescent="0.25">
      <c r="D2492">
        <v>17306</v>
      </c>
      <c r="E2492" t="s">
        <v>6319</v>
      </c>
    </row>
    <row r="2493" spans="4:5" x14ac:dyDescent="0.25">
      <c r="D2493">
        <v>16457</v>
      </c>
      <c r="E2493" t="s">
        <v>6320</v>
      </c>
    </row>
    <row r="2494" spans="4:5" x14ac:dyDescent="0.25">
      <c r="D2494">
        <v>16765</v>
      </c>
      <c r="E2494" t="s">
        <v>6321</v>
      </c>
    </row>
    <row r="2495" spans="4:5" x14ac:dyDescent="0.25">
      <c r="D2495">
        <v>11328</v>
      </c>
      <c r="E2495" t="s">
        <v>6322</v>
      </c>
    </row>
    <row r="2496" spans="4:5" x14ac:dyDescent="0.25">
      <c r="D2496">
        <v>11064</v>
      </c>
      <c r="E2496" t="s">
        <v>6323</v>
      </c>
    </row>
    <row r="2497" spans="4:5" x14ac:dyDescent="0.25">
      <c r="D2497">
        <v>10535</v>
      </c>
      <c r="E2497" t="s">
        <v>6324</v>
      </c>
    </row>
    <row r="2498" spans="4:5" x14ac:dyDescent="0.25">
      <c r="D2498">
        <v>13328</v>
      </c>
      <c r="E2498" t="s">
        <v>1880</v>
      </c>
    </row>
    <row r="2499" spans="4:5" x14ac:dyDescent="0.25">
      <c r="D2499">
        <v>10610</v>
      </c>
      <c r="E2499" t="s">
        <v>6325</v>
      </c>
    </row>
    <row r="2500" spans="4:5" x14ac:dyDescent="0.25">
      <c r="D2500">
        <v>12628</v>
      </c>
      <c r="E2500" t="s">
        <v>6326</v>
      </c>
    </row>
    <row r="2501" spans="4:5" x14ac:dyDescent="0.25">
      <c r="D2501">
        <v>12381</v>
      </c>
      <c r="E2501" t="s">
        <v>6327</v>
      </c>
    </row>
    <row r="2502" spans="4:5" x14ac:dyDescent="0.25">
      <c r="D2502">
        <v>11698</v>
      </c>
      <c r="E2502" t="s">
        <v>1627</v>
      </c>
    </row>
    <row r="2503" spans="4:5" x14ac:dyDescent="0.25">
      <c r="D2503">
        <v>15055</v>
      </c>
      <c r="E2503" t="s">
        <v>2368</v>
      </c>
    </row>
    <row r="2504" spans="4:5" x14ac:dyDescent="0.25">
      <c r="D2504">
        <v>15981</v>
      </c>
      <c r="E2504" t="s">
        <v>6328</v>
      </c>
    </row>
    <row r="2505" spans="4:5" x14ac:dyDescent="0.25">
      <c r="D2505">
        <v>15982</v>
      </c>
      <c r="E2505" t="s">
        <v>6329</v>
      </c>
    </row>
    <row r="2506" spans="4:5" x14ac:dyDescent="0.25">
      <c r="D2506">
        <v>17019</v>
      </c>
      <c r="E2506" t="s">
        <v>6330</v>
      </c>
    </row>
    <row r="2507" spans="4:5" x14ac:dyDescent="0.25">
      <c r="D2507">
        <v>17157</v>
      </c>
      <c r="E2507" t="s">
        <v>6331</v>
      </c>
    </row>
    <row r="2508" spans="4:5" x14ac:dyDescent="0.25">
      <c r="D2508">
        <v>10447</v>
      </c>
      <c r="E2508" t="s">
        <v>1792</v>
      </c>
    </row>
    <row r="2509" spans="4:5" x14ac:dyDescent="0.25">
      <c r="D2509">
        <v>13236</v>
      </c>
      <c r="E2509" t="s">
        <v>2239</v>
      </c>
    </row>
    <row r="2510" spans="4:5" x14ac:dyDescent="0.25">
      <c r="D2510">
        <v>13437</v>
      </c>
      <c r="E2510" t="s">
        <v>6332</v>
      </c>
    </row>
    <row r="2511" spans="4:5" x14ac:dyDescent="0.25">
      <c r="D2511">
        <v>10971</v>
      </c>
      <c r="E2511" t="s">
        <v>1879</v>
      </c>
    </row>
    <row r="2512" spans="4:5" x14ac:dyDescent="0.25">
      <c r="D2512">
        <v>17363</v>
      </c>
      <c r="E2512" t="s">
        <v>6333</v>
      </c>
    </row>
    <row r="2513" spans="4:5" x14ac:dyDescent="0.25">
      <c r="D2513">
        <v>17364</v>
      </c>
      <c r="E2513" t="s">
        <v>6334</v>
      </c>
    </row>
    <row r="2514" spans="4:5" x14ac:dyDescent="0.25">
      <c r="D2514">
        <v>11384</v>
      </c>
      <c r="E2514" t="s">
        <v>2612</v>
      </c>
    </row>
    <row r="2515" spans="4:5" x14ac:dyDescent="0.25">
      <c r="D2515">
        <v>12503</v>
      </c>
      <c r="E2515" t="s">
        <v>6335</v>
      </c>
    </row>
    <row r="2516" spans="4:5" x14ac:dyDescent="0.25">
      <c r="D2516">
        <v>15841</v>
      </c>
      <c r="E2516" t="s">
        <v>6336</v>
      </c>
    </row>
    <row r="2517" spans="4:5" x14ac:dyDescent="0.25">
      <c r="D2517">
        <v>16407</v>
      </c>
      <c r="E2517" t="s">
        <v>6337</v>
      </c>
    </row>
    <row r="2518" spans="4:5" x14ac:dyDescent="0.25">
      <c r="D2518">
        <v>16366</v>
      </c>
      <c r="E2518" t="s">
        <v>6338</v>
      </c>
    </row>
    <row r="2519" spans="4:5" x14ac:dyDescent="0.25">
      <c r="D2519">
        <v>16920</v>
      </c>
      <c r="E2519" t="s">
        <v>6339</v>
      </c>
    </row>
    <row r="2520" spans="4:5" x14ac:dyDescent="0.25">
      <c r="D2520">
        <v>16656</v>
      </c>
      <c r="E2520" t="s">
        <v>6340</v>
      </c>
    </row>
    <row r="2521" spans="4:5" x14ac:dyDescent="0.25">
      <c r="D2521">
        <v>16657</v>
      </c>
      <c r="E2521" t="s">
        <v>6341</v>
      </c>
    </row>
    <row r="2522" spans="4:5" x14ac:dyDescent="0.25">
      <c r="D2522">
        <v>16563</v>
      </c>
      <c r="E2522" t="s">
        <v>6342</v>
      </c>
    </row>
    <row r="2523" spans="4:5" x14ac:dyDescent="0.25">
      <c r="D2523">
        <v>16405</v>
      </c>
      <c r="E2523" t="s">
        <v>6343</v>
      </c>
    </row>
    <row r="2524" spans="4:5" x14ac:dyDescent="0.25">
      <c r="D2524">
        <v>16577</v>
      </c>
      <c r="E2524" t="s">
        <v>6344</v>
      </c>
    </row>
    <row r="2525" spans="4:5" x14ac:dyDescent="0.25">
      <c r="D2525">
        <v>16921</v>
      </c>
      <c r="E2525" t="s">
        <v>6345</v>
      </c>
    </row>
    <row r="2526" spans="4:5" x14ac:dyDescent="0.25">
      <c r="D2526">
        <v>14311</v>
      </c>
      <c r="E2526" t="s">
        <v>6346</v>
      </c>
    </row>
    <row r="2527" spans="4:5" x14ac:dyDescent="0.25">
      <c r="D2527">
        <v>17393</v>
      </c>
      <c r="E2527" t="s">
        <v>6347</v>
      </c>
    </row>
    <row r="2528" spans="4:5" x14ac:dyDescent="0.25">
      <c r="D2528">
        <v>15045</v>
      </c>
      <c r="E2528" t="s">
        <v>6348</v>
      </c>
    </row>
    <row r="2529" spans="4:5" x14ac:dyDescent="0.25">
      <c r="D2529">
        <v>16887</v>
      </c>
      <c r="E2529" t="s">
        <v>6349</v>
      </c>
    </row>
    <row r="2530" spans="4:5" x14ac:dyDescent="0.25">
      <c r="D2530">
        <v>16888</v>
      </c>
      <c r="E2530" t="s">
        <v>6350</v>
      </c>
    </row>
    <row r="2531" spans="4:5" x14ac:dyDescent="0.25">
      <c r="D2531">
        <v>10327</v>
      </c>
      <c r="E2531" t="s">
        <v>2605</v>
      </c>
    </row>
    <row r="2532" spans="4:5" x14ac:dyDescent="0.25">
      <c r="D2532">
        <v>11180</v>
      </c>
      <c r="E2532" t="s">
        <v>6351</v>
      </c>
    </row>
    <row r="2533" spans="4:5" x14ac:dyDescent="0.25">
      <c r="D2533">
        <v>17124</v>
      </c>
      <c r="E2533" t="s">
        <v>6352</v>
      </c>
    </row>
    <row r="2534" spans="4:5" x14ac:dyDescent="0.25">
      <c r="D2534">
        <v>17125</v>
      </c>
      <c r="E2534" t="s">
        <v>6353</v>
      </c>
    </row>
    <row r="2535" spans="4:5" x14ac:dyDescent="0.25">
      <c r="D2535">
        <v>16162</v>
      </c>
      <c r="E2535" t="s">
        <v>6354</v>
      </c>
    </row>
    <row r="2536" spans="4:5" x14ac:dyDescent="0.25">
      <c r="D2536">
        <v>17246</v>
      </c>
      <c r="E2536" t="s">
        <v>6355</v>
      </c>
    </row>
    <row r="2537" spans="4:5" x14ac:dyDescent="0.25">
      <c r="D2537">
        <v>15564</v>
      </c>
      <c r="E2537" t="s">
        <v>6356</v>
      </c>
    </row>
    <row r="2538" spans="4:5" x14ac:dyDescent="0.25">
      <c r="D2538">
        <v>17188</v>
      </c>
      <c r="E2538" t="s">
        <v>6357</v>
      </c>
    </row>
    <row r="2539" spans="4:5" x14ac:dyDescent="0.25">
      <c r="D2539">
        <v>10688</v>
      </c>
      <c r="E2539" t="s">
        <v>6358</v>
      </c>
    </row>
    <row r="2540" spans="4:5" x14ac:dyDescent="0.25">
      <c r="D2540">
        <v>16740</v>
      </c>
      <c r="E2540" t="s">
        <v>6359</v>
      </c>
    </row>
    <row r="2541" spans="4:5" x14ac:dyDescent="0.25">
      <c r="D2541">
        <v>16739</v>
      </c>
      <c r="E2541" t="s">
        <v>6360</v>
      </c>
    </row>
    <row r="2542" spans="4:5" x14ac:dyDescent="0.25">
      <c r="D2542">
        <v>15889</v>
      </c>
      <c r="E2542" t="s">
        <v>6361</v>
      </c>
    </row>
    <row r="2543" spans="4:5" x14ac:dyDescent="0.25">
      <c r="D2543">
        <v>12542</v>
      </c>
      <c r="E2543" t="s">
        <v>6362</v>
      </c>
    </row>
    <row r="2544" spans="4:5" x14ac:dyDescent="0.25">
      <c r="D2544">
        <v>11155</v>
      </c>
      <c r="E2544" t="s">
        <v>6363</v>
      </c>
    </row>
    <row r="2545" spans="4:5" x14ac:dyDescent="0.25">
      <c r="D2545">
        <v>11990</v>
      </c>
      <c r="E2545" t="s">
        <v>6364</v>
      </c>
    </row>
    <row r="2546" spans="4:5" x14ac:dyDescent="0.25">
      <c r="D2546">
        <v>10418</v>
      </c>
      <c r="E2546" t="s">
        <v>1778</v>
      </c>
    </row>
    <row r="2547" spans="4:5" x14ac:dyDescent="0.25">
      <c r="D2547">
        <v>11875</v>
      </c>
      <c r="E2547" t="s">
        <v>2085</v>
      </c>
    </row>
    <row r="2548" spans="4:5" x14ac:dyDescent="0.25">
      <c r="D2548">
        <v>13688</v>
      </c>
      <c r="E2548" t="s">
        <v>2355</v>
      </c>
    </row>
    <row r="2549" spans="4:5" x14ac:dyDescent="0.25">
      <c r="D2549">
        <v>16481</v>
      </c>
      <c r="E2549" t="s">
        <v>6365</v>
      </c>
    </row>
    <row r="2550" spans="4:5" x14ac:dyDescent="0.25">
      <c r="D2550">
        <v>16482</v>
      </c>
      <c r="E2550" t="s">
        <v>6366</v>
      </c>
    </row>
    <row r="2551" spans="4:5" x14ac:dyDescent="0.25">
      <c r="D2551">
        <v>17353</v>
      </c>
      <c r="E2551" t="s">
        <v>6367</v>
      </c>
    </row>
    <row r="2552" spans="4:5" x14ac:dyDescent="0.25">
      <c r="D2552">
        <v>17113</v>
      </c>
      <c r="E2552" t="s">
        <v>6368</v>
      </c>
    </row>
    <row r="2553" spans="4:5" x14ac:dyDescent="0.25">
      <c r="D2553">
        <v>11654</v>
      </c>
      <c r="E2553" t="s">
        <v>2352</v>
      </c>
    </row>
    <row r="2554" spans="4:5" x14ac:dyDescent="0.25">
      <c r="D2554">
        <v>15967</v>
      </c>
      <c r="E2554" t="s">
        <v>6369</v>
      </c>
    </row>
    <row r="2555" spans="4:5" x14ac:dyDescent="0.25">
      <c r="D2555">
        <v>15238</v>
      </c>
      <c r="E2555" t="s">
        <v>6370</v>
      </c>
    </row>
    <row r="2556" spans="4:5" x14ac:dyDescent="0.25">
      <c r="D2556">
        <v>16641</v>
      </c>
      <c r="E2556" t="s">
        <v>6371</v>
      </c>
    </row>
    <row r="2557" spans="4:5" x14ac:dyDescent="0.25">
      <c r="D2557">
        <v>16684</v>
      </c>
      <c r="E2557" t="s">
        <v>6372</v>
      </c>
    </row>
    <row r="2558" spans="4:5" x14ac:dyDescent="0.25">
      <c r="D2558">
        <v>16685</v>
      </c>
      <c r="E2558" t="s">
        <v>6373</v>
      </c>
    </row>
    <row r="2559" spans="4:5" x14ac:dyDescent="0.25">
      <c r="D2559">
        <v>16686</v>
      </c>
      <c r="E2559" t="s">
        <v>6374</v>
      </c>
    </row>
    <row r="2560" spans="4:5" x14ac:dyDescent="0.25">
      <c r="D2560">
        <v>16687</v>
      </c>
      <c r="E2560" t="s">
        <v>6375</v>
      </c>
    </row>
    <row r="2561" spans="4:5" x14ac:dyDescent="0.25">
      <c r="D2561">
        <v>16659</v>
      </c>
      <c r="E2561" t="s">
        <v>6376</v>
      </c>
    </row>
    <row r="2562" spans="4:5" x14ac:dyDescent="0.25">
      <c r="D2562">
        <v>15925</v>
      </c>
      <c r="E2562" t="s">
        <v>6377</v>
      </c>
    </row>
    <row r="2563" spans="4:5" x14ac:dyDescent="0.25">
      <c r="D2563">
        <v>13802</v>
      </c>
      <c r="E2563" t="s">
        <v>6378</v>
      </c>
    </row>
    <row r="2564" spans="4:5" x14ac:dyDescent="0.25">
      <c r="D2564">
        <v>17398</v>
      </c>
      <c r="E2564" t="s">
        <v>6379</v>
      </c>
    </row>
    <row r="2565" spans="4:5" x14ac:dyDescent="0.25">
      <c r="D2565">
        <v>17017</v>
      </c>
      <c r="E2565" t="s">
        <v>6380</v>
      </c>
    </row>
    <row r="2566" spans="4:5" x14ac:dyDescent="0.25">
      <c r="D2566">
        <v>14473</v>
      </c>
      <c r="E2566" t="s">
        <v>6381</v>
      </c>
    </row>
    <row r="2567" spans="4:5" x14ac:dyDescent="0.25">
      <c r="D2567">
        <v>14676</v>
      </c>
      <c r="E2567" t="s">
        <v>6382</v>
      </c>
    </row>
    <row r="2568" spans="4:5" x14ac:dyDescent="0.25">
      <c r="D2568">
        <v>17280</v>
      </c>
      <c r="E2568" t="s">
        <v>6383</v>
      </c>
    </row>
    <row r="2569" spans="4:5" x14ac:dyDescent="0.25">
      <c r="D2569">
        <v>16178</v>
      </c>
      <c r="E2569" t="s">
        <v>6384</v>
      </c>
    </row>
    <row r="2570" spans="4:5" x14ac:dyDescent="0.25">
      <c r="D2570">
        <v>16783</v>
      </c>
      <c r="E2570" t="s">
        <v>6385</v>
      </c>
    </row>
    <row r="2571" spans="4:5" x14ac:dyDescent="0.25">
      <c r="D2571">
        <v>12479</v>
      </c>
      <c r="E2571" t="s">
        <v>1606</v>
      </c>
    </row>
    <row r="2572" spans="4:5" x14ac:dyDescent="0.25">
      <c r="D2572">
        <v>11596</v>
      </c>
      <c r="E2572" t="s">
        <v>2330</v>
      </c>
    </row>
    <row r="2573" spans="4:5" x14ac:dyDescent="0.25">
      <c r="D2573">
        <v>11597</v>
      </c>
      <c r="E2573" t="s">
        <v>2331</v>
      </c>
    </row>
    <row r="2574" spans="4:5" x14ac:dyDescent="0.25">
      <c r="D2574">
        <v>11598</v>
      </c>
      <c r="E2574" t="s">
        <v>2332</v>
      </c>
    </row>
    <row r="2575" spans="4:5" x14ac:dyDescent="0.25">
      <c r="D2575">
        <v>11505</v>
      </c>
      <c r="E2575" t="s">
        <v>1610</v>
      </c>
    </row>
    <row r="2576" spans="4:5" x14ac:dyDescent="0.25">
      <c r="D2576">
        <v>11506</v>
      </c>
      <c r="E2576" t="s">
        <v>1611</v>
      </c>
    </row>
    <row r="2577" spans="4:5" x14ac:dyDescent="0.25">
      <c r="D2577">
        <v>11508</v>
      </c>
      <c r="E2577" t="s">
        <v>1612</v>
      </c>
    </row>
    <row r="2578" spans="4:5" x14ac:dyDescent="0.25">
      <c r="D2578">
        <v>11509</v>
      </c>
      <c r="E2578" t="s">
        <v>1613</v>
      </c>
    </row>
    <row r="2579" spans="4:5" x14ac:dyDescent="0.25">
      <c r="D2579">
        <v>11879</v>
      </c>
      <c r="E2579" t="s">
        <v>1603</v>
      </c>
    </row>
    <row r="2580" spans="4:5" x14ac:dyDescent="0.25">
      <c r="D2580">
        <v>11880</v>
      </c>
      <c r="E2580" t="s">
        <v>1604</v>
      </c>
    </row>
    <row r="2581" spans="4:5" x14ac:dyDescent="0.25">
      <c r="D2581">
        <v>10202</v>
      </c>
      <c r="E2581" t="s">
        <v>1691</v>
      </c>
    </row>
    <row r="2582" spans="4:5" x14ac:dyDescent="0.25">
      <c r="D2582">
        <v>17244</v>
      </c>
      <c r="E2582" t="s">
        <v>6386</v>
      </c>
    </row>
    <row r="2583" spans="4:5" x14ac:dyDescent="0.25">
      <c r="D2583">
        <v>17245</v>
      </c>
      <c r="E2583" t="s">
        <v>6387</v>
      </c>
    </row>
    <row r="2584" spans="4:5" x14ac:dyDescent="0.25">
      <c r="D2584">
        <v>16007</v>
      </c>
      <c r="E2584" t="s">
        <v>6388</v>
      </c>
    </row>
    <row r="2585" spans="4:5" x14ac:dyDescent="0.25">
      <c r="D2585">
        <v>16008</v>
      </c>
      <c r="E2585" t="s">
        <v>6389</v>
      </c>
    </row>
    <row r="2586" spans="4:5" x14ac:dyDescent="0.25">
      <c r="D2586">
        <v>15972</v>
      </c>
      <c r="E2586" t="s">
        <v>6390</v>
      </c>
    </row>
    <row r="2587" spans="4:5" x14ac:dyDescent="0.25">
      <c r="D2587">
        <v>11123</v>
      </c>
      <c r="E2587" t="s">
        <v>2277</v>
      </c>
    </row>
    <row r="2588" spans="4:5" x14ac:dyDescent="0.25">
      <c r="D2588">
        <v>10581</v>
      </c>
      <c r="E2588" t="s">
        <v>1845</v>
      </c>
    </row>
    <row r="2589" spans="4:5" x14ac:dyDescent="0.25">
      <c r="D2589">
        <v>13584</v>
      </c>
      <c r="E2589" t="s">
        <v>1635</v>
      </c>
    </row>
    <row r="2590" spans="4:5" x14ac:dyDescent="0.25">
      <c r="D2590">
        <v>13334</v>
      </c>
      <c r="E2590" t="s">
        <v>2285</v>
      </c>
    </row>
    <row r="2591" spans="4:5" x14ac:dyDescent="0.25">
      <c r="D2591">
        <v>17129</v>
      </c>
      <c r="E2591" t="s">
        <v>6391</v>
      </c>
    </row>
    <row r="2592" spans="4:5" x14ac:dyDescent="0.25">
      <c r="D2592">
        <v>15411</v>
      </c>
      <c r="E2592" t="s">
        <v>2022</v>
      </c>
    </row>
    <row r="2593" spans="4:5" x14ac:dyDescent="0.25">
      <c r="D2593">
        <v>15412</v>
      </c>
      <c r="E2593" t="s">
        <v>2114</v>
      </c>
    </row>
    <row r="2594" spans="4:5" x14ac:dyDescent="0.25">
      <c r="D2594">
        <v>16338</v>
      </c>
      <c r="E2594" t="s">
        <v>6392</v>
      </c>
    </row>
    <row r="2595" spans="4:5" x14ac:dyDescent="0.25">
      <c r="D2595">
        <v>16132</v>
      </c>
      <c r="E2595" t="s">
        <v>6393</v>
      </c>
    </row>
    <row r="2596" spans="4:5" x14ac:dyDescent="0.25">
      <c r="D2596">
        <v>16133</v>
      </c>
      <c r="E2596" t="s">
        <v>6394</v>
      </c>
    </row>
    <row r="2597" spans="4:5" x14ac:dyDescent="0.25">
      <c r="D2597">
        <v>16948</v>
      </c>
      <c r="E2597" t="s">
        <v>6395</v>
      </c>
    </row>
    <row r="2598" spans="4:5" x14ac:dyDescent="0.25">
      <c r="D2598">
        <v>16356</v>
      </c>
      <c r="E2598" t="s">
        <v>6396</v>
      </c>
    </row>
    <row r="2599" spans="4:5" x14ac:dyDescent="0.25">
      <c r="D2599">
        <v>16357</v>
      </c>
      <c r="E2599" t="s">
        <v>6397</v>
      </c>
    </row>
    <row r="2600" spans="4:5" x14ac:dyDescent="0.25">
      <c r="D2600">
        <v>13126</v>
      </c>
      <c r="E2600" t="s">
        <v>1934</v>
      </c>
    </row>
    <row r="2601" spans="4:5" x14ac:dyDescent="0.25">
      <c r="D2601">
        <v>12002</v>
      </c>
      <c r="E2601" t="s">
        <v>2117</v>
      </c>
    </row>
    <row r="2602" spans="4:5" x14ac:dyDescent="0.25">
      <c r="D2602">
        <v>15692</v>
      </c>
      <c r="E2602" t="s">
        <v>2588</v>
      </c>
    </row>
    <row r="2603" spans="4:5" x14ac:dyDescent="0.25">
      <c r="D2603">
        <v>10870</v>
      </c>
      <c r="E2603" t="s">
        <v>1601</v>
      </c>
    </row>
    <row r="2604" spans="4:5" x14ac:dyDescent="0.25">
      <c r="D2604">
        <v>10871</v>
      </c>
      <c r="E2604" t="s">
        <v>1602</v>
      </c>
    </row>
    <row r="2605" spans="4:5" x14ac:dyDescent="0.25">
      <c r="D2605">
        <v>16343</v>
      </c>
      <c r="E2605" t="s">
        <v>6398</v>
      </c>
    </row>
    <row r="2606" spans="4:5" x14ac:dyDescent="0.25">
      <c r="D2606">
        <v>16344</v>
      </c>
      <c r="E2606" t="s">
        <v>6399</v>
      </c>
    </row>
    <row r="2607" spans="4:5" x14ac:dyDescent="0.25">
      <c r="D2607">
        <v>15329</v>
      </c>
      <c r="E2607" t="s">
        <v>2001</v>
      </c>
    </row>
    <row r="2608" spans="4:5" x14ac:dyDescent="0.25">
      <c r="D2608">
        <v>16720</v>
      </c>
      <c r="E2608" t="s">
        <v>6400</v>
      </c>
    </row>
    <row r="2609" spans="4:5" x14ac:dyDescent="0.25">
      <c r="D2609">
        <v>16316</v>
      </c>
      <c r="E2609" t="s">
        <v>6401</v>
      </c>
    </row>
    <row r="2610" spans="4:5" x14ac:dyDescent="0.25">
      <c r="D2610">
        <v>16497</v>
      </c>
      <c r="E2610" t="s">
        <v>6402</v>
      </c>
    </row>
    <row r="2611" spans="4:5" x14ac:dyDescent="0.25">
      <c r="D2611">
        <v>12094</v>
      </c>
      <c r="E2611" t="s">
        <v>2135</v>
      </c>
    </row>
    <row r="2612" spans="4:5" x14ac:dyDescent="0.25">
      <c r="D2612">
        <v>10298</v>
      </c>
      <c r="E2612" t="s">
        <v>6403</v>
      </c>
    </row>
    <row r="2613" spans="4:5" x14ac:dyDescent="0.25">
      <c r="D2613">
        <v>13558</v>
      </c>
      <c r="E2613" t="s">
        <v>2251</v>
      </c>
    </row>
    <row r="2614" spans="4:5" x14ac:dyDescent="0.25">
      <c r="D2614">
        <v>10875</v>
      </c>
      <c r="E2614" t="s">
        <v>1861</v>
      </c>
    </row>
    <row r="2615" spans="4:5" x14ac:dyDescent="0.25">
      <c r="D2615">
        <v>14174</v>
      </c>
      <c r="E2615" t="s">
        <v>2631</v>
      </c>
    </row>
    <row r="2616" spans="4:5" x14ac:dyDescent="0.25">
      <c r="D2616">
        <v>17021</v>
      </c>
      <c r="E2616" t="s">
        <v>6404</v>
      </c>
    </row>
    <row r="2617" spans="4:5" x14ac:dyDescent="0.25">
      <c r="D2617">
        <v>14425</v>
      </c>
      <c r="E2617" t="s">
        <v>1634</v>
      </c>
    </row>
    <row r="2618" spans="4:5" x14ac:dyDescent="0.25">
      <c r="D2618">
        <v>15593</v>
      </c>
      <c r="E2618" t="s">
        <v>6405</v>
      </c>
    </row>
    <row r="2619" spans="4:5" x14ac:dyDescent="0.25">
      <c r="D2619">
        <v>15594</v>
      </c>
      <c r="E2619" t="s">
        <v>2649</v>
      </c>
    </row>
    <row r="2620" spans="4:5" x14ac:dyDescent="0.25">
      <c r="D2620">
        <v>11551</v>
      </c>
      <c r="E2620" t="s">
        <v>2320</v>
      </c>
    </row>
    <row r="2621" spans="4:5" x14ac:dyDescent="0.25">
      <c r="D2621">
        <v>16649</v>
      </c>
      <c r="E2621" t="s">
        <v>6406</v>
      </c>
    </row>
    <row r="2622" spans="4:5" x14ac:dyDescent="0.25">
      <c r="D2622">
        <v>16650</v>
      </c>
      <c r="E2622" t="s">
        <v>6407</v>
      </c>
    </row>
    <row r="2623" spans="4:5" x14ac:dyDescent="0.25">
      <c r="D2623">
        <v>16668</v>
      </c>
      <c r="E2623" t="s">
        <v>6408</v>
      </c>
    </row>
    <row r="2624" spans="4:5" x14ac:dyDescent="0.25">
      <c r="D2624">
        <v>11547</v>
      </c>
      <c r="E2624" t="s">
        <v>6409</v>
      </c>
    </row>
    <row r="2625" spans="4:5" x14ac:dyDescent="0.25">
      <c r="D2625">
        <v>10840</v>
      </c>
      <c r="E2625" t="s">
        <v>6410</v>
      </c>
    </row>
    <row r="2626" spans="4:5" x14ac:dyDescent="0.25">
      <c r="D2626">
        <v>16798</v>
      </c>
      <c r="E2626" t="s">
        <v>6411</v>
      </c>
    </row>
    <row r="2627" spans="4:5" x14ac:dyDescent="0.25">
      <c r="D2627">
        <v>15241</v>
      </c>
      <c r="E2627" t="s">
        <v>6412</v>
      </c>
    </row>
    <row r="2628" spans="4:5" x14ac:dyDescent="0.25">
      <c r="D2628">
        <v>10595</v>
      </c>
      <c r="E2628" t="s">
        <v>6413</v>
      </c>
    </row>
    <row r="2629" spans="4:5" x14ac:dyDescent="0.25">
      <c r="D2629">
        <v>16867</v>
      </c>
      <c r="E2629" t="s">
        <v>6414</v>
      </c>
    </row>
    <row r="2630" spans="4:5" x14ac:dyDescent="0.25">
      <c r="D2630">
        <v>15289</v>
      </c>
      <c r="E2630" t="s">
        <v>6415</v>
      </c>
    </row>
    <row r="2631" spans="4:5" x14ac:dyDescent="0.25">
      <c r="D2631">
        <v>11309</v>
      </c>
      <c r="E2631" t="s">
        <v>6416</v>
      </c>
    </row>
    <row r="2632" spans="4:5" x14ac:dyDescent="0.25">
      <c r="D2632">
        <v>16579</v>
      </c>
      <c r="E2632" t="s">
        <v>6417</v>
      </c>
    </row>
    <row r="2633" spans="4:5" x14ac:dyDescent="0.25">
      <c r="D2633">
        <v>16578</v>
      </c>
      <c r="E2633" t="s">
        <v>6418</v>
      </c>
    </row>
    <row r="2634" spans="4:5" x14ac:dyDescent="0.25">
      <c r="D2634">
        <v>14324</v>
      </c>
      <c r="E2634" t="s">
        <v>1955</v>
      </c>
    </row>
    <row r="2635" spans="4:5" x14ac:dyDescent="0.25">
      <c r="D2635">
        <v>10378</v>
      </c>
      <c r="E2635" t="s">
        <v>1758</v>
      </c>
    </row>
    <row r="2636" spans="4:5" x14ac:dyDescent="0.25">
      <c r="D2636">
        <v>17237</v>
      </c>
      <c r="E2636" t="s">
        <v>6419</v>
      </c>
    </row>
    <row r="2637" spans="4:5" x14ac:dyDescent="0.25">
      <c r="D2637">
        <v>13780</v>
      </c>
      <c r="E2637" t="s">
        <v>2628</v>
      </c>
    </row>
    <row r="2638" spans="4:5" x14ac:dyDescent="0.25">
      <c r="D2638">
        <v>15416</v>
      </c>
      <c r="E2638" t="s">
        <v>6420</v>
      </c>
    </row>
    <row r="2639" spans="4:5" x14ac:dyDescent="0.25">
      <c r="D2639">
        <v>17135</v>
      </c>
      <c r="E2639" t="s">
        <v>6421</v>
      </c>
    </row>
    <row r="2640" spans="4:5" x14ac:dyDescent="0.25">
      <c r="D2640">
        <v>17136</v>
      </c>
      <c r="E2640" t="s">
        <v>6422</v>
      </c>
    </row>
    <row r="2641" spans="4:5" x14ac:dyDescent="0.25">
      <c r="D2641">
        <v>11171</v>
      </c>
      <c r="E2641" t="s">
        <v>6423</v>
      </c>
    </row>
    <row r="2642" spans="4:5" x14ac:dyDescent="0.25">
      <c r="D2642">
        <v>14282</v>
      </c>
      <c r="E2642" t="s">
        <v>1854</v>
      </c>
    </row>
    <row r="2643" spans="4:5" x14ac:dyDescent="0.25">
      <c r="D2643">
        <v>15205</v>
      </c>
      <c r="E2643" t="s">
        <v>1993</v>
      </c>
    </row>
    <row r="2644" spans="4:5" x14ac:dyDescent="0.25">
      <c r="D2644">
        <v>13779</v>
      </c>
      <c r="E2644" t="s">
        <v>6424</v>
      </c>
    </row>
    <row r="2645" spans="4:5" x14ac:dyDescent="0.25">
      <c r="D2645">
        <v>10617</v>
      </c>
      <c r="E2645" t="s">
        <v>6425</v>
      </c>
    </row>
    <row r="2646" spans="4:5" x14ac:dyDescent="0.25">
      <c r="D2646">
        <v>14299</v>
      </c>
      <c r="E2646" t="s">
        <v>1917</v>
      </c>
    </row>
    <row r="2647" spans="4:5" x14ac:dyDescent="0.25">
      <c r="D2647">
        <v>12909</v>
      </c>
      <c r="E2647" t="s">
        <v>1908</v>
      </c>
    </row>
    <row r="2648" spans="4:5" x14ac:dyDescent="0.25">
      <c r="D2648">
        <v>10436</v>
      </c>
      <c r="E2648" t="s">
        <v>1787</v>
      </c>
    </row>
    <row r="2649" spans="4:5" x14ac:dyDescent="0.25">
      <c r="D2649">
        <v>10096</v>
      </c>
      <c r="E2649" t="s">
        <v>1643</v>
      </c>
    </row>
    <row r="2650" spans="4:5" x14ac:dyDescent="0.25">
      <c r="D2650">
        <v>10097</v>
      </c>
      <c r="E2650" t="s">
        <v>1644</v>
      </c>
    </row>
    <row r="2651" spans="4:5" x14ac:dyDescent="0.25">
      <c r="D2651">
        <v>10099</v>
      </c>
      <c r="E2651" t="s">
        <v>1645</v>
      </c>
    </row>
    <row r="2652" spans="4:5" x14ac:dyDescent="0.25">
      <c r="D2652">
        <v>11614</v>
      </c>
      <c r="E2652" t="s">
        <v>2341</v>
      </c>
    </row>
    <row r="2653" spans="4:5" x14ac:dyDescent="0.25">
      <c r="D2653">
        <v>11735</v>
      </c>
      <c r="E2653" t="s">
        <v>2043</v>
      </c>
    </row>
    <row r="2654" spans="4:5" x14ac:dyDescent="0.25">
      <c r="D2654">
        <v>11809</v>
      </c>
      <c r="E2654" t="s">
        <v>2065</v>
      </c>
    </row>
    <row r="2655" spans="4:5" x14ac:dyDescent="0.25">
      <c r="D2655">
        <v>11811</v>
      </c>
      <c r="E2655" t="s">
        <v>2066</v>
      </c>
    </row>
    <row r="2656" spans="4:5" x14ac:dyDescent="0.25">
      <c r="D2656">
        <v>11813</v>
      </c>
      <c r="E2656" t="s">
        <v>2067</v>
      </c>
    </row>
    <row r="2657" spans="4:5" x14ac:dyDescent="0.25">
      <c r="D2657">
        <v>11814</v>
      </c>
      <c r="E2657" t="s">
        <v>6426</v>
      </c>
    </row>
    <row r="2658" spans="4:5" x14ac:dyDescent="0.25">
      <c r="D2658">
        <v>12526</v>
      </c>
      <c r="E2658" t="s">
        <v>1596</v>
      </c>
    </row>
    <row r="2659" spans="4:5" x14ac:dyDescent="0.25">
      <c r="D2659">
        <v>12719</v>
      </c>
      <c r="E2659" t="s">
        <v>2223</v>
      </c>
    </row>
    <row r="2660" spans="4:5" x14ac:dyDescent="0.25">
      <c r="D2660">
        <v>12720</v>
      </c>
      <c r="E2660" t="s">
        <v>2224</v>
      </c>
    </row>
    <row r="2661" spans="4:5" x14ac:dyDescent="0.25">
      <c r="D2661">
        <v>13582</v>
      </c>
      <c r="E2661" t="s">
        <v>2276</v>
      </c>
    </row>
    <row r="2662" spans="4:5" x14ac:dyDescent="0.25">
      <c r="D2662">
        <v>15887</v>
      </c>
      <c r="E2662" t="s">
        <v>6427</v>
      </c>
    </row>
    <row r="2663" spans="4:5" x14ac:dyDescent="0.25">
      <c r="D2663">
        <v>17408</v>
      </c>
      <c r="E2663" t="s">
        <v>6428</v>
      </c>
    </row>
    <row r="2664" spans="4:5" x14ac:dyDescent="0.25">
      <c r="D2664">
        <v>15105</v>
      </c>
      <c r="E2664" t="s">
        <v>2031</v>
      </c>
    </row>
    <row r="2665" spans="4:5" x14ac:dyDescent="0.25">
      <c r="D2665">
        <v>10770</v>
      </c>
      <c r="E2665" t="s">
        <v>6429</v>
      </c>
    </row>
    <row r="2666" spans="4:5" x14ac:dyDescent="0.25">
      <c r="D2666">
        <v>14979</v>
      </c>
      <c r="E2666" t="s">
        <v>1973</v>
      </c>
    </row>
    <row r="2667" spans="4:5" x14ac:dyDescent="0.25">
      <c r="D2667">
        <v>15859</v>
      </c>
      <c r="E2667" t="s">
        <v>6430</v>
      </c>
    </row>
    <row r="2668" spans="4:5" x14ac:dyDescent="0.25">
      <c r="D2668">
        <v>15860</v>
      </c>
      <c r="E2668" t="s">
        <v>6431</v>
      </c>
    </row>
    <row r="2669" spans="4:5" x14ac:dyDescent="0.25">
      <c r="D2669">
        <v>15666</v>
      </c>
      <c r="E2669" t="s">
        <v>6432</v>
      </c>
    </row>
    <row r="2670" spans="4:5" x14ac:dyDescent="0.25">
      <c r="D2670">
        <v>13954</v>
      </c>
      <c r="E2670" t="s">
        <v>1621</v>
      </c>
    </row>
    <row r="2671" spans="4:5" x14ac:dyDescent="0.25">
      <c r="D2671">
        <v>10572</v>
      </c>
      <c r="E2671" t="s">
        <v>6433</v>
      </c>
    </row>
    <row r="2672" spans="4:5" x14ac:dyDescent="0.25">
      <c r="D2672">
        <v>10507</v>
      </c>
      <c r="E2672" t="s">
        <v>1819</v>
      </c>
    </row>
    <row r="2673" spans="4:5" x14ac:dyDescent="0.25">
      <c r="D2673">
        <v>10429</v>
      </c>
      <c r="E2673" t="s">
        <v>1782</v>
      </c>
    </row>
    <row r="2674" spans="4:5" x14ac:dyDescent="0.25">
      <c r="D2674">
        <v>15702</v>
      </c>
      <c r="E2674" t="s">
        <v>2594</v>
      </c>
    </row>
    <row r="2675" spans="4:5" x14ac:dyDescent="0.25">
      <c r="D2675">
        <v>14978</v>
      </c>
      <c r="E2675" t="s">
        <v>2005</v>
      </c>
    </row>
    <row r="2676" spans="4:5" x14ac:dyDescent="0.25">
      <c r="D2676">
        <v>15185</v>
      </c>
      <c r="E2676" t="s">
        <v>1991</v>
      </c>
    </row>
    <row r="2677" spans="4:5" x14ac:dyDescent="0.25">
      <c r="D2677">
        <v>12050</v>
      </c>
      <c r="E2677" t="s">
        <v>2616</v>
      </c>
    </row>
    <row r="2678" spans="4:5" x14ac:dyDescent="0.25">
      <c r="D2678">
        <v>11526</v>
      </c>
      <c r="E2678" t="s">
        <v>1598</v>
      </c>
    </row>
    <row r="2679" spans="4:5" x14ac:dyDescent="0.25">
      <c r="D2679">
        <v>14739</v>
      </c>
      <c r="E2679" t="s">
        <v>1849</v>
      </c>
    </row>
    <row r="2680" spans="4:5" x14ac:dyDescent="0.25">
      <c r="D2680">
        <v>14741</v>
      </c>
      <c r="E2680" t="s">
        <v>2275</v>
      </c>
    </row>
    <row r="2681" spans="4:5" x14ac:dyDescent="0.25">
      <c r="D2681">
        <v>14738</v>
      </c>
      <c r="E2681" t="s">
        <v>1618</v>
      </c>
    </row>
    <row r="2682" spans="4:5" x14ac:dyDescent="0.25">
      <c r="D2682">
        <v>16381</v>
      </c>
      <c r="E2682" t="s">
        <v>6434</v>
      </c>
    </row>
    <row r="2683" spans="4:5" x14ac:dyDescent="0.25">
      <c r="D2683">
        <v>11208</v>
      </c>
      <c r="E2683" t="s">
        <v>6435</v>
      </c>
    </row>
    <row r="2684" spans="4:5" x14ac:dyDescent="0.25">
      <c r="D2684">
        <v>15810</v>
      </c>
      <c r="E2684" t="s">
        <v>6436</v>
      </c>
    </row>
    <row r="2685" spans="4:5" x14ac:dyDescent="0.25">
      <c r="D2685">
        <v>15811</v>
      </c>
      <c r="E2685" t="s">
        <v>6437</v>
      </c>
    </row>
    <row r="2686" spans="4:5" x14ac:dyDescent="0.25">
      <c r="D2686">
        <v>13554</v>
      </c>
      <c r="E2686" t="s">
        <v>2168</v>
      </c>
    </row>
    <row r="2687" spans="4:5" x14ac:dyDescent="0.25">
      <c r="D2687">
        <v>16215</v>
      </c>
      <c r="E2687" t="s">
        <v>6438</v>
      </c>
    </row>
    <row r="2688" spans="4:5" x14ac:dyDescent="0.25">
      <c r="D2688">
        <v>16214</v>
      </c>
      <c r="E2688" t="s">
        <v>6439</v>
      </c>
    </row>
    <row r="2689" spans="4:5" x14ac:dyDescent="0.25">
      <c r="D2689">
        <v>13247</v>
      </c>
      <c r="E2689" t="s">
        <v>6440</v>
      </c>
    </row>
    <row r="2690" spans="4:5" x14ac:dyDescent="0.25">
      <c r="D2690">
        <v>12458</v>
      </c>
      <c r="E2690" t="s">
        <v>6441</v>
      </c>
    </row>
    <row r="2691" spans="4:5" x14ac:dyDescent="0.25">
      <c r="D2691">
        <v>12587</v>
      </c>
      <c r="E2691" t="s">
        <v>6442</v>
      </c>
    </row>
    <row r="2692" spans="4:5" x14ac:dyDescent="0.25">
      <c r="D2692">
        <v>12588</v>
      </c>
      <c r="E2692" t="s">
        <v>6443</v>
      </c>
    </row>
    <row r="2693" spans="4:5" x14ac:dyDescent="0.25">
      <c r="D2693">
        <v>12586</v>
      </c>
      <c r="E2693" t="s">
        <v>6444</v>
      </c>
    </row>
    <row r="2694" spans="4:5" x14ac:dyDescent="0.25">
      <c r="D2694">
        <v>12585</v>
      </c>
      <c r="E2694" t="s">
        <v>6445</v>
      </c>
    </row>
    <row r="2695" spans="4:5" x14ac:dyDescent="0.25">
      <c r="D2695">
        <v>12589</v>
      </c>
      <c r="E2695" t="s">
        <v>6446</v>
      </c>
    </row>
    <row r="2696" spans="4:5" x14ac:dyDescent="0.25">
      <c r="D2696">
        <v>12584</v>
      </c>
      <c r="E2696" t="s">
        <v>6447</v>
      </c>
    </row>
    <row r="2697" spans="4:5" x14ac:dyDescent="0.25">
      <c r="D2697">
        <v>12583</v>
      </c>
      <c r="E2697" t="s">
        <v>6448</v>
      </c>
    </row>
    <row r="2698" spans="4:5" x14ac:dyDescent="0.25">
      <c r="D2698">
        <v>12582</v>
      </c>
      <c r="E2698" t="s">
        <v>6449</v>
      </c>
    </row>
    <row r="2699" spans="4:5" x14ac:dyDescent="0.25">
      <c r="D2699">
        <v>14412</v>
      </c>
      <c r="E2699" t="s">
        <v>6450</v>
      </c>
    </row>
    <row r="2700" spans="4:5" x14ac:dyDescent="0.25">
      <c r="D2700">
        <v>11176</v>
      </c>
      <c r="E2700" t="s">
        <v>6451</v>
      </c>
    </row>
    <row r="2701" spans="4:5" x14ac:dyDescent="0.25">
      <c r="D2701">
        <v>17102</v>
      </c>
      <c r="E2701" t="s">
        <v>6452</v>
      </c>
    </row>
    <row r="2702" spans="4:5" x14ac:dyDescent="0.25">
      <c r="D2702">
        <v>16827</v>
      </c>
      <c r="E2702" t="s">
        <v>6453</v>
      </c>
    </row>
    <row r="2703" spans="4:5" x14ac:dyDescent="0.25">
      <c r="D2703">
        <v>16707</v>
      </c>
      <c r="E2703" t="s">
        <v>6454</v>
      </c>
    </row>
    <row r="2704" spans="4:5" x14ac:dyDescent="0.25">
      <c r="D2704">
        <v>16708</v>
      </c>
      <c r="E2704" t="s">
        <v>6455</v>
      </c>
    </row>
    <row r="2705" spans="4:5" x14ac:dyDescent="0.25">
      <c r="D2705">
        <v>14065</v>
      </c>
      <c r="E2705" t="s">
        <v>1573</v>
      </c>
    </row>
    <row r="2706" spans="4:5" x14ac:dyDescent="0.25">
      <c r="D2706">
        <v>15984</v>
      </c>
      <c r="E2706" t="s">
        <v>6456</v>
      </c>
    </row>
    <row r="2707" spans="4:5" x14ac:dyDescent="0.25">
      <c r="D2707">
        <v>15985</v>
      </c>
      <c r="E2707" t="s">
        <v>6457</v>
      </c>
    </row>
    <row r="2708" spans="4:5" x14ac:dyDescent="0.25">
      <c r="D2708">
        <v>13711</v>
      </c>
      <c r="E2708" t="s">
        <v>2367</v>
      </c>
    </row>
    <row r="2709" spans="4:5" x14ac:dyDescent="0.25">
      <c r="D2709">
        <v>15438</v>
      </c>
      <c r="E2709" t="s">
        <v>6458</v>
      </c>
    </row>
    <row r="2710" spans="4:5" x14ac:dyDescent="0.25">
      <c r="D2710">
        <v>15237</v>
      </c>
      <c r="E2710" t="s">
        <v>2373</v>
      </c>
    </row>
    <row r="2711" spans="4:5" x14ac:dyDescent="0.25">
      <c r="D2711">
        <v>10428</v>
      </c>
      <c r="E2711" t="s">
        <v>1781</v>
      </c>
    </row>
    <row r="2712" spans="4:5" x14ac:dyDescent="0.25">
      <c r="D2712">
        <v>15066</v>
      </c>
      <c r="E2712" t="s">
        <v>1631</v>
      </c>
    </row>
    <row r="2713" spans="4:5" x14ac:dyDescent="0.25">
      <c r="D2713">
        <v>16673</v>
      </c>
      <c r="E2713" t="s">
        <v>6459</v>
      </c>
    </row>
    <row r="2714" spans="4:5" x14ac:dyDescent="0.25">
      <c r="D2714">
        <v>11158</v>
      </c>
      <c r="E2714" t="s">
        <v>6460</v>
      </c>
    </row>
    <row r="2715" spans="4:5" x14ac:dyDescent="0.25">
      <c r="D2715">
        <v>16403</v>
      </c>
      <c r="E2715" t="s">
        <v>6461</v>
      </c>
    </row>
    <row r="2716" spans="4:5" x14ac:dyDescent="0.25">
      <c r="D2716">
        <v>16078</v>
      </c>
      <c r="E2716" t="s">
        <v>6462</v>
      </c>
    </row>
    <row r="2717" spans="4:5" x14ac:dyDescent="0.25">
      <c r="D2717">
        <v>16781</v>
      </c>
      <c r="E2717" t="s">
        <v>6463</v>
      </c>
    </row>
    <row r="2718" spans="4:5" x14ac:dyDescent="0.25">
      <c r="D2718">
        <v>14303</v>
      </c>
      <c r="E2718" t="s">
        <v>6464</v>
      </c>
    </row>
    <row r="2719" spans="4:5" x14ac:dyDescent="0.25">
      <c r="D2719">
        <v>15123</v>
      </c>
      <c r="E2719" t="s">
        <v>2366</v>
      </c>
    </row>
    <row r="2720" spans="4:5" x14ac:dyDescent="0.25">
      <c r="D2720">
        <v>15959</v>
      </c>
      <c r="E2720" t="s">
        <v>6465</v>
      </c>
    </row>
    <row r="2721" spans="4:5" x14ac:dyDescent="0.25">
      <c r="D2721">
        <v>15898</v>
      </c>
      <c r="E2721" t="s">
        <v>6466</v>
      </c>
    </row>
    <row r="2722" spans="4:5" x14ac:dyDescent="0.25">
      <c r="D2722">
        <v>13569</v>
      </c>
      <c r="E2722" t="s">
        <v>2624</v>
      </c>
    </row>
    <row r="2723" spans="4:5" x14ac:dyDescent="0.25">
      <c r="D2723">
        <v>17339</v>
      </c>
      <c r="E2723" t="s">
        <v>6467</v>
      </c>
    </row>
    <row r="2724" spans="4:5" x14ac:dyDescent="0.25">
      <c r="D2724">
        <v>17172</v>
      </c>
      <c r="E2724" t="s">
        <v>6468</v>
      </c>
    </row>
    <row r="2725" spans="4:5" x14ac:dyDescent="0.25">
      <c r="D2725">
        <v>16950</v>
      </c>
      <c r="E2725" t="s">
        <v>6469</v>
      </c>
    </row>
    <row r="2726" spans="4:5" x14ac:dyDescent="0.25">
      <c r="D2726">
        <v>14910</v>
      </c>
      <c r="E2726" t="s">
        <v>1964</v>
      </c>
    </row>
    <row r="2727" spans="4:5" x14ac:dyDescent="0.25">
      <c r="D2727">
        <v>14911</v>
      </c>
      <c r="E2727" t="s">
        <v>1969</v>
      </c>
    </row>
    <row r="2728" spans="4:5" x14ac:dyDescent="0.25">
      <c r="D2728">
        <v>15653</v>
      </c>
      <c r="E2728" t="s">
        <v>6470</v>
      </c>
    </row>
    <row r="2729" spans="4:5" x14ac:dyDescent="0.25">
      <c r="D2729">
        <v>11315</v>
      </c>
      <c r="E2729" t="s">
        <v>6471</v>
      </c>
    </row>
    <row r="2730" spans="4:5" x14ac:dyDescent="0.25">
      <c r="D2730">
        <v>15466</v>
      </c>
      <c r="E2730" t="s">
        <v>2030</v>
      </c>
    </row>
    <row r="2731" spans="4:5" x14ac:dyDescent="0.25">
      <c r="D2731">
        <v>11537</v>
      </c>
      <c r="E2731" t="s">
        <v>2314</v>
      </c>
    </row>
    <row r="2732" spans="4:5" x14ac:dyDescent="0.25">
      <c r="D2732">
        <v>10728</v>
      </c>
      <c r="E2732" t="s">
        <v>6472</v>
      </c>
    </row>
    <row r="2733" spans="4:5" x14ac:dyDescent="0.25">
      <c r="D2733">
        <v>10812</v>
      </c>
      <c r="E2733" t="s">
        <v>6473</v>
      </c>
    </row>
    <row r="2734" spans="4:5" x14ac:dyDescent="0.25">
      <c r="D2734">
        <v>10954</v>
      </c>
      <c r="E2734" t="s">
        <v>6474</v>
      </c>
    </row>
    <row r="2735" spans="4:5" x14ac:dyDescent="0.25">
      <c r="D2735">
        <v>10977</v>
      </c>
      <c r="E2735" t="s">
        <v>6475</v>
      </c>
    </row>
    <row r="2736" spans="4:5" x14ac:dyDescent="0.25">
      <c r="D2736">
        <v>10970</v>
      </c>
      <c r="E2736" t="s">
        <v>6476</v>
      </c>
    </row>
    <row r="2737" spans="4:5" x14ac:dyDescent="0.25">
      <c r="D2737">
        <v>11750</v>
      </c>
      <c r="E2737" t="s">
        <v>6477</v>
      </c>
    </row>
    <row r="2738" spans="4:5" x14ac:dyDescent="0.25">
      <c r="D2738">
        <v>10967</v>
      </c>
      <c r="E2738" t="s">
        <v>6478</v>
      </c>
    </row>
    <row r="2739" spans="4:5" x14ac:dyDescent="0.25">
      <c r="D2739">
        <v>12551</v>
      </c>
      <c r="E2739" t="s">
        <v>6479</v>
      </c>
    </row>
    <row r="2740" spans="4:5" x14ac:dyDescent="0.25">
      <c r="D2740">
        <v>10958</v>
      </c>
      <c r="E2740" t="s">
        <v>6480</v>
      </c>
    </row>
    <row r="2741" spans="4:5" x14ac:dyDescent="0.25">
      <c r="D2741">
        <v>10955</v>
      </c>
      <c r="E2741" t="s">
        <v>6481</v>
      </c>
    </row>
    <row r="2742" spans="4:5" x14ac:dyDescent="0.25">
      <c r="D2742">
        <v>10976</v>
      </c>
      <c r="E2742" t="s">
        <v>6482</v>
      </c>
    </row>
    <row r="2743" spans="4:5" x14ac:dyDescent="0.25">
      <c r="D2743">
        <v>11747</v>
      </c>
      <c r="E2743" t="s">
        <v>6483</v>
      </c>
    </row>
    <row r="2744" spans="4:5" x14ac:dyDescent="0.25">
      <c r="D2744">
        <v>12086</v>
      </c>
      <c r="E2744" t="s">
        <v>6484</v>
      </c>
    </row>
    <row r="2745" spans="4:5" x14ac:dyDescent="0.25">
      <c r="D2745">
        <v>10975</v>
      </c>
      <c r="E2745" t="s">
        <v>6485</v>
      </c>
    </row>
    <row r="2746" spans="4:5" x14ac:dyDescent="0.25">
      <c r="D2746">
        <v>10974</v>
      </c>
      <c r="E2746" t="s">
        <v>6486</v>
      </c>
    </row>
    <row r="2747" spans="4:5" x14ac:dyDescent="0.25">
      <c r="D2747">
        <v>15858</v>
      </c>
      <c r="E2747" t="s">
        <v>6487</v>
      </c>
    </row>
    <row r="2748" spans="4:5" x14ac:dyDescent="0.25">
      <c r="D2748">
        <v>10973</v>
      </c>
      <c r="E2748" t="s">
        <v>6488</v>
      </c>
    </row>
    <row r="2749" spans="4:5" x14ac:dyDescent="0.25">
      <c r="D2749">
        <v>10965</v>
      </c>
      <c r="E2749" t="s">
        <v>6489</v>
      </c>
    </row>
    <row r="2750" spans="4:5" x14ac:dyDescent="0.25">
      <c r="D2750">
        <v>11768</v>
      </c>
      <c r="E2750" t="s">
        <v>6490</v>
      </c>
    </row>
    <row r="2751" spans="4:5" x14ac:dyDescent="0.25">
      <c r="D2751">
        <v>15835</v>
      </c>
      <c r="E2751" t="s">
        <v>6491</v>
      </c>
    </row>
    <row r="2752" spans="4:5" x14ac:dyDescent="0.25">
      <c r="D2752">
        <v>16759</v>
      </c>
      <c r="E2752" t="s">
        <v>6492</v>
      </c>
    </row>
    <row r="2753" spans="4:5" x14ac:dyDescent="0.25">
      <c r="D2753">
        <v>16760</v>
      </c>
      <c r="E2753" t="s">
        <v>6493</v>
      </c>
    </row>
    <row r="2754" spans="4:5" x14ac:dyDescent="0.25">
      <c r="D2754">
        <v>16515</v>
      </c>
      <c r="E2754" t="s">
        <v>6494</v>
      </c>
    </row>
    <row r="2755" spans="4:5" x14ac:dyDescent="0.25">
      <c r="D2755">
        <v>16516</v>
      </c>
      <c r="E2755" t="s">
        <v>6495</v>
      </c>
    </row>
    <row r="2756" spans="4:5" x14ac:dyDescent="0.25">
      <c r="D2756">
        <v>11186</v>
      </c>
      <c r="E2756" t="s">
        <v>6496</v>
      </c>
    </row>
    <row r="2757" spans="4:5" x14ac:dyDescent="0.25">
      <c r="D2757">
        <v>11188</v>
      </c>
      <c r="E2757" t="s">
        <v>6497</v>
      </c>
    </row>
    <row r="2758" spans="4:5" x14ac:dyDescent="0.25">
      <c r="D2758">
        <v>13040</v>
      </c>
      <c r="E2758" t="s">
        <v>6498</v>
      </c>
    </row>
    <row r="2759" spans="4:5" x14ac:dyDescent="0.25">
      <c r="D2759">
        <v>15831</v>
      </c>
      <c r="E2759" t="s">
        <v>6499</v>
      </c>
    </row>
    <row r="2760" spans="4:5" x14ac:dyDescent="0.25">
      <c r="D2760">
        <v>15832</v>
      </c>
      <c r="E2760" t="s">
        <v>6500</v>
      </c>
    </row>
    <row r="2761" spans="4:5" x14ac:dyDescent="0.25">
      <c r="D2761">
        <v>15833</v>
      </c>
      <c r="E2761" t="s">
        <v>6501</v>
      </c>
    </row>
    <row r="2762" spans="4:5" x14ac:dyDescent="0.25">
      <c r="D2762">
        <v>15834</v>
      </c>
      <c r="E2762" t="s">
        <v>6502</v>
      </c>
    </row>
    <row r="2763" spans="4:5" x14ac:dyDescent="0.25">
      <c r="D2763">
        <v>11185</v>
      </c>
      <c r="E2763" t="s">
        <v>6503</v>
      </c>
    </row>
    <row r="2764" spans="4:5" x14ac:dyDescent="0.25">
      <c r="D2764">
        <v>16605</v>
      </c>
      <c r="E2764" t="s">
        <v>6504</v>
      </c>
    </row>
    <row r="2765" spans="4:5" x14ac:dyDescent="0.25">
      <c r="D2765">
        <v>16606</v>
      </c>
      <c r="E2765" t="s">
        <v>6505</v>
      </c>
    </row>
    <row r="2766" spans="4:5" x14ac:dyDescent="0.25">
      <c r="D2766">
        <v>16607</v>
      </c>
      <c r="E2766" t="s">
        <v>6506</v>
      </c>
    </row>
    <row r="2767" spans="4:5" x14ac:dyDescent="0.25">
      <c r="D2767">
        <v>12483</v>
      </c>
      <c r="E2767" t="s">
        <v>6507</v>
      </c>
    </row>
    <row r="2768" spans="4:5" x14ac:dyDescent="0.25">
      <c r="D2768">
        <v>10957</v>
      </c>
      <c r="E2768" t="s">
        <v>6508</v>
      </c>
    </row>
    <row r="2769" spans="4:5" x14ac:dyDescent="0.25">
      <c r="D2769">
        <v>11342</v>
      </c>
      <c r="E2769" t="s">
        <v>6509</v>
      </c>
    </row>
    <row r="2770" spans="4:5" x14ac:dyDescent="0.25">
      <c r="D2770">
        <v>15333</v>
      </c>
      <c r="E2770" t="s">
        <v>2011</v>
      </c>
    </row>
    <row r="2771" spans="4:5" x14ac:dyDescent="0.25">
      <c r="D2771">
        <v>17000</v>
      </c>
      <c r="E2771" t="s">
        <v>6510</v>
      </c>
    </row>
    <row r="2772" spans="4:5" x14ac:dyDescent="0.25">
      <c r="D2772">
        <v>13159</v>
      </c>
      <c r="E2772" t="s">
        <v>1942</v>
      </c>
    </row>
    <row r="2773" spans="4:5" x14ac:dyDescent="0.25">
      <c r="D2773">
        <v>12185</v>
      </c>
      <c r="E2773" t="s">
        <v>2150</v>
      </c>
    </row>
    <row r="2774" spans="4:5" x14ac:dyDescent="0.25">
      <c r="D2774">
        <v>12186</v>
      </c>
      <c r="E2774" t="s">
        <v>2151</v>
      </c>
    </row>
    <row r="2775" spans="4:5" x14ac:dyDescent="0.25">
      <c r="D2775">
        <v>10371</v>
      </c>
      <c r="E2775" t="s">
        <v>6511</v>
      </c>
    </row>
    <row r="2776" spans="4:5" x14ac:dyDescent="0.25">
      <c r="D2776">
        <v>13782</v>
      </c>
      <c r="E2776" t="s">
        <v>2291</v>
      </c>
    </row>
    <row r="2777" spans="4:5" x14ac:dyDescent="0.25">
      <c r="D2777">
        <v>16372</v>
      </c>
      <c r="E2777" t="s">
        <v>6512</v>
      </c>
    </row>
    <row r="2778" spans="4:5" x14ac:dyDescent="0.25">
      <c r="D2778">
        <v>15405</v>
      </c>
      <c r="E2778" t="s">
        <v>2019</v>
      </c>
    </row>
    <row r="2779" spans="4:5" x14ac:dyDescent="0.25">
      <c r="D2779">
        <v>12056</v>
      </c>
      <c r="E2779" t="s">
        <v>6513</v>
      </c>
    </row>
    <row r="2780" spans="4:5" x14ac:dyDescent="0.25">
      <c r="D2780">
        <v>10445</v>
      </c>
      <c r="E2780" t="s">
        <v>1790</v>
      </c>
    </row>
    <row r="2781" spans="4:5" x14ac:dyDescent="0.25">
      <c r="D2781">
        <v>12496</v>
      </c>
      <c r="E2781" t="s">
        <v>6514</v>
      </c>
    </row>
    <row r="2782" spans="4:5" x14ac:dyDescent="0.25">
      <c r="D2782">
        <v>10087</v>
      </c>
      <c r="E2782" t="s">
        <v>2424</v>
      </c>
    </row>
    <row r="2783" spans="4:5" x14ac:dyDescent="0.25">
      <c r="D2783">
        <v>10089</v>
      </c>
      <c r="E2783" t="s">
        <v>1640</v>
      </c>
    </row>
    <row r="2784" spans="4:5" x14ac:dyDescent="0.25">
      <c r="D2784">
        <v>11612</v>
      </c>
      <c r="E2784" t="s">
        <v>2340</v>
      </c>
    </row>
    <row r="2785" spans="4:5" x14ac:dyDescent="0.25">
      <c r="D2785">
        <v>14419</v>
      </c>
      <c r="E2785" t="s">
        <v>1987</v>
      </c>
    </row>
    <row r="2786" spans="4:5" x14ac:dyDescent="0.25">
      <c r="D2786">
        <v>17407</v>
      </c>
      <c r="E2786" t="s">
        <v>6515</v>
      </c>
    </row>
    <row r="2787" spans="4:5" x14ac:dyDescent="0.25">
      <c r="D2787">
        <v>13354</v>
      </c>
      <c r="E2787" t="s">
        <v>2350</v>
      </c>
    </row>
    <row r="2788" spans="4:5" x14ac:dyDescent="0.25">
      <c r="D2788">
        <v>16561</v>
      </c>
      <c r="E2788" t="s">
        <v>6516</v>
      </c>
    </row>
    <row r="2789" spans="4:5" x14ac:dyDescent="0.25">
      <c r="D2789">
        <v>16065</v>
      </c>
      <c r="E2789" t="s">
        <v>6517</v>
      </c>
    </row>
    <row r="2790" spans="4:5" x14ac:dyDescent="0.25">
      <c r="D2790">
        <v>10090</v>
      </c>
      <c r="E2790" t="s">
        <v>1641</v>
      </c>
    </row>
    <row r="2791" spans="4:5" x14ac:dyDescent="0.25">
      <c r="D2791">
        <v>10419</v>
      </c>
      <c r="E2791" t="s">
        <v>1564</v>
      </c>
    </row>
    <row r="2792" spans="4:5" x14ac:dyDescent="0.25">
      <c r="D2792">
        <v>11541</v>
      </c>
      <c r="E2792" t="s">
        <v>6518</v>
      </c>
    </row>
    <row r="2793" spans="4:5" x14ac:dyDescent="0.25">
      <c r="D2793">
        <v>12942</v>
      </c>
      <c r="E2793" t="s">
        <v>6519</v>
      </c>
    </row>
    <row r="2794" spans="4:5" x14ac:dyDescent="0.25">
      <c r="D2794">
        <v>13324</v>
      </c>
      <c r="E2794" t="s">
        <v>6520</v>
      </c>
    </row>
    <row r="2795" spans="4:5" x14ac:dyDescent="0.25">
      <c r="D2795">
        <v>14334</v>
      </c>
      <c r="E2795" t="s">
        <v>1952</v>
      </c>
    </row>
    <row r="2796" spans="4:5" x14ac:dyDescent="0.25">
      <c r="D2796">
        <v>15682</v>
      </c>
      <c r="E2796" t="s">
        <v>2587</v>
      </c>
    </row>
    <row r="2797" spans="4:5" x14ac:dyDescent="0.25">
      <c r="D2797">
        <v>16123</v>
      </c>
      <c r="E2797" t="s">
        <v>6521</v>
      </c>
    </row>
    <row r="2798" spans="4:5" x14ac:dyDescent="0.25">
      <c r="D2798">
        <v>15161</v>
      </c>
      <c r="E2798" t="s">
        <v>2578</v>
      </c>
    </row>
    <row r="2799" spans="4:5" x14ac:dyDescent="0.25">
      <c r="D2799">
        <v>14331</v>
      </c>
      <c r="E2799" t="s">
        <v>6522</v>
      </c>
    </row>
    <row r="2800" spans="4:5" x14ac:dyDescent="0.25">
      <c r="D2800">
        <v>16603</v>
      </c>
      <c r="E2800" t="s">
        <v>6523</v>
      </c>
    </row>
    <row r="2801" spans="4:5" x14ac:dyDescent="0.25">
      <c r="D2801">
        <v>16604</v>
      </c>
      <c r="E2801" t="s">
        <v>6524</v>
      </c>
    </row>
    <row r="2802" spans="4:5" x14ac:dyDescent="0.25">
      <c r="D2802">
        <v>17359</v>
      </c>
      <c r="E2802" t="s">
        <v>6525</v>
      </c>
    </row>
    <row r="2803" spans="4:5" x14ac:dyDescent="0.25">
      <c r="D2803">
        <v>11695</v>
      </c>
      <c r="E2803" t="s">
        <v>2359</v>
      </c>
    </row>
    <row r="2804" spans="4:5" x14ac:dyDescent="0.25">
      <c r="D2804">
        <v>11778</v>
      </c>
      <c r="E2804" t="s">
        <v>2055</v>
      </c>
    </row>
    <row r="2805" spans="4:5" x14ac:dyDescent="0.25">
      <c r="D2805">
        <v>12201</v>
      </c>
      <c r="E2805" t="s">
        <v>2154</v>
      </c>
    </row>
    <row r="2806" spans="4:5" x14ac:dyDescent="0.25">
      <c r="D2806">
        <v>10065</v>
      </c>
      <c r="E2806" t="s">
        <v>2413</v>
      </c>
    </row>
    <row r="2807" spans="4:5" x14ac:dyDescent="0.25">
      <c r="D2807">
        <v>10152</v>
      </c>
      <c r="E2807" t="s">
        <v>1668</v>
      </c>
    </row>
    <row r="2808" spans="4:5" x14ac:dyDescent="0.25">
      <c r="D2808">
        <v>10483</v>
      </c>
      <c r="E2808" t="s">
        <v>1809</v>
      </c>
    </row>
    <row r="2809" spans="4:5" x14ac:dyDescent="0.25">
      <c r="D2809">
        <v>10484</v>
      </c>
      <c r="E2809" t="s">
        <v>1810</v>
      </c>
    </row>
    <row r="2810" spans="4:5" x14ac:dyDescent="0.25">
      <c r="D2810">
        <v>10485</v>
      </c>
      <c r="E2810" t="s">
        <v>1811</v>
      </c>
    </row>
    <row r="2811" spans="4:5" x14ac:dyDescent="0.25">
      <c r="D2811">
        <v>16135</v>
      </c>
      <c r="E2811" t="s">
        <v>6526</v>
      </c>
    </row>
    <row r="2812" spans="4:5" x14ac:dyDescent="0.25">
      <c r="D2812">
        <v>16877</v>
      </c>
      <c r="E2812" t="s">
        <v>6527</v>
      </c>
    </row>
    <row r="2813" spans="4:5" x14ac:dyDescent="0.25">
      <c r="D2813">
        <v>16878</v>
      </c>
      <c r="E2813" t="s">
        <v>6528</v>
      </c>
    </row>
    <row r="2814" spans="4:5" x14ac:dyDescent="0.25">
      <c r="D2814">
        <v>16236</v>
      </c>
      <c r="E2814" t="s">
        <v>6529</v>
      </c>
    </row>
    <row r="2815" spans="4:5" x14ac:dyDescent="0.25">
      <c r="D2815">
        <v>16237</v>
      </c>
      <c r="E2815" t="s">
        <v>6530</v>
      </c>
    </row>
    <row r="2816" spans="4:5" x14ac:dyDescent="0.25">
      <c r="D2816">
        <v>11157</v>
      </c>
      <c r="E2816" t="s">
        <v>6531</v>
      </c>
    </row>
    <row r="2817" spans="4:5" x14ac:dyDescent="0.25">
      <c r="D2817">
        <v>11656</v>
      </c>
      <c r="E2817" t="s">
        <v>2353</v>
      </c>
    </row>
    <row r="2818" spans="4:5" x14ac:dyDescent="0.25">
      <c r="D2818">
        <v>17230</v>
      </c>
      <c r="E2818" t="s">
        <v>6532</v>
      </c>
    </row>
    <row r="2819" spans="4:5" x14ac:dyDescent="0.25">
      <c r="D2819">
        <v>17231</v>
      </c>
      <c r="E2819" t="s">
        <v>6533</v>
      </c>
    </row>
    <row r="2820" spans="4:5" x14ac:dyDescent="0.25">
      <c r="D2820">
        <v>14956</v>
      </c>
      <c r="E2820" t="s">
        <v>1990</v>
      </c>
    </row>
    <row r="2821" spans="4:5" x14ac:dyDescent="0.25">
      <c r="D2821">
        <v>10386</v>
      </c>
      <c r="E2821" t="s">
        <v>1562</v>
      </c>
    </row>
    <row r="2822" spans="4:5" x14ac:dyDescent="0.25">
      <c r="D2822">
        <v>16964</v>
      </c>
      <c r="E2822" t="s">
        <v>6534</v>
      </c>
    </row>
    <row r="2823" spans="4:5" x14ac:dyDescent="0.25">
      <c r="D2823">
        <v>16159</v>
      </c>
      <c r="E2823" t="s">
        <v>6535</v>
      </c>
    </row>
    <row r="2824" spans="4:5" x14ac:dyDescent="0.25">
      <c r="D2824">
        <v>14958</v>
      </c>
      <c r="E2824" t="s">
        <v>1965</v>
      </c>
    </row>
    <row r="2825" spans="4:5" x14ac:dyDescent="0.25">
      <c r="D2825">
        <v>13897</v>
      </c>
      <c r="E2825" t="s">
        <v>6536</v>
      </c>
    </row>
    <row r="2826" spans="4:5" x14ac:dyDescent="0.25">
      <c r="D2826">
        <v>12906</v>
      </c>
      <c r="E2826" t="s">
        <v>1906</v>
      </c>
    </row>
    <row r="2827" spans="4:5" x14ac:dyDescent="0.25">
      <c r="D2827">
        <v>12847</v>
      </c>
      <c r="E2827" t="s">
        <v>2234</v>
      </c>
    </row>
    <row r="2828" spans="4:5" x14ac:dyDescent="0.25">
      <c r="D2828">
        <v>16627</v>
      </c>
      <c r="E2828" t="s">
        <v>6537</v>
      </c>
    </row>
    <row r="2829" spans="4:5" x14ac:dyDescent="0.25">
      <c r="D2829">
        <v>10815</v>
      </c>
      <c r="E2829" t="s">
        <v>6538</v>
      </c>
    </row>
    <row r="2830" spans="4:5" x14ac:dyDescent="0.25">
      <c r="D2830">
        <v>16757</v>
      </c>
      <c r="E2830" t="s">
        <v>6539</v>
      </c>
    </row>
    <row r="2831" spans="4:5" x14ac:dyDescent="0.25">
      <c r="D2831">
        <v>16758</v>
      </c>
      <c r="E2831" t="s">
        <v>6540</v>
      </c>
    </row>
    <row r="2832" spans="4:5" x14ac:dyDescent="0.25">
      <c r="D2832">
        <v>16240</v>
      </c>
      <c r="E2832" t="s">
        <v>6541</v>
      </c>
    </row>
    <row r="2833" spans="4:5" x14ac:dyDescent="0.25">
      <c r="D2833">
        <v>15347</v>
      </c>
      <c r="E2833" t="s">
        <v>2644</v>
      </c>
    </row>
    <row r="2834" spans="4:5" x14ac:dyDescent="0.25">
      <c r="D2834">
        <v>15183</v>
      </c>
      <c r="E2834" t="s">
        <v>1986</v>
      </c>
    </row>
    <row r="2835" spans="4:5" x14ac:dyDescent="0.25">
      <c r="D2835">
        <v>10323</v>
      </c>
      <c r="E2835" t="s">
        <v>1739</v>
      </c>
    </row>
    <row r="2836" spans="4:5" x14ac:dyDescent="0.25">
      <c r="D2836">
        <v>12267</v>
      </c>
      <c r="E2836" t="s">
        <v>2163</v>
      </c>
    </row>
    <row r="2837" spans="4:5" x14ac:dyDescent="0.25">
      <c r="D2837">
        <v>12268</v>
      </c>
      <c r="E2837" t="s">
        <v>2164</v>
      </c>
    </row>
    <row r="2838" spans="4:5" x14ac:dyDescent="0.25">
      <c r="D2838">
        <v>11922</v>
      </c>
      <c r="E2838" t="s">
        <v>2105</v>
      </c>
    </row>
    <row r="2839" spans="4:5" x14ac:dyDescent="0.25">
      <c r="D2839">
        <v>11923</v>
      </c>
      <c r="E2839" t="s">
        <v>2106</v>
      </c>
    </row>
    <row r="2840" spans="4:5" x14ac:dyDescent="0.25">
      <c r="D2840">
        <v>11925</v>
      </c>
      <c r="E2840" t="s">
        <v>2107</v>
      </c>
    </row>
    <row r="2841" spans="4:5" x14ac:dyDescent="0.25">
      <c r="D2841">
        <v>11926</v>
      </c>
      <c r="E2841" t="s">
        <v>2108</v>
      </c>
    </row>
    <row r="2842" spans="4:5" x14ac:dyDescent="0.25">
      <c r="D2842">
        <v>11927</v>
      </c>
      <c r="E2842" t="s">
        <v>2109</v>
      </c>
    </row>
    <row r="2843" spans="4:5" x14ac:dyDescent="0.25">
      <c r="D2843">
        <v>11928</v>
      </c>
      <c r="E2843" t="s">
        <v>2110</v>
      </c>
    </row>
    <row r="2844" spans="4:5" x14ac:dyDescent="0.25">
      <c r="D2844">
        <v>13124</v>
      </c>
      <c r="E2844" t="s">
        <v>1574</v>
      </c>
    </row>
    <row r="2845" spans="4:5" x14ac:dyDescent="0.25">
      <c r="D2845">
        <v>12692</v>
      </c>
      <c r="E2845" t="s">
        <v>2220</v>
      </c>
    </row>
    <row r="2846" spans="4:5" x14ac:dyDescent="0.25">
      <c r="D2846">
        <v>12693</v>
      </c>
      <c r="E2846" t="s">
        <v>2221</v>
      </c>
    </row>
    <row r="2847" spans="4:5" x14ac:dyDescent="0.25">
      <c r="D2847">
        <v>12694</v>
      </c>
      <c r="E2847" t="s">
        <v>2222</v>
      </c>
    </row>
    <row r="2848" spans="4:5" x14ac:dyDescent="0.25">
      <c r="D2848">
        <v>10392</v>
      </c>
      <c r="E2848" t="s">
        <v>1766</v>
      </c>
    </row>
    <row r="2849" spans="4:5" x14ac:dyDescent="0.25">
      <c r="D2849">
        <v>16044</v>
      </c>
      <c r="E2849" t="s">
        <v>6542</v>
      </c>
    </row>
    <row r="2850" spans="4:5" x14ac:dyDescent="0.25">
      <c r="D2850">
        <v>13969</v>
      </c>
      <c r="E2850" t="s">
        <v>6543</v>
      </c>
    </row>
    <row r="2851" spans="4:5" x14ac:dyDescent="0.25">
      <c r="D2851">
        <v>11693</v>
      </c>
      <c r="E2851" t="s">
        <v>2358</v>
      </c>
    </row>
    <row r="2852" spans="4:5" x14ac:dyDescent="0.25">
      <c r="D2852">
        <v>17119</v>
      </c>
      <c r="E2852" t="s">
        <v>6544</v>
      </c>
    </row>
    <row r="2853" spans="4:5" x14ac:dyDescent="0.25">
      <c r="D2853">
        <v>11374</v>
      </c>
      <c r="E2853" t="s">
        <v>2290</v>
      </c>
    </row>
    <row r="2854" spans="4:5" x14ac:dyDescent="0.25">
      <c r="D2854">
        <v>15563</v>
      </c>
      <c r="E2854" t="s">
        <v>2381</v>
      </c>
    </row>
    <row r="2855" spans="4:5" x14ac:dyDescent="0.25">
      <c r="D2855">
        <v>16196</v>
      </c>
      <c r="E2855" t="s">
        <v>6545</v>
      </c>
    </row>
    <row r="2856" spans="4:5" x14ac:dyDescent="0.25">
      <c r="D2856">
        <v>16197</v>
      </c>
      <c r="E2856" t="s">
        <v>6546</v>
      </c>
    </row>
    <row r="2857" spans="4:5" x14ac:dyDescent="0.25">
      <c r="D2857">
        <v>17319</v>
      </c>
      <c r="E2857" t="s">
        <v>6547</v>
      </c>
    </row>
    <row r="2858" spans="4:5" x14ac:dyDescent="0.25">
      <c r="D2858">
        <v>15089</v>
      </c>
      <c r="E2858" t="s">
        <v>6548</v>
      </c>
    </row>
    <row r="2859" spans="4:5" x14ac:dyDescent="0.25">
      <c r="D2859">
        <v>16724</v>
      </c>
      <c r="E2859" t="s">
        <v>6549</v>
      </c>
    </row>
    <row r="2860" spans="4:5" x14ac:dyDescent="0.25">
      <c r="D2860">
        <v>16997</v>
      </c>
      <c r="E2860" t="s">
        <v>6550</v>
      </c>
    </row>
    <row r="2861" spans="4:5" x14ac:dyDescent="0.25">
      <c r="D2861">
        <v>15849</v>
      </c>
      <c r="E2861" t="s">
        <v>6551</v>
      </c>
    </row>
    <row r="2862" spans="4:5" x14ac:dyDescent="0.25">
      <c r="D2862">
        <v>15848</v>
      </c>
      <c r="E2862" t="s">
        <v>6552</v>
      </c>
    </row>
    <row r="2863" spans="4:5" x14ac:dyDescent="0.25">
      <c r="D2863">
        <v>17147</v>
      </c>
      <c r="E2863" t="s">
        <v>6553</v>
      </c>
    </row>
    <row r="2864" spans="4:5" x14ac:dyDescent="0.25">
      <c r="D2864">
        <v>17146</v>
      </c>
      <c r="E2864" t="s">
        <v>6554</v>
      </c>
    </row>
    <row r="2865" spans="4:5" x14ac:dyDescent="0.25">
      <c r="D2865">
        <v>16559</v>
      </c>
      <c r="E2865" t="s">
        <v>6555</v>
      </c>
    </row>
    <row r="2866" spans="4:5" x14ac:dyDescent="0.25">
      <c r="D2866">
        <v>15995</v>
      </c>
      <c r="E2866" t="s">
        <v>6556</v>
      </c>
    </row>
    <row r="2867" spans="4:5" x14ac:dyDescent="0.25">
      <c r="D2867">
        <v>17423</v>
      </c>
      <c r="E2867" t="s">
        <v>6557</v>
      </c>
    </row>
    <row r="2868" spans="4:5" x14ac:dyDescent="0.25">
      <c r="D2868">
        <v>17424</v>
      </c>
      <c r="E2868" t="s">
        <v>6558</v>
      </c>
    </row>
    <row r="2869" spans="4:5" x14ac:dyDescent="0.25">
      <c r="D2869">
        <v>17425</v>
      </c>
      <c r="E2869" t="s">
        <v>6559</v>
      </c>
    </row>
    <row r="2870" spans="4:5" x14ac:dyDescent="0.25">
      <c r="D2870">
        <v>17426</v>
      </c>
      <c r="E2870" t="s">
        <v>6560</v>
      </c>
    </row>
    <row r="2871" spans="4:5" x14ac:dyDescent="0.25">
      <c r="D2871">
        <v>17427</v>
      </c>
      <c r="E2871" t="s">
        <v>6561</v>
      </c>
    </row>
    <row r="2872" spans="4:5" x14ac:dyDescent="0.25">
      <c r="D2872">
        <v>17428</v>
      </c>
      <c r="E2872" t="s">
        <v>6562</v>
      </c>
    </row>
    <row r="2873" spans="4:5" x14ac:dyDescent="0.25">
      <c r="D2873">
        <v>17429</v>
      </c>
      <c r="E2873" t="s">
        <v>6563</v>
      </c>
    </row>
    <row r="2874" spans="4:5" x14ac:dyDescent="0.25">
      <c r="D2874">
        <v>17430</v>
      </c>
      <c r="E2874" t="s">
        <v>6564</v>
      </c>
    </row>
    <row r="2875" spans="4:5" x14ac:dyDescent="0.25">
      <c r="D2875">
        <v>17431</v>
      </c>
      <c r="E2875" t="s">
        <v>6565</v>
      </c>
    </row>
    <row r="2876" spans="4:5" x14ac:dyDescent="0.25">
      <c r="D2876">
        <v>15987</v>
      </c>
      <c r="E2876" t="s">
        <v>6566</v>
      </c>
    </row>
    <row r="2877" spans="4:5" x14ac:dyDescent="0.25">
      <c r="D2877">
        <v>16655</v>
      </c>
      <c r="E2877" t="s">
        <v>6567</v>
      </c>
    </row>
    <row r="2878" spans="4:5" x14ac:dyDescent="0.25">
      <c r="D2878">
        <v>14758</v>
      </c>
      <c r="E2878" t="s">
        <v>1960</v>
      </c>
    </row>
    <row r="2879" spans="4:5" x14ac:dyDescent="0.25">
      <c r="D2879">
        <v>10499</v>
      </c>
      <c r="E2879" t="s">
        <v>6568</v>
      </c>
    </row>
    <row r="2880" spans="4:5" x14ac:dyDescent="0.25">
      <c r="D2880">
        <v>13005</v>
      </c>
      <c r="E2880" t="s">
        <v>6569</v>
      </c>
    </row>
    <row r="2881" spans="4:5" x14ac:dyDescent="0.25">
      <c r="D2881">
        <v>15227</v>
      </c>
      <c r="E2881" t="s">
        <v>2640</v>
      </c>
    </row>
    <row r="2882" spans="4:5" x14ac:dyDescent="0.25">
      <c r="D2882">
        <v>15103</v>
      </c>
      <c r="E2882" t="s">
        <v>2370</v>
      </c>
    </row>
    <row r="2883" spans="4:5" x14ac:dyDescent="0.25">
      <c r="D2883">
        <v>16257</v>
      </c>
      <c r="E2883" t="s">
        <v>6570</v>
      </c>
    </row>
    <row r="2884" spans="4:5" x14ac:dyDescent="0.25">
      <c r="D2884">
        <v>16256</v>
      </c>
      <c r="E2884" t="s">
        <v>6571</v>
      </c>
    </row>
    <row r="2885" spans="4:5" x14ac:dyDescent="0.25">
      <c r="D2885">
        <v>10980</v>
      </c>
      <c r="E2885" t="s">
        <v>1881</v>
      </c>
    </row>
    <row r="2886" spans="4:5" x14ac:dyDescent="0.25">
      <c r="D2886">
        <v>12184</v>
      </c>
      <c r="E2886" t="s">
        <v>6572</v>
      </c>
    </row>
    <row r="2887" spans="4:5" x14ac:dyDescent="0.25">
      <c r="D2887">
        <v>16843</v>
      </c>
      <c r="E2887" t="s">
        <v>6573</v>
      </c>
    </row>
    <row r="2888" spans="4:5" x14ac:dyDescent="0.25">
      <c r="D2888">
        <v>10851</v>
      </c>
      <c r="E2888" t="s">
        <v>1859</v>
      </c>
    </row>
    <row r="2889" spans="4:5" x14ac:dyDescent="0.25">
      <c r="D2889">
        <v>14335</v>
      </c>
      <c r="E2889" t="s">
        <v>6574</v>
      </c>
    </row>
    <row r="2890" spans="4:5" x14ac:dyDescent="0.25">
      <c r="D2890">
        <v>16632</v>
      </c>
      <c r="E2890" t="s">
        <v>6575</v>
      </c>
    </row>
    <row r="2891" spans="4:5" x14ac:dyDescent="0.25">
      <c r="D2891">
        <v>16681</v>
      </c>
      <c r="E2891" t="s">
        <v>6576</v>
      </c>
    </row>
    <row r="2892" spans="4:5" x14ac:dyDescent="0.25">
      <c r="D2892">
        <v>16682</v>
      </c>
      <c r="E2892" t="s">
        <v>6577</v>
      </c>
    </row>
    <row r="2893" spans="4:5" x14ac:dyDescent="0.25">
      <c r="D2893">
        <v>12462</v>
      </c>
      <c r="E2893" t="s">
        <v>1605</v>
      </c>
    </row>
    <row r="2894" spans="4:5" x14ac:dyDescent="0.25">
      <c r="D2894">
        <v>16988</v>
      </c>
      <c r="E2894" t="s">
        <v>6578</v>
      </c>
    </row>
    <row r="2895" spans="4:5" x14ac:dyDescent="0.25">
      <c r="D2895">
        <v>16989</v>
      </c>
      <c r="E2895" t="s">
        <v>6579</v>
      </c>
    </row>
    <row r="2896" spans="4:5" x14ac:dyDescent="0.25">
      <c r="D2896">
        <v>17069</v>
      </c>
      <c r="E2896" t="s">
        <v>6580</v>
      </c>
    </row>
    <row r="2897" spans="4:5" x14ac:dyDescent="0.25">
      <c r="D2897">
        <v>13627</v>
      </c>
      <c r="E2897" t="s">
        <v>2173</v>
      </c>
    </row>
    <row r="2898" spans="4:5" x14ac:dyDescent="0.25">
      <c r="D2898">
        <v>14131</v>
      </c>
      <c r="E2898" t="s">
        <v>6581</v>
      </c>
    </row>
    <row r="2899" spans="4:5" x14ac:dyDescent="0.25">
      <c r="D2899">
        <v>15059</v>
      </c>
      <c r="E2899" t="s">
        <v>6582</v>
      </c>
    </row>
    <row r="2900" spans="4:5" x14ac:dyDescent="0.25">
      <c r="D2900">
        <v>15337</v>
      </c>
      <c r="E2900" t="s">
        <v>6583</v>
      </c>
    </row>
    <row r="2901" spans="4:5" x14ac:dyDescent="0.25">
      <c r="D2901">
        <v>16076</v>
      </c>
      <c r="E2901" t="s">
        <v>6584</v>
      </c>
    </row>
    <row r="2902" spans="4:5" x14ac:dyDescent="0.25">
      <c r="D2902">
        <v>15846</v>
      </c>
      <c r="E2902" t="s">
        <v>6585</v>
      </c>
    </row>
    <row r="2903" spans="4:5" x14ac:dyDescent="0.25">
      <c r="D2903">
        <v>15675</v>
      </c>
      <c r="E2903" t="s">
        <v>6586</v>
      </c>
    </row>
    <row r="2904" spans="4:5" x14ac:dyDescent="0.25">
      <c r="D2904">
        <v>10417</v>
      </c>
      <c r="E2904" t="s">
        <v>1563</v>
      </c>
    </row>
    <row r="2905" spans="4:5" x14ac:dyDescent="0.25">
      <c r="D2905">
        <v>16766</v>
      </c>
      <c r="E2905" t="s">
        <v>6587</v>
      </c>
    </row>
    <row r="2906" spans="4:5" x14ac:dyDescent="0.25">
      <c r="D2906">
        <v>10219</v>
      </c>
      <c r="E2906" t="s">
        <v>1697</v>
      </c>
    </row>
    <row r="2907" spans="4:5" x14ac:dyDescent="0.25">
      <c r="D2907">
        <v>10220</v>
      </c>
      <c r="E2907" t="s">
        <v>1698</v>
      </c>
    </row>
    <row r="2908" spans="4:5" x14ac:dyDescent="0.25">
      <c r="D2908">
        <v>10984</v>
      </c>
      <c r="E2908" t="s">
        <v>6588</v>
      </c>
    </row>
    <row r="2909" spans="4:5" x14ac:dyDescent="0.25">
      <c r="D2909">
        <v>15143</v>
      </c>
      <c r="E2909" t="s">
        <v>6589</v>
      </c>
    </row>
    <row r="2910" spans="4:5" x14ac:dyDescent="0.25">
      <c r="D2910">
        <v>15046</v>
      </c>
      <c r="E2910" t="s">
        <v>6590</v>
      </c>
    </row>
    <row r="2911" spans="4:5" x14ac:dyDescent="0.25">
      <c r="D2911">
        <v>13089</v>
      </c>
      <c r="E2911" t="s">
        <v>6591</v>
      </c>
    </row>
    <row r="2912" spans="4:5" x14ac:dyDescent="0.25">
      <c r="D2912">
        <v>13982</v>
      </c>
      <c r="E2912" t="s">
        <v>6592</v>
      </c>
    </row>
    <row r="2913" spans="4:5" x14ac:dyDescent="0.25">
      <c r="D2913">
        <v>14157</v>
      </c>
      <c r="E2913" t="s">
        <v>6593</v>
      </c>
    </row>
    <row r="2914" spans="4:5" x14ac:dyDescent="0.25">
      <c r="D2914">
        <v>12489</v>
      </c>
      <c r="E2914" t="s">
        <v>6594</v>
      </c>
    </row>
    <row r="2915" spans="4:5" x14ac:dyDescent="0.25">
      <c r="D2915">
        <v>13282</v>
      </c>
      <c r="E2915" t="s">
        <v>6595</v>
      </c>
    </row>
    <row r="2916" spans="4:5" x14ac:dyDescent="0.25">
      <c r="D2916">
        <v>10996</v>
      </c>
      <c r="E2916" t="s">
        <v>6596</v>
      </c>
    </row>
    <row r="2917" spans="4:5" x14ac:dyDescent="0.25">
      <c r="D2917">
        <v>13428</v>
      </c>
      <c r="E2917" t="s">
        <v>6597</v>
      </c>
    </row>
    <row r="2918" spans="4:5" x14ac:dyDescent="0.25">
      <c r="D2918">
        <v>10993</v>
      </c>
      <c r="E2918" t="s">
        <v>6598</v>
      </c>
    </row>
    <row r="2919" spans="4:5" x14ac:dyDescent="0.25">
      <c r="D2919">
        <v>10994</v>
      </c>
      <c r="E2919" t="s">
        <v>6599</v>
      </c>
    </row>
    <row r="2920" spans="4:5" x14ac:dyDescent="0.25">
      <c r="D2920">
        <v>11599</v>
      </c>
      <c r="E2920" t="s">
        <v>6600</v>
      </c>
    </row>
    <row r="2921" spans="4:5" x14ac:dyDescent="0.25">
      <c r="D2921">
        <v>10985</v>
      </c>
      <c r="E2921" t="s">
        <v>6601</v>
      </c>
    </row>
    <row r="2922" spans="4:5" x14ac:dyDescent="0.25">
      <c r="D2922">
        <v>13906</v>
      </c>
      <c r="E2922" t="s">
        <v>6602</v>
      </c>
    </row>
    <row r="2923" spans="4:5" x14ac:dyDescent="0.25">
      <c r="D2923">
        <v>11518</v>
      </c>
      <c r="E2923" t="s">
        <v>6603</v>
      </c>
    </row>
    <row r="2924" spans="4:5" x14ac:dyDescent="0.25">
      <c r="D2924">
        <v>13687</v>
      </c>
      <c r="E2924" t="s">
        <v>6604</v>
      </c>
    </row>
    <row r="2925" spans="4:5" x14ac:dyDescent="0.25">
      <c r="D2925">
        <v>10987</v>
      </c>
      <c r="E2925" t="s">
        <v>6605</v>
      </c>
    </row>
    <row r="2926" spans="4:5" x14ac:dyDescent="0.25">
      <c r="D2926">
        <v>11517</v>
      </c>
      <c r="E2926" t="s">
        <v>6606</v>
      </c>
    </row>
    <row r="2927" spans="4:5" x14ac:dyDescent="0.25">
      <c r="D2927">
        <v>13035</v>
      </c>
      <c r="E2927" t="s">
        <v>6607</v>
      </c>
    </row>
    <row r="2928" spans="4:5" x14ac:dyDescent="0.25">
      <c r="D2928">
        <v>13283</v>
      </c>
      <c r="E2928" t="s">
        <v>6608</v>
      </c>
    </row>
    <row r="2929" spans="4:5" x14ac:dyDescent="0.25">
      <c r="D2929">
        <v>14500</v>
      </c>
      <c r="E2929" t="s">
        <v>2258</v>
      </c>
    </row>
    <row r="2930" spans="4:5" x14ac:dyDescent="0.25">
      <c r="D2930">
        <v>14499</v>
      </c>
      <c r="E2930" t="s">
        <v>2189</v>
      </c>
    </row>
    <row r="2931" spans="4:5" x14ac:dyDescent="0.25">
      <c r="D2931">
        <v>16930</v>
      </c>
      <c r="E2931" t="s">
        <v>6609</v>
      </c>
    </row>
    <row r="2932" spans="4:5" x14ac:dyDescent="0.25">
      <c r="D2932">
        <v>15352</v>
      </c>
      <c r="E2932" t="s">
        <v>2013</v>
      </c>
    </row>
    <row r="2933" spans="4:5" x14ac:dyDescent="0.25">
      <c r="D2933">
        <v>16228</v>
      </c>
      <c r="E2933" t="s">
        <v>6610</v>
      </c>
    </row>
    <row r="2934" spans="4:5" x14ac:dyDescent="0.25">
      <c r="D2934">
        <v>17343</v>
      </c>
      <c r="E2934" t="s">
        <v>6611</v>
      </c>
    </row>
    <row r="2935" spans="4:5" x14ac:dyDescent="0.25">
      <c r="D2935">
        <v>17309</v>
      </c>
      <c r="E2935" t="s">
        <v>6612</v>
      </c>
    </row>
    <row r="2936" spans="4:5" x14ac:dyDescent="0.25">
      <c r="D2936">
        <v>14590</v>
      </c>
      <c r="E2936" t="s">
        <v>2603</v>
      </c>
    </row>
    <row r="2937" spans="4:5" x14ac:dyDescent="0.25">
      <c r="D2937">
        <v>12259</v>
      </c>
      <c r="E2937" t="s">
        <v>6613</v>
      </c>
    </row>
    <row r="2938" spans="4:5" x14ac:dyDescent="0.25">
      <c r="D2938">
        <v>11659</v>
      </c>
      <c r="E2938" t="s">
        <v>1555</v>
      </c>
    </row>
    <row r="2939" spans="4:5" x14ac:dyDescent="0.25">
      <c r="D2939">
        <v>15504</v>
      </c>
      <c r="E2939" t="s">
        <v>2409</v>
      </c>
    </row>
    <row r="2940" spans="4:5" x14ac:dyDescent="0.25">
      <c r="D2940">
        <v>15902</v>
      </c>
      <c r="E2940" t="s">
        <v>6614</v>
      </c>
    </row>
    <row r="2941" spans="4:5" x14ac:dyDescent="0.25">
      <c r="D2941">
        <v>16313</v>
      </c>
      <c r="E2941" t="s">
        <v>6615</v>
      </c>
    </row>
    <row r="2942" spans="4:5" x14ac:dyDescent="0.25">
      <c r="D2942">
        <v>16314</v>
      </c>
      <c r="E2942" t="s">
        <v>6616</v>
      </c>
    </row>
    <row r="2943" spans="4:5" x14ac:dyDescent="0.25">
      <c r="D2943">
        <v>15952</v>
      </c>
      <c r="E2943" t="s">
        <v>6617</v>
      </c>
    </row>
    <row r="2944" spans="4:5" x14ac:dyDescent="0.25">
      <c r="D2944">
        <v>10665</v>
      </c>
      <c r="E2944" t="s">
        <v>1565</v>
      </c>
    </row>
    <row r="2945" spans="4:5" x14ac:dyDescent="0.25">
      <c r="D2945">
        <v>14663</v>
      </c>
      <c r="E2945" t="s">
        <v>6618</v>
      </c>
    </row>
    <row r="2946" spans="4:5" x14ac:dyDescent="0.25">
      <c r="D2946">
        <v>13021</v>
      </c>
      <c r="E2946" t="s">
        <v>1922</v>
      </c>
    </row>
    <row r="2947" spans="4:5" x14ac:dyDescent="0.25">
      <c r="D2947">
        <v>14172</v>
      </c>
      <c r="E2947" t="s">
        <v>1947</v>
      </c>
    </row>
    <row r="2948" spans="4:5" x14ac:dyDescent="0.25">
      <c r="D2948">
        <v>15584</v>
      </c>
      <c r="E2948" t="s">
        <v>2648</v>
      </c>
    </row>
    <row r="2949" spans="4:5" x14ac:dyDescent="0.25">
      <c r="D2949">
        <v>11178</v>
      </c>
      <c r="E2949" t="s">
        <v>6619</v>
      </c>
    </row>
    <row r="2950" spans="4:5" x14ac:dyDescent="0.25">
      <c r="D2950">
        <v>16486</v>
      </c>
      <c r="E2950" t="s">
        <v>6620</v>
      </c>
    </row>
    <row r="2951" spans="4:5" x14ac:dyDescent="0.25">
      <c r="D2951">
        <v>16487</v>
      </c>
      <c r="E2951" t="s">
        <v>6621</v>
      </c>
    </row>
    <row r="2952" spans="4:5" x14ac:dyDescent="0.25">
      <c r="D2952">
        <v>12817</v>
      </c>
      <c r="E2952" t="s">
        <v>6622</v>
      </c>
    </row>
    <row r="2953" spans="4:5" x14ac:dyDescent="0.25">
      <c r="D2953">
        <v>12506</v>
      </c>
      <c r="E2953" t="s">
        <v>6623</v>
      </c>
    </row>
    <row r="2954" spans="4:5" x14ac:dyDescent="0.25">
      <c r="D2954">
        <v>12929</v>
      </c>
      <c r="E2954" t="s">
        <v>6624</v>
      </c>
    </row>
    <row r="2955" spans="4:5" x14ac:dyDescent="0.25">
      <c r="D2955">
        <v>13071</v>
      </c>
      <c r="E2955" t="s">
        <v>6625</v>
      </c>
    </row>
    <row r="2956" spans="4:5" x14ac:dyDescent="0.25">
      <c r="D2956">
        <v>13546</v>
      </c>
      <c r="E2956" t="s">
        <v>6626</v>
      </c>
    </row>
    <row r="2957" spans="4:5" x14ac:dyDescent="0.25">
      <c r="D2957">
        <v>13258</v>
      </c>
      <c r="E2957" t="s">
        <v>6627</v>
      </c>
    </row>
    <row r="2958" spans="4:5" x14ac:dyDescent="0.25">
      <c r="D2958">
        <v>13730</v>
      </c>
      <c r="E2958" t="s">
        <v>6628</v>
      </c>
    </row>
    <row r="2959" spans="4:5" x14ac:dyDescent="0.25">
      <c r="D2959">
        <v>13971</v>
      </c>
      <c r="E2959" t="s">
        <v>6629</v>
      </c>
    </row>
    <row r="2960" spans="4:5" x14ac:dyDescent="0.25">
      <c r="D2960">
        <v>14237</v>
      </c>
      <c r="E2960" t="s">
        <v>6630</v>
      </c>
    </row>
    <row r="2961" spans="4:5" x14ac:dyDescent="0.25">
      <c r="D2961">
        <v>14528</v>
      </c>
      <c r="E2961" t="s">
        <v>6631</v>
      </c>
    </row>
    <row r="2962" spans="4:5" x14ac:dyDescent="0.25">
      <c r="D2962">
        <v>13327</v>
      </c>
      <c r="E2962" t="s">
        <v>6632</v>
      </c>
    </row>
    <row r="2963" spans="4:5" x14ac:dyDescent="0.25">
      <c r="D2963">
        <v>15915</v>
      </c>
      <c r="E2963" t="s">
        <v>6633</v>
      </c>
    </row>
    <row r="2964" spans="4:5" x14ac:dyDescent="0.25">
      <c r="D2964">
        <v>15916</v>
      </c>
      <c r="E2964" t="s">
        <v>6634</v>
      </c>
    </row>
    <row r="2965" spans="4:5" x14ac:dyDescent="0.25">
      <c r="D2965">
        <v>13143</v>
      </c>
      <c r="E2965" t="s">
        <v>2622</v>
      </c>
    </row>
    <row r="2966" spans="4:5" x14ac:dyDescent="0.25">
      <c r="D2966">
        <v>16149</v>
      </c>
      <c r="E2966" t="s">
        <v>6635</v>
      </c>
    </row>
    <row r="2967" spans="4:5" x14ac:dyDescent="0.25">
      <c r="D2967">
        <v>16235</v>
      </c>
      <c r="E2967" t="s">
        <v>6636</v>
      </c>
    </row>
    <row r="2968" spans="4:5" x14ac:dyDescent="0.25">
      <c r="D2968">
        <v>12481</v>
      </c>
      <c r="E2968" t="s">
        <v>2620</v>
      </c>
    </row>
    <row r="2969" spans="4:5" x14ac:dyDescent="0.25">
      <c r="D2969">
        <v>17145</v>
      </c>
      <c r="E2969" t="s">
        <v>6637</v>
      </c>
    </row>
    <row r="2970" spans="4:5" x14ac:dyDescent="0.25">
      <c r="D2970">
        <v>10112</v>
      </c>
      <c r="E2970" t="s">
        <v>1656</v>
      </c>
    </row>
    <row r="2971" spans="4:5" x14ac:dyDescent="0.25">
      <c r="D2971">
        <v>11891</v>
      </c>
      <c r="E2971" t="s">
        <v>2614</v>
      </c>
    </row>
    <row r="2972" spans="4:5" x14ac:dyDescent="0.25">
      <c r="D2972">
        <v>11676</v>
      </c>
      <c r="E2972" t="s">
        <v>6638</v>
      </c>
    </row>
    <row r="2973" spans="4:5" x14ac:dyDescent="0.25">
      <c r="D2973">
        <v>14407</v>
      </c>
      <c r="E2973" t="s">
        <v>6639</v>
      </c>
    </row>
    <row r="2974" spans="4:5" x14ac:dyDescent="0.25">
      <c r="D2974">
        <v>11073</v>
      </c>
      <c r="E2974" t="s">
        <v>6640</v>
      </c>
    </row>
    <row r="2975" spans="4:5" x14ac:dyDescent="0.25">
      <c r="D2975">
        <v>13411</v>
      </c>
      <c r="E2975" t="s">
        <v>6641</v>
      </c>
    </row>
    <row r="2976" spans="4:5" x14ac:dyDescent="0.25">
      <c r="D2976">
        <v>15359</v>
      </c>
      <c r="E2976" t="s">
        <v>6642</v>
      </c>
    </row>
    <row r="2977" spans="4:5" x14ac:dyDescent="0.25">
      <c r="D2977">
        <v>12163</v>
      </c>
      <c r="E2977" t="s">
        <v>6643</v>
      </c>
    </row>
    <row r="2978" spans="4:5" x14ac:dyDescent="0.25">
      <c r="D2978">
        <v>15360</v>
      </c>
      <c r="E2978" t="s">
        <v>6644</v>
      </c>
    </row>
    <row r="2979" spans="4:5" x14ac:dyDescent="0.25">
      <c r="D2979">
        <v>16807</v>
      </c>
      <c r="E2979" t="s">
        <v>6645</v>
      </c>
    </row>
    <row r="2980" spans="4:5" x14ac:dyDescent="0.25">
      <c r="D2980">
        <v>11076</v>
      </c>
      <c r="E2980" t="s">
        <v>6646</v>
      </c>
    </row>
    <row r="2981" spans="4:5" x14ac:dyDescent="0.25">
      <c r="D2981">
        <v>11071</v>
      </c>
      <c r="E2981" t="s">
        <v>6647</v>
      </c>
    </row>
    <row r="2982" spans="4:5" x14ac:dyDescent="0.25">
      <c r="D2982">
        <v>11072</v>
      </c>
      <c r="E2982" t="s">
        <v>6648</v>
      </c>
    </row>
    <row r="2983" spans="4:5" x14ac:dyDescent="0.25">
      <c r="D2983">
        <v>14440</v>
      </c>
      <c r="E2983" t="s">
        <v>6649</v>
      </c>
    </row>
    <row r="2984" spans="4:5" x14ac:dyDescent="0.25">
      <c r="D2984">
        <v>15554</v>
      </c>
      <c r="E2984" t="s">
        <v>6650</v>
      </c>
    </row>
    <row r="2985" spans="4:5" x14ac:dyDescent="0.25">
      <c r="D2985">
        <v>11075</v>
      </c>
      <c r="E2985" t="s">
        <v>6651</v>
      </c>
    </row>
    <row r="2986" spans="4:5" x14ac:dyDescent="0.25">
      <c r="D2986">
        <v>13198</v>
      </c>
      <c r="E2986" t="s">
        <v>6652</v>
      </c>
    </row>
    <row r="2987" spans="4:5" x14ac:dyDescent="0.25">
      <c r="D2987">
        <v>11074</v>
      </c>
      <c r="E2987" t="s">
        <v>6653</v>
      </c>
    </row>
    <row r="2988" spans="4:5" x14ac:dyDescent="0.25">
      <c r="D2988">
        <v>12164</v>
      </c>
      <c r="E2988" t="s">
        <v>6654</v>
      </c>
    </row>
    <row r="2989" spans="4:5" x14ac:dyDescent="0.25">
      <c r="D2989">
        <v>14814</v>
      </c>
      <c r="E2989" t="s">
        <v>6655</v>
      </c>
    </row>
    <row r="2990" spans="4:5" x14ac:dyDescent="0.25">
      <c r="D2990">
        <v>14631</v>
      </c>
      <c r="E2990" t="s">
        <v>6656</v>
      </c>
    </row>
    <row r="2991" spans="4:5" x14ac:dyDescent="0.25">
      <c r="D2991">
        <v>11077</v>
      </c>
      <c r="E2991" t="s">
        <v>6657</v>
      </c>
    </row>
    <row r="2992" spans="4:5" x14ac:dyDescent="0.25">
      <c r="D2992">
        <v>11070</v>
      </c>
      <c r="E2992" t="s">
        <v>6658</v>
      </c>
    </row>
    <row r="2993" spans="4:5" x14ac:dyDescent="0.25">
      <c r="D2993">
        <v>11069</v>
      </c>
      <c r="E2993" t="s">
        <v>6659</v>
      </c>
    </row>
    <row r="2994" spans="4:5" x14ac:dyDescent="0.25">
      <c r="D2994">
        <v>16654</v>
      </c>
      <c r="E2994" t="s">
        <v>6660</v>
      </c>
    </row>
    <row r="2995" spans="4:5" x14ac:dyDescent="0.25">
      <c r="D2995">
        <v>10536</v>
      </c>
      <c r="E2995" t="s">
        <v>1835</v>
      </c>
    </row>
    <row r="2996" spans="4:5" x14ac:dyDescent="0.25">
      <c r="D2996">
        <v>10843</v>
      </c>
      <c r="E2996" t="s">
        <v>6661</v>
      </c>
    </row>
    <row r="2997" spans="4:5" x14ac:dyDescent="0.25">
      <c r="D2997">
        <v>16274</v>
      </c>
      <c r="E2997" t="s">
        <v>6662</v>
      </c>
    </row>
    <row r="2998" spans="4:5" x14ac:dyDescent="0.25">
      <c r="D2998">
        <v>10475</v>
      </c>
      <c r="E2998" t="s">
        <v>6663</v>
      </c>
    </row>
    <row r="2999" spans="4:5" x14ac:dyDescent="0.25">
      <c r="D2999">
        <v>10476</v>
      </c>
      <c r="E2999" t="s">
        <v>1803</v>
      </c>
    </row>
    <row r="3000" spans="4:5" x14ac:dyDescent="0.25">
      <c r="D3000">
        <v>10477</v>
      </c>
      <c r="E3000" t="s">
        <v>1804</v>
      </c>
    </row>
    <row r="3001" spans="4:5" x14ac:dyDescent="0.25">
      <c r="D3001">
        <v>10478</v>
      </c>
      <c r="E3001" t="s">
        <v>1805</v>
      </c>
    </row>
    <row r="3002" spans="4:5" x14ac:dyDescent="0.25">
      <c r="D3002">
        <v>10479</v>
      </c>
      <c r="E3002" t="s">
        <v>1806</v>
      </c>
    </row>
    <row r="3003" spans="4:5" x14ac:dyDescent="0.25">
      <c r="D3003">
        <v>10480</v>
      </c>
      <c r="E3003" t="s">
        <v>1807</v>
      </c>
    </row>
    <row r="3004" spans="4:5" x14ac:dyDescent="0.25">
      <c r="D3004">
        <v>10481</v>
      </c>
      <c r="E3004" t="s">
        <v>1808</v>
      </c>
    </row>
    <row r="3005" spans="4:5" x14ac:dyDescent="0.25">
      <c r="D3005">
        <v>12436</v>
      </c>
      <c r="E3005" t="s">
        <v>6664</v>
      </c>
    </row>
    <row r="3006" spans="4:5" x14ac:dyDescent="0.25">
      <c r="D3006">
        <v>14132</v>
      </c>
      <c r="E3006" t="s">
        <v>6665</v>
      </c>
    </row>
    <row r="3007" spans="4:5" x14ac:dyDescent="0.25">
      <c r="D3007">
        <v>13163</v>
      </c>
      <c r="E3007" t="s">
        <v>6666</v>
      </c>
    </row>
    <row r="3008" spans="4:5" x14ac:dyDescent="0.25">
      <c r="D3008">
        <v>16534</v>
      </c>
      <c r="E3008" t="s">
        <v>6667</v>
      </c>
    </row>
    <row r="3009" spans="4:5" x14ac:dyDescent="0.25">
      <c r="D3009">
        <v>15202</v>
      </c>
      <c r="E3009" t="s">
        <v>2261</v>
      </c>
    </row>
    <row r="3010" spans="4:5" x14ac:dyDescent="0.25">
      <c r="D3010">
        <v>15065</v>
      </c>
      <c r="E3010" t="s">
        <v>2369</v>
      </c>
    </row>
    <row r="3011" spans="4:5" x14ac:dyDescent="0.25">
      <c r="D3011">
        <v>14921</v>
      </c>
      <c r="E3011" t="s">
        <v>1619</v>
      </c>
    </row>
    <row r="3012" spans="4:5" x14ac:dyDescent="0.25">
      <c r="D3012">
        <v>12918</v>
      </c>
      <c r="E3012" t="s">
        <v>1911</v>
      </c>
    </row>
    <row r="3013" spans="4:5" x14ac:dyDescent="0.25">
      <c r="D3013">
        <v>15650</v>
      </c>
      <c r="E3013" t="s">
        <v>6668</v>
      </c>
    </row>
    <row r="3014" spans="4:5" x14ac:dyDescent="0.25">
      <c r="D3014">
        <v>12935</v>
      </c>
      <c r="E3014" t="s">
        <v>6669</v>
      </c>
    </row>
    <row r="3015" spans="4:5" x14ac:dyDescent="0.25">
      <c r="D3015">
        <v>14830</v>
      </c>
      <c r="E3015" t="s">
        <v>6670</v>
      </c>
    </row>
    <row r="3016" spans="4:5" x14ac:dyDescent="0.25">
      <c r="D3016">
        <v>14409</v>
      </c>
      <c r="E3016" t="s">
        <v>6671</v>
      </c>
    </row>
    <row r="3017" spans="4:5" x14ac:dyDescent="0.25">
      <c r="D3017">
        <v>11363</v>
      </c>
      <c r="E3017" t="s">
        <v>6672</v>
      </c>
    </row>
    <row r="3018" spans="4:5" x14ac:dyDescent="0.25">
      <c r="D3018">
        <v>11360</v>
      </c>
      <c r="E3018" t="s">
        <v>6673</v>
      </c>
    </row>
    <row r="3019" spans="4:5" x14ac:dyDescent="0.25">
      <c r="D3019">
        <v>11359</v>
      </c>
      <c r="E3019" t="s">
        <v>6674</v>
      </c>
    </row>
    <row r="3020" spans="4:5" x14ac:dyDescent="0.25">
      <c r="D3020">
        <v>11358</v>
      </c>
      <c r="E3020" t="s">
        <v>6675</v>
      </c>
    </row>
    <row r="3021" spans="4:5" x14ac:dyDescent="0.25">
      <c r="D3021">
        <v>11685</v>
      </c>
      <c r="E3021" t="s">
        <v>6676</v>
      </c>
    </row>
    <row r="3022" spans="4:5" x14ac:dyDescent="0.25">
      <c r="D3022">
        <v>11362</v>
      </c>
      <c r="E3022" t="s">
        <v>6677</v>
      </c>
    </row>
    <row r="3023" spans="4:5" x14ac:dyDescent="0.25">
      <c r="D3023">
        <v>10998</v>
      </c>
      <c r="E3023" t="s">
        <v>6678</v>
      </c>
    </row>
    <row r="3024" spans="4:5" x14ac:dyDescent="0.25">
      <c r="D3024">
        <v>15481</v>
      </c>
      <c r="E3024" t="s">
        <v>6679</v>
      </c>
    </row>
    <row r="3025" spans="4:5" x14ac:dyDescent="0.25">
      <c r="D3025">
        <v>17220</v>
      </c>
      <c r="E3025" t="s">
        <v>6680</v>
      </c>
    </row>
    <row r="3026" spans="4:5" x14ac:dyDescent="0.25">
      <c r="D3026">
        <v>10488</v>
      </c>
      <c r="E3026" t="s">
        <v>1813</v>
      </c>
    </row>
    <row r="3027" spans="4:5" x14ac:dyDescent="0.25">
      <c r="D3027">
        <v>16419</v>
      </c>
      <c r="E3027" t="s">
        <v>6681</v>
      </c>
    </row>
    <row r="3028" spans="4:5" x14ac:dyDescent="0.25">
      <c r="D3028">
        <v>10473</v>
      </c>
      <c r="E3028" t="s">
        <v>1802</v>
      </c>
    </row>
    <row r="3029" spans="4:5" x14ac:dyDescent="0.25">
      <c r="D3029">
        <v>15383</v>
      </c>
      <c r="E3029" t="s">
        <v>2387</v>
      </c>
    </row>
    <row r="3030" spans="4:5" x14ac:dyDescent="0.25">
      <c r="D3030">
        <v>15640</v>
      </c>
      <c r="E3030" t="s">
        <v>6682</v>
      </c>
    </row>
    <row r="3031" spans="4:5" x14ac:dyDescent="0.25">
      <c r="D3031">
        <v>12203</v>
      </c>
      <c r="E3031" t="s">
        <v>2155</v>
      </c>
    </row>
    <row r="3032" spans="4:5" x14ac:dyDescent="0.25">
      <c r="D3032">
        <v>12433</v>
      </c>
      <c r="E3032" t="s">
        <v>6683</v>
      </c>
    </row>
    <row r="3033" spans="4:5" x14ac:dyDescent="0.25">
      <c r="D3033">
        <v>15707</v>
      </c>
      <c r="E3033" t="s">
        <v>6684</v>
      </c>
    </row>
    <row r="3034" spans="4:5" x14ac:dyDescent="0.25">
      <c r="D3034">
        <v>11548</v>
      </c>
      <c r="E3034" t="s">
        <v>2317</v>
      </c>
    </row>
    <row r="3035" spans="4:5" x14ac:dyDescent="0.25">
      <c r="D3035">
        <v>10086</v>
      </c>
      <c r="E3035" t="s">
        <v>2423</v>
      </c>
    </row>
    <row r="3036" spans="4:5" x14ac:dyDescent="0.25">
      <c r="D3036">
        <v>10309</v>
      </c>
      <c r="E3036" t="s">
        <v>2199</v>
      </c>
    </row>
    <row r="3037" spans="4:5" x14ac:dyDescent="0.25">
      <c r="D3037">
        <v>11333</v>
      </c>
      <c r="E3037" t="s">
        <v>6685</v>
      </c>
    </row>
    <row r="3038" spans="4:5" x14ac:dyDescent="0.25">
      <c r="D3038">
        <v>10821</v>
      </c>
      <c r="E3038" t="s">
        <v>6686</v>
      </c>
    </row>
    <row r="3039" spans="4:5" x14ac:dyDescent="0.25">
      <c r="D3039">
        <v>15986</v>
      </c>
      <c r="E3039" t="s">
        <v>6687</v>
      </c>
    </row>
    <row r="3040" spans="4:5" x14ac:dyDescent="0.25">
      <c r="D3040">
        <v>11451</v>
      </c>
      <c r="E3040" t="s">
        <v>6688</v>
      </c>
    </row>
    <row r="3041" spans="4:5" x14ac:dyDescent="0.25">
      <c r="D3041">
        <v>14228</v>
      </c>
      <c r="E3041" t="s">
        <v>2172</v>
      </c>
    </row>
    <row r="3042" spans="4:5" x14ac:dyDescent="0.25">
      <c r="D3042">
        <v>15963</v>
      </c>
      <c r="E3042" t="s">
        <v>6689</v>
      </c>
    </row>
    <row r="3043" spans="4:5" x14ac:dyDescent="0.25">
      <c r="D3043">
        <v>10752</v>
      </c>
      <c r="E3043" t="s">
        <v>6690</v>
      </c>
    </row>
    <row r="3044" spans="4:5" x14ac:dyDescent="0.25">
      <c r="D3044">
        <v>11001</v>
      </c>
      <c r="E3044" t="s">
        <v>2179</v>
      </c>
    </row>
    <row r="3045" spans="4:5" x14ac:dyDescent="0.25">
      <c r="D3045">
        <v>15957</v>
      </c>
      <c r="E3045" t="s">
        <v>6691</v>
      </c>
    </row>
    <row r="3046" spans="4:5" x14ac:dyDescent="0.25">
      <c r="D3046">
        <v>10066</v>
      </c>
      <c r="E3046" t="s">
        <v>2414</v>
      </c>
    </row>
    <row r="3047" spans="4:5" x14ac:dyDescent="0.25">
      <c r="D3047">
        <v>10189</v>
      </c>
      <c r="E3047" t="s">
        <v>1689</v>
      </c>
    </row>
    <row r="3048" spans="4:5" x14ac:dyDescent="0.25">
      <c r="D3048">
        <v>16952</v>
      </c>
      <c r="E3048" t="s">
        <v>6692</v>
      </c>
    </row>
    <row r="3049" spans="4:5" x14ac:dyDescent="0.25">
      <c r="D3049">
        <v>16953</v>
      </c>
      <c r="E3049" t="s">
        <v>6693</v>
      </c>
    </row>
    <row r="3050" spans="4:5" x14ac:dyDescent="0.25">
      <c r="D3050">
        <v>11398</v>
      </c>
      <c r="E3050" t="s">
        <v>1560</v>
      </c>
    </row>
    <row r="3051" spans="4:5" x14ac:dyDescent="0.25">
      <c r="D3051">
        <v>14705</v>
      </c>
      <c r="E3051" t="s">
        <v>6694</v>
      </c>
    </row>
    <row r="3052" spans="4:5" x14ac:dyDescent="0.25">
      <c r="D3052">
        <v>17066</v>
      </c>
      <c r="E3052" t="s">
        <v>6695</v>
      </c>
    </row>
    <row r="3053" spans="4:5" x14ac:dyDescent="0.25">
      <c r="D3053">
        <v>17067</v>
      </c>
      <c r="E3053" t="s">
        <v>6696</v>
      </c>
    </row>
    <row r="3054" spans="4:5" x14ac:dyDescent="0.25">
      <c r="D3054">
        <v>14632</v>
      </c>
      <c r="E3054" t="s">
        <v>6697</v>
      </c>
    </row>
    <row r="3055" spans="4:5" x14ac:dyDescent="0.25">
      <c r="D3055">
        <v>10340</v>
      </c>
      <c r="E3055" t="s">
        <v>6698</v>
      </c>
    </row>
    <row r="3056" spans="4:5" x14ac:dyDescent="0.25">
      <c r="D3056">
        <v>17387</v>
      </c>
      <c r="E3056" t="s">
        <v>6699</v>
      </c>
    </row>
    <row r="3057" spans="4:5" x14ac:dyDescent="0.25">
      <c r="D3057">
        <v>11163</v>
      </c>
      <c r="E3057" t="s">
        <v>6700</v>
      </c>
    </row>
    <row r="3058" spans="4:5" x14ac:dyDescent="0.25">
      <c r="D3058">
        <v>15458</v>
      </c>
      <c r="E3058" t="s">
        <v>6701</v>
      </c>
    </row>
    <row r="3059" spans="4:5" x14ac:dyDescent="0.25">
      <c r="D3059">
        <v>15459</v>
      </c>
      <c r="E3059" t="s">
        <v>2645</v>
      </c>
    </row>
    <row r="3060" spans="4:5" x14ac:dyDescent="0.25">
      <c r="D3060">
        <v>11704</v>
      </c>
      <c r="E3060" t="s">
        <v>2360</v>
      </c>
    </row>
    <row r="3061" spans="4:5" x14ac:dyDescent="0.25">
      <c r="D3061">
        <v>10411</v>
      </c>
      <c r="E3061" t="s">
        <v>1774</v>
      </c>
    </row>
    <row r="3062" spans="4:5" x14ac:dyDescent="0.25">
      <c r="D3062">
        <v>10412</v>
      </c>
      <c r="E3062" t="s">
        <v>1775</v>
      </c>
    </row>
    <row r="3063" spans="4:5" x14ac:dyDescent="0.25">
      <c r="D3063">
        <v>10413</v>
      </c>
      <c r="E3063" t="s">
        <v>1776</v>
      </c>
    </row>
    <row r="3064" spans="4:5" x14ac:dyDescent="0.25">
      <c r="D3064">
        <v>12922</v>
      </c>
      <c r="E3064" t="s">
        <v>6702</v>
      </c>
    </row>
    <row r="3065" spans="4:5" x14ac:dyDescent="0.25">
      <c r="D3065">
        <v>13210</v>
      </c>
      <c r="E3065" t="s">
        <v>6703</v>
      </c>
    </row>
    <row r="3066" spans="4:5" x14ac:dyDescent="0.25">
      <c r="D3066">
        <v>10221</v>
      </c>
      <c r="E3066" t="s">
        <v>6704</v>
      </c>
    </row>
    <row r="3067" spans="4:5" x14ac:dyDescent="0.25">
      <c r="D3067">
        <v>10223</v>
      </c>
      <c r="E3067" t="s">
        <v>6705</v>
      </c>
    </row>
    <row r="3068" spans="4:5" x14ac:dyDescent="0.25">
      <c r="D3068">
        <v>10229</v>
      </c>
      <c r="E3068" t="s">
        <v>6706</v>
      </c>
    </row>
    <row r="3069" spans="4:5" x14ac:dyDescent="0.25">
      <c r="D3069">
        <v>10230</v>
      </c>
      <c r="E3069" t="s">
        <v>6707</v>
      </c>
    </row>
    <row r="3070" spans="4:5" x14ac:dyDescent="0.25">
      <c r="D3070">
        <v>10231</v>
      </c>
      <c r="E3070" t="s">
        <v>6708</v>
      </c>
    </row>
    <row r="3071" spans="4:5" x14ac:dyDescent="0.25">
      <c r="D3071">
        <v>10232</v>
      </c>
      <c r="E3071" t="s">
        <v>6709</v>
      </c>
    </row>
    <row r="3072" spans="4:5" x14ac:dyDescent="0.25">
      <c r="D3072">
        <v>10023</v>
      </c>
      <c r="E3072" t="s">
        <v>6710</v>
      </c>
    </row>
    <row r="3073" spans="4:5" x14ac:dyDescent="0.25">
      <c r="D3073">
        <v>12059</v>
      </c>
      <c r="E3073" t="s">
        <v>6711</v>
      </c>
    </row>
    <row r="3074" spans="4:5" x14ac:dyDescent="0.25">
      <c r="D3074">
        <v>12146</v>
      </c>
      <c r="E3074" t="s">
        <v>6712</v>
      </c>
    </row>
    <row r="3075" spans="4:5" x14ac:dyDescent="0.25">
      <c r="D3075">
        <v>12149</v>
      </c>
      <c r="E3075" t="s">
        <v>6713</v>
      </c>
    </row>
    <row r="3076" spans="4:5" x14ac:dyDescent="0.25">
      <c r="D3076">
        <v>11307</v>
      </c>
      <c r="E3076" t="s">
        <v>6714</v>
      </c>
    </row>
    <row r="3077" spans="4:5" x14ac:dyDescent="0.25">
      <c r="D3077">
        <v>11504</v>
      </c>
      <c r="E3077" t="s">
        <v>6715</v>
      </c>
    </row>
    <row r="3078" spans="4:5" x14ac:dyDescent="0.25">
      <c r="D3078">
        <v>17413</v>
      </c>
      <c r="E3078" t="s">
        <v>6716</v>
      </c>
    </row>
    <row r="3079" spans="4:5" x14ac:dyDescent="0.25">
      <c r="D3079">
        <v>12088</v>
      </c>
      <c r="E3079" t="s">
        <v>6717</v>
      </c>
    </row>
    <row r="3080" spans="4:5" x14ac:dyDescent="0.25">
      <c r="D3080">
        <v>10451</v>
      </c>
      <c r="E3080" t="s">
        <v>1793</v>
      </c>
    </row>
    <row r="3081" spans="4:5" x14ac:dyDescent="0.25">
      <c r="D3081">
        <v>11011</v>
      </c>
      <c r="E3081" t="s">
        <v>1891</v>
      </c>
    </row>
    <row r="3082" spans="4:5" x14ac:dyDescent="0.25">
      <c r="D3082">
        <v>11012</v>
      </c>
      <c r="E3082" t="s">
        <v>1892</v>
      </c>
    </row>
    <row r="3083" spans="4:5" x14ac:dyDescent="0.25">
      <c r="D3083">
        <v>11013</v>
      </c>
      <c r="E3083" t="s">
        <v>1893</v>
      </c>
    </row>
    <row r="3084" spans="4:5" x14ac:dyDescent="0.25">
      <c r="D3084">
        <v>10299</v>
      </c>
      <c r="E3084" t="s">
        <v>6718</v>
      </c>
    </row>
    <row r="3085" spans="4:5" x14ac:dyDescent="0.25">
      <c r="D3085">
        <v>16470</v>
      </c>
      <c r="E3085" t="s">
        <v>6719</v>
      </c>
    </row>
    <row r="3086" spans="4:5" x14ac:dyDescent="0.25">
      <c r="D3086">
        <v>15315</v>
      </c>
      <c r="E3086" t="s">
        <v>2375</v>
      </c>
    </row>
    <row r="3087" spans="4:5" x14ac:dyDescent="0.25">
      <c r="D3087">
        <v>15043</v>
      </c>
      <c r="E3087" t="s">
        <v>1977</v>
      </c>
    </row>
    <row r="3088" spans="4:5" x14ac:dyDescent="0.25">
      <c r="D3088">
        <v>15551</v>
      </c>
      <c r="E3088" t="s">
        <v>1710</v>
      </c>
    </row>
    <row r="3089" spans="4:5" x14ac:dyDescent="0.25">
      <c r="D3089">
        <v>15552</v>
      </c>
      <c r="E3089" t="s">
        <v>2305</v>
      </c>
    </row>
    <row r="3090" spans="4:5" x14ac:dyDescent="0.25">
      <c r="D3090">
        <v>17174</v>
      </c>
      <c r="E3090" t="s">
        <v>6720</v>
      </c>
    </row>
    <row r="3091" spans="4:5" x14ac:dyDescent="0.25">
      <c r="D3091">
        <v>15624</v>
      </c>
      <c r="E3091" t="s">
        <v>6721</v>
      </c>
    </row>
    <row r="3092" spans="4:5" x14ac:dyDescent="0.25">
      <c r="D3092">
        <v>14067</v>
      </c>
      <c r="E3092" t="s">
        <v>6722</v>
      </c>
    </row>
    <row r="3093" spans="4:5" x14ac:dyDescent="0.25">
      <c r="D3093">
        <v>16918</v>
      </c>
      <c r="E3093" t="s">
        <v>6723</v>
      </c>
    </row>
    <row r="3094" spans="4:5" x14ac:dyDescent="0.25">
      <c r="D3094">
        <v>10005</v>
      </c>
      <c r="E3094" t="s">
        <v>2392</v>
      </c>
    </row>
    <row r="3095" spans="4:5" x14ac:dyDescent="0.25">
      <c r="D3095">
        <v>14431</v>
      </c>
      <c r="E3095" t="s">
        <v>1988</v>
      </c>
    </row>
    <row r="3096" spans="4:5" x14ac:dyDescent="0.25">
      <c r="D3096">
        <v>15579</v>
      </c>
      <c r="E3096" t="s">
        <v>6724</v>
      </c>
    </row>
    <row r="3097" spans="4:5" x14ac:dyDescent="0.25">
      <c r="D3097">
        <v>12531</v>
      </c>
      <c r="E3097" t="s">
        <v>2195</v>
      </c>
    </row>
    <row r="3098" spans="4:5" x14ac:dyDescent="0.25">
      <c r="D3098">
        <v>12532</v>
      </c>
      <c r="E3098" t="s">
        <v>2196</v>
      </c>
    </row>
    <row r="3099" spans="4:5" x14ac:dyDescent="0.25">
      <c r="D3099">
        <v>10282</v>
      </c>
      <c r="E3099" t="s">
        <v>1720</v>
      </c>
    </row>
    <row r="3100" spans="4:5" x14ac:dyDescent="0.25">
      <c r="D3100">
        <v>10283</v>
      </c>
      <c r="E3100" t="s">
        <v>1721</v>
      </c>
    </row>
    <row r="3101" spans="4:5" x14ac:dyDescent="0.25">
      <c r="D3101">
        <v>10284</v>
      </c>
      <c r="E3101" t="s">
        <v>1722</v>
      </c>
    </row>
    <row r="3102" spans="4:5" x14ac:dyDescent="0.25">
      <c r="D3102">
        <v>10285</v>
      </c>
      <c r="E3102" t="s">
        <v>1723</v>
      </c>
    </row>
    <row r="3103" spans="4:5" x14ac:dyDescent="0.25">
      <c r="D3103">
        <v>10286</v>
      </c>
      <c r="E3103" t="s">
        <v>1724</v>
      </c>
    </row>
    <row r="3104" spans="4:5" x14ac:dyDescent="0.25">
      <c r="D3104">
        <v>10287</v>
      </c>
      <c r="E3104" t="s">
        <v>1725</v>
      </c>
    </row>
    <row r="3105" spans="4:5" x14ac:dyDescent="0.25">
      <c r="D3105">
        <v>14585</v>
      </c>
      <c r="E3105" t="s">
        <v>1852</v>
      </c>
    </row>
    <row r="3106" spans="4:5" x14ac:dyDescent="0.25">
      <c r="D3106">
        <v>11415</v>
      </c>
      <c r="E3106" t="s">
        <v>1623</v>
      </c>
    </row>
    <row r="3107" spans="4:5" x14ac:dyDescent="0.25">
      <c r="D3107">
        <v>11876</v>
      </c>
      <c r="E3107" t="s">
        <v>2086</v>
      </c>
    </row>
    <row r="3108" spans="4:5" x14ac:dyDescent="0.25">
      <c r="D3108">
        <v>17366</v>
      </c>
      <c r="E3108" t="s">
        <v>6725</v>
      </c>
    </row>
    <row r="3109" spans="4:5" x14ac:dyDescent="0.25">
      <c r="D3109">
        <v>11427</v>
      </c>
      <c r="E3109" t="s">
        <v>2301</v>
      </c>
    </row>
    <row r="3110" spans="4:5" x14ac:dyDescent="0.25">
      <c r="D3110">
        <v>17111</v>
      </c>
      <c r="E3110" t="s">
        <v>6726</v>
      </c>
    </row>
    <row r="3111" spans="4:5" x14ac:dyDescent="0.25">
      <c r="D3111">
        <v>16128</v>
      </c>
      <c r="E3111" t="s">
        <v>6727</v>
      </c>
    </row>
    <row r="3112" spans="4:5" x14ac:dyDescent="0.25">
      <c r="D3112">
        <v>12819</v>
      </c>
      <c r="E3112" t="s">
        <v>6728</v>
      </c>
    </row>
    <row r="3113" spans="4:5" x14ac:dyDescent="0.25">
      <c r="D3113">
        <v>16430</v>
      </c>
      <c r="E3113" t="s">
        <v>6729</v>
      </c>
    </row>
    <row r="3114" spans="4:5" x14ac:dyDescent="0.25">
      <c r="D3114">
        <v>12444</v>
      </c>
      <c r="E3114" t="s">
        <v>6730</v>
      </c>
    </row>
    <row r="3115" spans="4:5" x14ac:dyDescent="0.25">
      <c r="D3115">
        <v>12422</v>
      </c>
      <c r="E3115" t="s">
        <v>6731</v>
      </c>
    </row>
    <row r="3116" spans="4:5" x14ac:dyDescent="0.25">
      <c r="D3116">
        <v>11860</v>
      </c>
      <c r="E3116" t="s">
        <v>2084</v>
      </c>
    </row>
    <row r="3117" spans="4:5" x14ac:dyDescent="0.25">
      <c r="D3117">
        <v>11499</v>
      </c>
      <c r="E3117" t="s">
        <v>2308</v>
      </c>
    </row>
    <row r="3118" spans="4:5" x14ac:dyDescent="0.25">
      <c r="D3118">
        <v>10400</v>
      </c>
      <c r="E3118" t="s">
        <v>1772</v>
      </c>
    </row>
    <row r="3119" spans="4:5" x14ac:dyDescent="0.25">
      <c r="D3119">
        <v>10352</v>
      </c>
      <c r="E3119" t="s">
        <v>1752</v>
      </c>
    </row>
    <row r="3120" spans="4:5" x14ac:dyDescent="0.25">
      <c r="D3120">
        <v>10353</v>
      </c>
      <c r="E3120" t="s">
        <v>1753</v>
      </c>
    </row>
    <row r="3121" spans="4:5" x14ac:dyDescent="0.25">
      <c r="D3121">
        <v>10004</v>
      </c>
      <c r="E3121" t="s">
        <v>2391</v>
      </c>
    </row>
    <row r="3122" spans="4:5" x14ac:dyDescent="0.25">
      <c r="D3122">
        <v>12689</v>
      </c>
      <c r="E3122" t="s">
        <v>2219</v>
      </c>
    </row>
    <row r="3123" spans="4:5" x14ac:dyDescent="0.25">
      <c r="D3123">
        <v>14555</v>
      </c>
      <c r="E3123" t="s">
        <v>6732</v>
      </c>
    </row>
    <row r="3124" spans="4:5" x14ac:dyDescent="0.25">
      <c r="D3124">
        <v>10370</v>
      </c>
      <c r="E3124" t="s">
        <v>1756</v>
      </c>
    </row>
    <row r="3125" spans="4:5" x14ac:dyDescent="0.25">
      <c r="D3125">
        <v>10399</v>
      </c>
      <c r="E3125" t="s">
        <v>1771</v>
      </c>
    </row>
    <row r="3126" spans="4:5" x14ac:dyDescent="0.25">
      <c r="D3126">
        <v>10280</v>
      </c>
      <c r="E3126" t="s">
        <v>1719</v>
      </c>
    </row>
    <row r="3127" spans="4:5" x14ac:dyDescent="0.25">
      <c r="D3127">
        <v>17158</v>
      </c>
      <c r="E3127" t="s">
        <v>6733</v>
      </c>
    </row>
    <row r="3128" spans="4:5" x14ac:dyDescent="0.25">
      <c r="D3128">
        <v>10288</v>
      </c>
      <c r="E3128" t="s">
        <v>1726</v>
      </c>
    </row>
    <row r="3129" spans="4:5" x14ac:dyDescent="0.25">
      <c r="D3129">
        <v>10103</v>
      </c>
      <c r="E3129" t="s">
        <v>1649</v>
      </c>
    </row>
    <row r="3130" spans="4:5" x14ac:dyDescent="0.25">
      <c r="D3130">
        <v>10104</v>
      </c>
      <c r="E3130" t="s">
        <v>1650</v>
      </c>
    </row>
    <row r="3131" spans="4:5" x14ac:dyDescent="0.25">
      <c r="D3131">
        <v>10105</v>
      </c>
      <c r="E3131" t="s">
        <v>1651</v>
      </c>
    </row>
    <row r="3132" spans="4:5" x14ac:dyDescent="0.25">
      <c r="D3132">
        <v>11616</v>
      </c>
      <c r="E3132" t="s">
        <v>2342</v>
      </c>
    </row>
    <row r="3133" spans="4:5" x14ac:dyDescent="0.25">
      <c r="D3133">
        <v>11618</v>
      </c>
      <c r="E3133" t="s">
        <v>2343</v>
      </c>
    </row>
    <row r="3134" spans="4:5" x14ac:dyDescent="0.25">
      <c r="D3134">
        <v>11619</v>
      </c>
      <c r="E3134" t="s">
        <v>2344</v>
      </c>
    </row>
    <row r="3135" spans="4:5" x14ac:dyDescent="0.25">
      <c r="D3135">
        <v>11620</v>
      </c>
      <c r="E3135" t="s">
        <v>2345</v>
      </c>
    </row>
    <row r="3136" spans="4:5" x14ac:dyDescent="0.25">
      <c r="D3136">
        <v>11760</v>
      </c>
      <c r="E3136" t="s">
        <v>2051</v>
      </c>
    </row>
    <row r="3137" spans="4:5" x14ac:dyDescent="0.25">
      <c r="D3137">
        <v>11635</v>
      </c>
      <c r="E3137" t="s">
        <v>2348</v>
      </c>
    </row>
    <row r="3138" spans="4:5" x14ac:dyDescent="0.25">
      <c r="D3138">
        <v>12060</v>
      </c>
      <c r="E3138" t="s">
        <v>2132</v>
      </c>
    </row>
    <row r="3139" spans="4:5" x14ac:dyDescent="0.25">
      <c r="D3139">
        <v>12061</v>
      </c>
      <c r="E3139" t="s">
        <v>2133</v>
      </c>
    </row>
    <row r="3140" spans="4:5" x14ac:dyDescent="0.25">
      <c r="D3140">
        <v>12215</v>
      </c>
      <c r="E3140" t="s">
        <v>2158</v>
      </c>
    </row>
    <row r="3141" spans="4:5" x14ac:dyDescent="0.25">
      <c r="D3141">
        <v>13960</v>
      </c>
      <c r="E3141" t="s">
        <v>1930</v>
      </c>
    </row>
    <row r="3142" spans="4:5" x14ac:dyDescent="0.25">
      <c r="D3142">
        <v>12480</v>
      </c>
      <c r="E3142" t="s">
        <v>2619</v>
      </c>
    </row>
    <row r="3143" spans="4:5" x14ac:dyDescent="0.25">
      <c r="D3143">
        <v>16370</v>
      </c>
      <c r="E3143" t="s">
        <v>6734</v>
      </c>
    </row>
    <row r="3144" spans="4:5" x14ac:dyDescent="0.25">
      <c r="D3144">
        <v>12089</v>
      </c>
      <c r="E3144" t="s">
        <v>2134</v>
      </c>
    </row>
    <row r="3145" spans="4:5" x14ac:dyDescent="0.25">
      <c r="D3145">
        <v>16663</v>
      </c>
      <c r="E3145" t="s">
        <v>6735</v>
      </c>
    </row>
    <row r="3146" spans="4:5" x14ac:dyDescent="0.25">
      <c r="D3146">
        <v>16664</v>
      </c>
      <c r="E3146" t="s">
        <v>6736</v>
      </c>
    </row>
    <row r="3147" spans="4:5" x14ac:dyDescent="0.25">
      <c r="D3147">
        <v>11740</v>
      </c>
      <c r="E3147" t="s">
        <v>2045</v>
      </c>
    </row>
    <row r="3148" spans="4:5" x14ac:dyDescent="0.25">
      <c r="D3148">
        <v>10686</v>
      </c>
      <c r="E3148" t="s">
        <v>2610</v>
      </c>
    </row>
    <row r="3149" spans="4:5" x14ac:dyDescent="0.25">
      <c r="D3149">
        <v>16990</v>
      </c>
      <c r="E3149" t="s">
        <v>6737</v>
      </c>
    </row>
    <row r="3150" spans="4:5" x14ac:dyDescent="0.25">
      <c r="D3150">
        <v>17397</v>
      </c>
      <c r="E3150" t="s">
        <v>6738</v>
      </c>
    </row>
    <row r="3151" spans="4:5" x14ac:dyDescent="0.25">
      <c r="D3151">
        <v>11056</v>
      </c>
      <c r="E3151" t="s">
        <v>6739</v>
      </c>
    </row>
    <row r="3152" spans="4:5" x14ac:dyDescent="0.25">
      <c r="D3152">
        <v>11021</v>
      </c>
      <c r="E3152" t="s">
        <v>6740</v>
      </c>
    </row>
    <row r="3153" spans="4:5" x14ac:dyDescent="0.25">
      <c r="D3153">
        <v>11023</v>
      </c>
      <c r="E3153" t="s">
        <v>6741</v>
      </c>
    </row>
    <row r="3154" spans="4:5" x14ac:dyDescent="0.25">
      <c r="D3154">
        <v>11024</v>
      </c>
      <c r="E3154" t="s">
        <v>6742</v>
      </c>
    </row>
    <row r="3155" spans="4:5" x14ac:dyDescent="0.25">
      <c r="D3155">
        <v>11025</v>
      </c>
      <c r="E3155" t="s">
        <v>6743</v>
      </c>
    </row>
    <row r="3156" spans="4:5" x14ac:dyDescent="0.25">
      <c r="D3156">
        <v>11017</v>
      </c>
      <c r="E3156" t="s">
        <v>6744</v>
      </c>
    </row>
    <row r="3157" spans="4:5" x14ac:dyDescent="0.25">
      <c r="D3157">
        <v>11018</v>
      </c>
      <c r="E3157" t="s">
        <v>6745</v>
      </c>
    </row>
    <row r="3158" spans="4:5" x14ac:dyDescent="0.25">
      <c r="D3158">
        <v>11033</v>
      </c>
      <c r="E3158" t="s">
        <v>6746</v>
      </c>
    </row>
    <row r="3159" spans="4:5" x14ac:dyDescent="0.25">
      <c r="D3159">
        <v>11015</v>
      </c>
      <c r="E3159" t="s">
        <v>6747</v>
      </c>
    </row>
    <row r="3160" spans="4:5" x14ac:dyDescent="0.25">
      <c r="D3160">
        <v>11039</v>
      </c>
      <c r="E3160" t="s">
        <v>6748</v>
      </c>
    </row>
    <row r="3161" spans="4:5" x14ac:dyDescent="0.25">
      <c r="D3161">
        <v>11044</v>
      </c>
      <c r="E3161" t="s">
        <v>6749</v>
      </c>
    </row>
    <row r="3162" spans="4:5" x14ac:dyDescent="0.25">
      <c r="D3162">
        <v>11045</v>
      </c>
      <c r="E3162" t="s">
        <v>6750</v>
      </c>
    </row>
    <row r="3163" spans="4:5" x14ac:dyDescent="0.25">
      <c r="D3163">
        <v>11050</v>
      </c>
      <c r="E3163" t="s">
        <v>6751</v>
      </c>
    </row>
    <row r="3164" spans="4:5" x14ac:dyDescent="0.25">
      <c r="D3164">
        <v>11052</v>
      </c>
      <c r="E3164" t="s">
        <v>6752</v>
      </c>
    </row>
    <row r="3165" spans="4:5" x14ac:dyDescent="0.25">
      <c r="D3165">
        <v>11053</v>
      </c>
      <c r="E3165" t="s">
        <v>6753</v>
      </c>
    </row>
    <row r="3166" spans="4:5" x14ac:dyDescent="0.25">
      <c r="D3166">
        <v>11055</v>
      </c>
      <c r="E3166" t="s">
        <v>6754</v>
      </c>
    </row>
    <row r="3167" spans="4:5" x14ac:dyDescent="0.25">
      <c r="D3167">
        <v>11016</v>
      </c>
      <c r="E3167" t="s">
        <v>6755</v>
      </c>
    </row>
    <row r="3168" spans="4:5" x14ac:dyDescent="0.25">
      <c r="D3168">
        <v>11034</v>
      </c>
      <c r="E3168" t="s">
        <v>6756</v>
      </c>
    </row>
    <row r="3169" spans="4:5" x14ac:dyDescent="0.25">
      <c r="D3169">
        <v>14176</v>
      </c>
      <c r="E3169" t="s">
        <v>6757</v>
      </c>
    </row>
    <row r="3170" spans="4:5" x14ac:dyDescent="0.25">
      <c r="D3170">
        <v>14352</v>
      </c>
      <c r="E3170" t="s">
        <v>6758</v>
      </c>
    </row>
    <row r="3171" spans="4:5" x14ac:dyDescent="0.25">
      <c r="D3171">
        <v>12704</v>
      </c>
      <c r="E3171" t="s">
        <v>6759</v>
      </c>
    </row>
    <row r="3172" spans="4:5" x14ac:dyDescent="0.25">
      <c r="D3172">
        <v>12705</v>
      </c>
      <c r="E3172" t="s">
        <v>6760</v>
      </c>
    </row>
    <row r="3173" spans="4:5" x14ac:dyDescent="0.25">
      <c r="D3173">
        <v>11022</v>
      </c>
      <c r="E3173" t="s">
        <v>6761</v>
      </c>
    </row>
    <row r="3174" spans="4:5" x14ac:dyDescent="0.25">
      <c r="D3174">
        <v>11031</v>
      </c>
      <c r="E3174" t="s">
        <v>6762</v>
      </c>
    </row>
    <row r="3175" spans="4:5" x14ac:dyDescent="0.25">
      <c r="D3175">
        <v>11035</v>
      </c>
      <c r="E3175" t="s">
        <v>6763</v>
      </c>
    </row>
    <row r="3176" spans="4:5" x14ac:dyDescent="0.25">
      <c r="D3176">
        <v>11041</v>
      </c>
      <c r="E3176" t="s">
        <v>6764</v>
      </c>
    </row>
    <row r="3177" spans="4:5" x14ac:dyDescent="0.25">
      <c r="D3177">
        <v>11046</v>
      </c>
      <c r="E3177" t="s">
        <v>6765</v>
      </c>
    </row>
    <row r="3178" spans="4:5" x14ac:dyDescent="0.25">
      <c r="D3178">
        <v>13083</v>
      </c>
      <c r="E3178" t="s">
        <v>6766</v>
      </c>
    </row>
    <row r="3179" spans="4:5" x14ac:dyDescent="0.25">
      <c r="D3179">
        <v>12902</v>
      </c>
      <c r="E3179" t="s">
        <v>6767</v>
      </c>
    </row>
    <row r="3180" spans="4:5" x14ac:dyDescent="0.25">
      <c r="D3180">
        <v>13429</v>
      </c>
      <c r="E3180" t="s">
        <v>6768</v>
      </c>
    </row>
    <row r="3181" spans="4:5" x14ac:dyDescent="0.25">
      <c r="D3181">
        <v>12961</v>
      </c>
      <c r="E3181" t="s">
        <v>6769</v>
      </c>
    </row>
    <row r="3182" spans="4:5" x14ac:dyDescent="0.25">
      <c r="D3182">
        <v>13082</v>
      </c>
      <c r="E3182" t="s">
        <v>6770</v>
      </c>
    </row>
    <row r="3183" spans="4:5" x14ac:dyDescent="0.25">
      <c r="D3183">
        <v>14019</v>
      </c>
      <c r="E3183" t="s">
        <v>6771</v>
      </c>
    </row>
    <row r="3184" spans="4:5" x14ac:dyDescent="0.25">
      <c r="D3184">
        <v>13684</v>
      </c>
      <c r="E3184" t="s">
        <v>6772</v>
      </c>
    </row>
    <row r="3185" spans="4:5" x14ac:dyDescent="0.25">
      <c r="D3185">
        <v>11029</v>
      </c>
      <c r="E3185" t="s">
        <v>6773</v>
      </c>
    </row>
    <row r="3186" spans="4:5" x14ac:dyDescent="0.25">
      <c r="D3186">
        <v>11019</v>
      </c>
      <c r="E3186" t="s">
        <v>6774</v>
      </c>
    </row>
    <row r="3187" spans="4:5" x14ac:dyDescent="0.25">
      <c r="D3187">
        <v>11020</v>
      </c>
      <c r="E3187" t="s">
        <v>6775</v>
      </c>
    </row>
    <row r="3188" spans="4:5" x14ac:dyDescent="0.25">
      <c r="D3188">
        <v>11026</v>
      </c>
      <c r="E3188" t="s">
        <v>6776</v>
      </c>
    </row>
    <row r="3189" spans="4:5" x14ac:dyDescent="0.25">
      <c r="D3189">
        <v>11027</v>
      </c>
      <c r="E3189" t="s">
        <v>6777</v>
      </c>
    </row>
    <row r="3190" spans="4:5" x14ac:dyDescent="0.25">
      <c r="D3190">
        <v>11028</v>
      </c>
      <c r="E3190" t="s">
        <v>6778</v>
      </c>
    </row>
    <row r="3191" spans="4:5" x14ac:dyDescent="0.25">
      <c r="D3191">
        <v>11030</v>
      </c>
      <c r="E3191" t="s">
        <v>6779</v>
      </c>
    </row>
    <row r="3192" spans="4:5" x14ac:dyDescent="0.25">
      <c r="D3192">
        <v>11032</v>
      </c>
      <c r="E3192" t="s">
        <v>6780</v>
      </c>
    </row>
    <row r="3193" spans="4:5" x14ac:dyDescent="0.25">
      <c r="D3193">
        <v>11036</v>
      </c>
      <c r="E3193" t="s">
        <v>6781</v>
      </c>
    </row>
    <row r="3194" spans="4:5" x14ac:dyDescent="0.25">
      <c r="D3194">
        <v>11038</v>
      </c>
      <c r="E3194" t="s">
        <v>6782</v>
      </c>
    </row>
    <row r="3195" spans="4:5" x14ac:dyDescent="0.25">
      <c r="D3195">
        <v>11037</v>
      </c>
      <c r="E3195" t="s">
        <v>6783</v>
      </c>
    </row>
    <row r="3196" spans="4:5" x14ac:dyDescent="0.25">
      <c r="D3196">
        <v>11040</v>
      </c>
      <c r="E3196" t="s">
        <v>6784</v>
      </c>
    </row>
    <row r="3197" spans="4:5" x14ac:dyDescent="0.25">
      <c r="D3197">
        <v>11042</v>
      </c>
      <c r="E3197" t="s">
        <v>6785</v>
      </c>
    </row>
    <row r="3198" spans="4:5" x14ac:dyDescent="0.25">
      <c r="D3198">
        <v>11048</v>
      </c>
      <c r="E3198" t="s">
        <v>6786</v>
      </c>
    </row>
    <row r="3199" spans="4:5" x14ac:dyDescent="0.25">
      <c r="D3199">
        <v>11043</v>
      </c>
      <c r="E3199" t="s">
        <v>6787</v>
      </c>
    </row>
    <row r="3200" spans="4:5" x14ac:dyDescent="0.25">
      <c r="D3200">
        <v>11049</v>
      </c>
      <c r="E3200" t="s">
        <v>6788</v>
      </c>
    </row>
    <row r="3201" spans="4:5" x14ac:dyDescent="0.25">
      <c r="D3201">
        <v>11051</v>
      </c>
      <c r="E3201" t="s">
        <v>6789</v>
      </c>
    </row>
    <row r="3202" spans="4:5" x14ac:dyDescent="0.25">
      <c r="D3202">
        <v>11054</v>
      </c>
      <c r="E3202" t="s">
        <v>6790</v>
      </c>
    </row>
    <row r="3203" spans="4:5" x14ac:dyDescent="0.25">
      <c r="D3203">
        <v>11057</v>
      </c>
      <c r="E3203" t="s">
        <v>6791</v>
      </c>
    </row>
    <row r="3204" spans="4:5" x14ac:dyDescent="0.25">
      <c r="D3204">
        <v>11600</v>
      </c>
      <c r="E3204" t="s">
        <v>6792</v>
      </c>
    </row>
    <row r="3205" spans="4:5" x14ac:dyDescent="0.25">
      <c r="D3205">
        <v>11613</v>
      </c>
      <c r="E3205" t="s">
        <v>6793</v>
      </c>
    </row>
    <row r="3206" spans="4:5" x14ac:dyDescent="0.25">
      <c r="D3206">
        <v>13729</v>
      </c>
      <c r="E3206" t="s">
        <v>6794</v>
      </c>
    </row>
    <row r="3207" spans="4:5" x14ac:dyDescent="0.25">
      <c r="D3207">
        <v>14601</v>
      </c>
      <c r="E3207" t="s">
        <v>6795</v>
      </c>
    </row>
    <row r="3208" spans="4:5" x14ac:dyDescent="0.25">
      <c r="D3208">
        <v>13943</v>
      </c>
      <c r="E3208" t="s">
        <v>6796</v>
      </c>
    </row>
    <row r="3209" spans="4:5" x14ac:dyDescent="0.25">
      <c r="D3209">
        <v>13976</v>
      </c>
      <c r="E3209" t="s">
        <v>6797</v>
      </c>
    </row>
    <row r="3210" spans="4:5" x14ac:dyDescent="0.25">
      <c r="D3210">
        <v>13753</v>
      </c>
      <c r="E3210" t="s">
        <v>6798</v>
      </c>
    </row>
    <row r="3211" spans="4:5" x14ac:dyDescent="0.25">
      <c r="D3211">
        <v>14442</v>
      </c>
      <c r="E3211" t="s">
        <v>6799</v>
      </c>
    </row>
    <row r="3212" spans="4:5" x14ac:dyDescent="0.25">
      <c r="D3212">
        <v>14177</v>
      </c>
      <c r="E3212" t="s">
        <v>6800</v>
      </c>
    </row>
    <row r="3213" spans="4:5" x14ac:dyDescent="0.25">
      <c r="D3213">
        <v>14459</v>
      </c>
      <c r="E3213" t="s">
        <v>6801</v>
      </c>
    </row>
    <row r="3214" spans="4:5" x14ac:dyDescent="0.25">
      <c r="D3214">
        <v>14520</v>
      </c>
      <c r="E3214" t="s">
        <v>6802</v>
      </c>
    </row>
    <row r="3215" spans="4:5" x14ac:dyDescent="0.25">
      <c r="D3215">
        <v>14681</v>
      </c>
      <c r="E3215" t="s">
        <v>6803</v>
      </c>
    </row>
    <row r="3216" spans="4:5" x14ac:dyDescent="0.25">
      <c r="D3216">
        <v>16158</v>
      </c>
      <c r="E3216" t="s">
        <v>6804</v>
      </c>
    </row>
    <row r="3217" spans="4:5" x14ac:dyDescent="0.25">
      <c r="D3217">
        <v>14915</v>
      </c>
      <c r="E3217" t="s">
        <v>6805</v>
      </c>
    </row>
    <row r="3218" spans="4:5" x14ac:dyDescent="0.25">
      <c r="D3218">
        <v>15088</v>
      </c>
      <c r="E3218" t="s">
        <v>6806</v>
      </c>
    </row>
    <row r="3219" spans="4:5" x14ac:dyDescent="0.25">
      <c r="D3219">
        <v>15146</v>
      </c>
      <c r="E3219" t="s">
        <v>6807</v>
      </c>
    </row>
    <row r="3220" spans="4:5" x14ac:dyDescent="0.25">
      <c r="D3220">
        <v>15275</v>
      </c>
      <c r="E3220" t="s">
        <v>6808</v>
      </c>
    </row>
    <row r="3221" spans="4:5" x14ac:dyDescent="0.25">
      <c r="D3221">
        <v>14443</v>
      </c>
      <c r="E3221" t="s">
        <v>6809</v>
      </c>
    </row>
    <row r="3222" spans="4:5" x14ac:dyDescent="0.25">
      <c r="D3222">
        <v>14806</v>
      </c>
      <c r="E3222" t="s">
        <v>6810</v>
      </c>
    </row>
    <row r="3223" spans="4:5" x14ac:dyDescent="0.25">
      <c r="D3223">
        <v>14659</v>
      </c>
      <c r="E3223" t="s">
        <v>6811</v>
      </c>
    </row>
    <row r="3224" spans="4:5" x14ac:dyDescent="0.25">
      <c r="D3224">
        <v>14222</v>
      </c>
      <c r="E3224" t="s">
        <v>6812</v>
      </c>
    </row>
    <row r="3225" spans="4:5" x14ac:dyDescent="0.25">
      <c r="D3225">
        <v>11086</v>
      </c>
      <c r="E3225" t="s">
        <v>6813</v>
      </c>
    </row>
    <row r="3226" spans="4:5" x14ac:dyDescent="0.25">
      <c r="D3226">
        <v>12145</v>
      </c>
      <c r="E3226" t="s">
        <v>6814</v>
      </c>
    </row>
    <row r="3227" spans="4:5" x14ac:dyDescent="0.25">
      <c r="D3227">
        <v>12097</v>
      </c>
      <c r="E3227" t="s">
        <v>6815</v>
      </c>
    </row>
    <row r="3228" spans="4:5" x14ac:dyDescent="0.25">
      <c r="D3228">
        <v>12292</v>
      </c>
      <c r="E3228" t="s">
        <v>6816</v>
      </c>
    </row>
    <row r="3229" spans="4:5" x14ac:dyDescent="0.25">
      <c r="D3229">
        <v>12459</v>
      </c>
      <c r="E3229" t="s">
        <v>6817</v>
      </c>
    </row>
    <row r="3230" spans="4:5" x14ac:dyDescent="0.25">
      <c r="D3230">
        <v>12460</v>
      </c>
      <c r="E3230" t="s">
        <v>6818</v>
      </c>
    </row>
    <row r="3231" spans="4:5" x14ac:dyDescent="0.25">
      <c r="D3231">
        <v>12648</v>
      </c>
      <c r="E3231" t="s">
        <v>6819</v>
      </c>
    </row>
    <row r="3232" spans="4:5" x14ac:dyDescent="0.25">
      <c r="D3232">
        <v>12643</v>
      </c>
      <c r="E3232" t="s">
        <v>6820</v>
      </c>
    </row>
    <row r="3233" spans="4:5" x14ac:dyDescent="0.25">
      <c r="D3233">
        <v>12491</v>
      </c>
      <c r="E3233" t="s">
        <v>6821</v>
      </c>
    </row>
    <row r="3234" spans="4:5" x14ac:dyDescent="0.25">
      <c r="D3234">
        <v>12492</v>
      </c>
      <c r="E3234" t="s">
        <v>6822</v>
      </c>
    </row>
    <row r="3235" spans="4:5" x14ac:dyDescent="0.25">
      <c r="D3235">
        <v>13150</v>
      </c>
      <c r="E3235" t="s">
        <v>6823</v>
      </c>
    </row>
    <row r="3236" spans="4:5" x14ac:dyDescent="0.25">
      <c r="D3236">
        <v>12703</v>
      </c>
      <c r="E3236" t="s">
        <v>6824</v>
      </c>
    </row>
    <row r="3237" spans="4:5" x14ac:dyDescent="0.25">
      <c r="D3237">
        <v>12670</v>
      </c>
      <c r="E3237" t="s">
        <v>6825</v>
      </c>
    </row>
    <row r="3238" spans="4:5" x14ac:dyDescent="0.25">
      <c r="D3238">
        <v>13164</v>
      </c>
      <c r="E3238" t="s">
        <v>6826</v>
      </c>
    </row>
    <row r="3239" spans="4:5" x14ac:dyDescent="0.25">
      <c r="D3239">
        <v>13168</v>
      </c>
      <c r="E3239" t="s">
        <v>6827</v>
      </c>
    </row>
    <row r="3240" spans="4:5" x14ac:dyDescent="0.25">
      <c r="D3240">
        <v>13142</v>
      </c>
      <c r="E3240" t="s">
        <v>6828</v>
      </c>
    </row>
    <row r="3241" spans="4:5" x14ac:dyDescent="0.25">
      <c r="D3241">
        <v>13305</v>
      </c>
      <c r="E3241" t="s">
        <v>6829</v>
      </c>
    </row>
    <row r="3242" spans="4:5" x14ac:dyDescent="0.25">
      <c r="D3242">
        <v>13169</v>
      </c>
      <c r="E3242" t="s">
        <v>6830</v>
      </c>
    </row>
    <row r="3243" spans="4:5" x14ac:dyDescent="0.25">
      <c r="D3243">
        <v>13312</v>
      </c>
      <c r="E3243" t="s">
        <v>6831</v>
      </c>
    </row>
    <row r="3244" spans="4:5" x14ac:dyDescent="0.25">
      <c r="D3244">
        <v>11087</v>
      </c>
      <c r="E3244" t="s">
        <v>6832</v>
      </c>
    </row>
    <row r="3245" spans="4:5" x14ac:dyDescent="0.25">
      <c r="D3245">
        <v>13304</v>
      </c>
      <c r="E3245" t="s">
        <v>6833</v>
      </c>
    </row>
    <row r="3246" spans="4:5" x14ac:dyDescent="0.25">
      <c r="D3246">
        <v>13300</v>
      </c>
      <c r="E3246" t="s">
        <v>6834</v>
      </c>
    </row>
    <row r="3247" spans="4:5" x14ac:dyDescent="0.25">
      <c r="D3247">
        <v>13591</v>
      </c>
      <c r="E3247" t="s">
        <v>6835</v>
      </c>
    </row>
    <row r="3248" spans="4:5" x14ac:dyDescent="0.25">
      <c r="D3248">
        <v>13443</v>
      </c>
      <c r="E3248" t="s">
        <v>6836</v>
      </c>
    </row>
    <row r="3249" spans="4:5" x14ac:dyDescent="0.25">
      <c r="D3249">
        <v>11559</v>
      </c>
      <c r="E3249" t="s">
        <v>6837</v>
      </c>
    </row>
    <row r="3250" spans="4:5" x14ac:dyDescent="0.25">
      <c r="D3250">
        <v>11097</v>
      </c>
      <c r="E3250" t="s">
        <v>6838</v>
      </c>
    </row>
    <row r="3251" spans="4:5" x14ac:dyDescent="0.25">
      <c r="D3251">
        <v>13613</v>
      </c>
      <c r="E3251" t="s">
        <v>6839</v>
      </c>
    </row>
    <row r="3252" spans="4:5" x14ac:dyDescent="0.25">
      <c r="D3252">
        <v>13612</v>
      </c>
      <c r="E3252" t="s">
        <v>6840</v>
      </c>
    </row>
    <row r="3253" spans="4:5" x14ac:dyDescent="0.25">
      <c r="D3253">
        <v>11096</v>
      </c>
      <c r="E3253" t="s">
        <v>6841</v>
      </c>
    </row>
    <row r="3254" spans="4:5" x14ac:dyDescent="0.25">
      <c r="D3254">
        <v>11093</v>
      </c>
      <c r="E3254" t="s">
        <v>6842</v>
      </c>
    </row>
    <row r="3255" spans="4:5" x14ac:dyDescent="0.25">
      <c r="D3255">
        <v>11632</v>
      </c>
      <c r="E3255" t="s">
        <v>6843</v>
      </c>
    </row>
    <row r="3256" spans="4:5" x14ac:dyDescent="0.25">
      <c r="D3256">
        <v>11645</v>
      </c>
      <c r="E3256" t="s">
        <v>6844</v>
      </c>
    </row>
    <row r="3257" spans="4:5" x14ac:dyDescent="0.25">
      <c r="D3257">
        <v>11752</v>
      </c>
      <c r="E3257" t="s">
        <v>6845</v>
      </c>
    </row>
    <row r="3258" spans="4:5" x14ac:dyDescent="0.25">
      <c r="D3258">
        <v>11089</v>
      </c>
      <c r="E3258" t="s">
        <v>6846</v>
      </c>
    </row>
    <row r="3259" spans="4:5" x14ac:dyDescent="0.25">
      <c r="D3259">
        <v>11819</v>
      </c>
      <c r="E3259" t="s">
        <v>6847</v>
      </c>
    </row>
    <row r="3260" spans="4:5" x14ac:dyDescent="0.25">
      <c r="D3260">
        <v>11091</v>
      </c>
      <c r="E3260" t="s">
        <v>6848</v>
      </c>
    </row>
    <row r="3261" spans="4:5" x14ac:dyDescent="0.25">
      <c r="D3261">
        <v>11094</v>
      </c>
      <c r="E3261" t="s">
        <v>6849</v>
      </c>
    </row>
    <row r="3262" spans="4:5" x14ac:dyDescent="0.25">
      <c r="D3262">
        <v>13252</v>
      </c>
      <c r="E3262" t="s">
        <v>6850</v>
      </c>
    </row>
    <row r="3263" spans="4:5" x14ac:dyDescent="0.25">
      <c r="D3263">
        <v>13123</v>
      </c>
      <c r="E3263" t="s">
        <v>6851</v>
      </c>
    </row>
    <row r="3264" spans="4:5" x14ac:dyDescent="0.25">
      <c r="D3264">
        <v>11092</v>
      </c>
      <c r="E3264" t="s">
        <v>6852</v>
      </c>
    </row>
    <row r="3265" spans="4:5" x14ac:dyDescent="0.25">
      <c r="D3265">
        <v>13260</v>
      </c>
      <c r="E3265" t="s">
        <v>6853</v>
      </c>
    </row>
    <row r="3266" spans="4:5" x14ac:dyDescent="0.25">
      <c r="D3266">
        <v>13165</v>
      </c>
      <c r="E3266" t="s">
        <v>6854</v>
      </c>
    </row>
    <row r="3267" spans="4:5" x14ac:dyDescent="0.25">
      <c r="D3267">
        <v>12852</v>
      </c>
      <c r="E3267" t="s">
        <v>6855</v>
      </c>
    </row>
    <row r="3268" spans="4:5" x14ac:dyDescent="0.25">
      <c r="D3268">
        <v>12840</v>
      </c>
      <c r="E3268" t="s">
        <v>6856</v>
      </c>
    </row>
    <row r="3269" spans="4:5" x14ac:dyDescent="0.25">
      <c r="D3269">
        <v>12908</v>
      </c>
      <c r="E3269" t="s">
        <v>6857</v>
      </c>
    </row>
    <row r="3270" spans="4:5" x14ac:dyDescent="0.25">
      <c r="D3270">
        <v>13026</v>
      </c>
      <c r="E3270" t="s">
        <v>6858</v>
      </c>
    </row>
    <row r="3271" spans="4:5" x14ac:dyDescent="0.25">
      <c r="D3271">
        <v>13025</v>
      </c>
      <c r="E3271" t="s">
        <v>6859</v>
      </c>
    </row>
    <row r="3272" spans="4:5" x14ac:dyDescent="0.25">
      <c r="D3272">
        <v>15093</v>
      </c>
      <c r="E3272" t="s">
        <v>6860</v>
      </c>
    </row>
    <row r="3273" spans="4:5" x14ac:dyDescent="0.25">
      <c r="D3273">
        <v>15344</v>
      </c>
      <c r="E3273" t="s">
        <v>6861</v>
      </c>
    </row>
    <row r="3274" spans="4:5" x14ac:dyDescent="0.25">
      <c r="D3274">
        <v>16087</v>
      </c>
      <c r="E3274" t="s">
        <v>6862</v>
      </c>
    </row>
    <row r="3275" spans="4:5" x14ac:dyDescent="0.25">
      <c r="D3275">
        <v>14645</v>
      </c>
      <c r="E3275" t="s">
        <v>6863</v>
      </c>
    </row>
    <row r="3276" spans="4:5" x14ac:dyDescent="0.25">
      <c r="D3276">
        <v>14714</v>
      </c>
      <c r="E3276" t="s">
        <v>6864</v>
      </c>
    </row>
    <row r="3277" spans="4:5" x14ac:dyDescent="0.25">
      <c r="D3277">
        <v>14713</v>
      </c>
      <c r="E3277" t="s">
        <v>6865</v>
      </c>
    </row>
    <row r="3278" spans="4:5" x14ac:dyDescent="0.25">
      <c r="D3278">
        <v>11014</v>
      </c>
      <c r="E3278" t="s">
        <v>6866</v>
      </c>
    </row>
    <row r="3279" spans="4:5" x14ac:dyDescent="0.25">
      <c r="D3279">
        <v>16349</v>
      </c>
      <c r="E3279" t="s">
        <v>6867</v>
      </c>
    </row>
    <row r="3280" spans="4:5" x14ac:dyDescent="0.25">
      <c r="D3280">
        <v>11058</v>
      </c>
      <c r="E3280" t="s">
        <v>6868</v>
      </c>
    </row>
    <row r="3281" spans="4:5" x14ac:dyDescent="0.25">
      <c r="D3281">
        <v>15319</v>
      </c>
      <c r="E3281" t="s">
        <v>6869</v>
      </c>
    </row>
    <row r="3282" spans="4:5" x14ac:dyDescent="0.25">
      <c r="D3282">
        <v>14918</v>
      </c>
      <c r="E3282" t="s">
        <v>2218</v>
      </c>
    </row>
    <row r="3283" spans="4:5" x14ac:dyDescent="0.25">
      <c r="D3283">
        <v>10538</v>
      </c>
      <c r="E3283" t="s">
        <v>1552</v>
      </c>
    </row>
    <row r="3284" spans="4:5" x14ac:dyDescent="0.25">
      <c r="D3284">
        <v>10721</v>
      </c>
      <c r="E3284" t="s">
        <v>6870</v>
      </c>
    </row>
    <row r="3285" spans="4:5" x14ac:dyDescent="0.25">
      <c r="D3285">
        <v>11404</v>
      </c>
      <c r="E3285" t="s">
        <v>2295</v>
      </c>
    </row>
    <row r="3286" spans="4:5" x14ac:dyDescent="0.25">
      <c r="D3286">
        <v>12468</v>
      </c>
      <c r="E3286" t="s">
        <v>6871</v>
      </c>
    </row>
    <row r="3287" spans="4:5" x14ac:dyDescent="0.25">
      <c r="D3287">
        <v>15320</v>
      </c>
      <c r="E3287" t="s">
        <v>1999</v>
      </c>
    </row>
    <row r="3288" spans="4:5" x14ac:dyDescent="0.25">
      <c r="D3288">
        <v>10387</v>
      </c>
      <c r="E3288" t="s">
        <v>1764</v>
      </c>
    </row>
    <row r="3289" spans="4:5" x14ac:dyDescent="0.25">
      <c r="D3289">
        <v>10071</v>
      </c>
      <c r="E3289" t="s">
        <v>6872</v>
      </c>
    </row>
    <row r="3290" spans="4:5" x14ac:dyDescent="0.25">
      <c r="D3290">
        <v>15926</v>
      </c>
      <c r="E3290" t="s">
        <v>6873</v>
      </c>
    </row>
    <row r="3291" spans="4:5" x14ac:dyDescent="0.25">
      <c r="D3291">
        <v>14920</v>
      </c>
      <c r="E3291" t="s">
        <v>2577</v>
      </c>
    </row>
    <row r="3292" spans="4:5" x14ac:dyDescent="0.25">
      <c r="D3292">
        <v>11125</v>
      </c>
      <c r="E3292" t="s">
        <v>6874</v>
      </c>
    </row>
    <row r="3293" spans="4:5" x14ac:dyDescent="0.25">
      <c r="D3293">
        <v>14470</v>
      </c>
      <c r="E3293" t="s">
        <v>6875</v>
      </c>
    </row>
    <row r="3294" spans="4:5" x14ac:dyDescent="0.25">
      <c r="D3294">
        <v>16555</v>
      </c>
      <c r="E3294" t="s">
        <v>6876</v>
      </c>
    </row>
    <row r="3295" spans="4:5" x14ac:dyDescent="0.25">
      <c r="D3295">
        <v>16714</v>
      </c>
      <c r="E3295" t="s">
        <v>6877</v>
      </c>
    </row>
    <row r="3296" spans="4:5" x14ac:dyDescent="0.25">
      <c r="D3296">
        <v>14955</v>
      </c>
      <c r="E3296" t="s">
        <v>1625</v>
      </c>
    </row>
    <row r="3297" spans="4:5" x14ac:dyDescent="0.25">
      <c r="D3297">
        <v>13232</v>
      </c>
      <c r="E3297" t="s">
        <v>2238</v>
      </c>
    </row>
    <row r="3298" spans="4:5" x14ac:dyDescent="0.25">
      <c r="D3298">
        <v>16432</v>
      </c>
      <c r="E3298" t="s">
        <v>6878</v>
      </c>
    </row>
    <row r="3299" spans="4:5" x14ac:dyDescent="0.25">
      <c r="D3299">
        <v>16628</v>
      </c>
      <c r="E3299" t="s">
        <v>6879</v>
      </c>
    </row>
    <row r="3300" spans="4:5" x14ac:dyDescent="0.25">
      <c r="D3300">
        <v>10520</v>
      </c>
      <c r="E3300" t="s">
        <v>6880</v>
      </c>
    </row>
    <row r="3301" spans="4:5" x14ac:dyDescent="0.25">
      <c r="D3301">
        <v>10521</v>
      </c>
      <c r="E3301" t="s">
        <v>6881</v>
      </c>
    </row>
    <row r="3302" spans="4:5" x14ac:dyDescent="0.25">
      <c r="D3302">
        <v>16413</v>
      </c>
      <c r="E3302" t="s">
        <v>6882</v>
      </c>
    </row>
    <row r="3303" spans="4:5" x14ac:dyDescent="0.25">
      <c r="D3303">
        <v>13764</v>
      </c>
      <c r="E3303" t="s">
        <v>1608</v>
      </c>
    </row>
    <row r="3304" spans="4:5" x14ac:dyDescent="0.25">
      <c r="D3304">
        <v>15019</v>
      </c>
      <c r="E3304" t="s">
        <v>1976</v>
      </c>
    </row>
    <row r="3305" spans="4:5" x14ac:dyDescent="0.25">
      <c r="D3305">
        <v>14326</v>
      </c>
      <c r="E3305" t="s">
        <v>1951</v>
      </c>
    </row>
    <row r="3306" spans="4:5" x14ac:dyDescent="0.25">
      <c r="D3306">
        <v>17011</v>
      </c>
      <c r="E3306" t="s">
        <v>6883</v>
      </c>
    </row>
    <row r="3307" spans="4:5" x14ac:dyDescent="0.25">
      <c r="D3307">
        <v>17012</v>
      </c>
      <c r="E3307" t="s">
        <v>6884</v>
      </c>
    </row>
    <row r="3308" spans="4:5" x14ac:dyDescent="0.25">
      <c r="D3308">
        <v>14963</v>
      </c>
      <c r="E3308" t="s">
        <v>6885</v>
      </c>
    </row>
    <row r="3309" spans="4:5" x14ac:dyDescent="0.25">
      <c r="D3309">
        <v>16136</v>
      </c>
      <c r="E3309" t="s">
        <v>6886</v>
      </c>
    </row>
    <row r="3310" spans="4:5" x14ac:dyDescent="0.25">
      <c r="D3310">
        <v>17296</v>
      </c>
      <c r="E3310" t="s">
        <v>6887</v>
      </c>
    </row>
    <row r="3311" spans="4:5" x14ac:dyDescent="0.25">
      <c r="D3311">
        <v>11571</v>
      </c>
      <c r="E3311" t="s">
        <v>2326</v>
      </c>
    </row>
    <row r="3312" spans="4:5" x14ac:dyDescent="0.25">
      <c r="D3312">
        <v>17360</v>
      </c>
      <c r="E3312" t="s">
        <v>6888</v>
      </c>
    </row>
    <row r="3313" spans="4:5" x14ac:dyDescent="0.25">
      <c r="D3313">
        <v>11525</v>
      </c>
      <c r="E3313" t="s">
        <v>2311</v>
      </c>
    </row>
    <row r="3314" spans="4:5" x14ac:dyDescent="0.25">
      <c r="D3314">
        <v>15701</v>
      </c>
      <c r="E3314" t="s">
        <v>2593</v>
      </c>
    </row>
    <row r="3315" spans="4:5" x14ac:dyDescent="0.25">
      <c r="D3315">
        <v>16542</v>
      </c>
      <c r="E3315" t="s">
        <v>6889</v>
      </c>
    </row>
    <row r="3316" spans="4:5" x14ac:dyDescent="0.25">
      <c r="D3316">
        <v>16543</v>
      </c>
      <c r="E3316" t="s">
        <v>6890</v>
      </c>
    </row>
    <row r="3317" spans="4:5" x14ac:dyDescent="0.25">
      <c r="D3317">
        <v>16551</v>
      </c>
      <c r="E3317" t="s">
        <v>6891</v>
      </c>
    </row>
    <row r="3318" spans="4:5" x14ac:dyDescent="0.25">
      <c r="D3318">
        <v>16552</v>
      </c>
      <c r="E3318" t="s">
        <v>6892</v>
      </c>
    </row>
    <row r="3319" spans="4:5" x14ac:dyDescent="0.25">
      <c r="D3319">
        <v>15700</v>
      </c>
      <c r="E3319" t="s">
        <v>2592</v>
      </c>
    </row>
    <row r="3320" spans="4:5" x14ac:dyDescent="0.25">
      <c r="D3320">
        <v>17419</v>
      </c>
      <c r="E3320" t="s">
        <v>6893</v>
      </c>
    </row>
    <row r="3321" spans="4:5" x14ac:dyDescent="0.25">
      <c r="D3321">
        <v>11463</v>
      </c>
      <c r="E3321" t="s">
        <v>6894</v>
      </c>
    </row>
    <row r="3322" spans="4:5" x14ac:dyDescent="0.25">
      <c r="D3322">
        <v>11677</v>
      </c>
      <c r="E3322" t="s">
        <v>6895</v>
      </c>
    </row>
    <row r="3323" spans="4:5" x14ac:dyDescent="0.25">
      <c r="D3323">
        <v>17187</v>
      </c>
      <c r="E3323" t="s">
        <v>6896</v>
      </c>
    </row>
    <row r="3324" spans="4:5" x14ac:dyDescent="0.25">
      <c r="D3324">
        <v>15426</v>
      </c>
      <c r="E3324" t="s">
        <v>2025</v>
      </c>
    </row>
    <row r="3325" spans="4:5" x14ac:dyDescent="0.25">
      <c r="D3325">
        <v>15433</v>
      </c>
      <c r="E3325" t="s">
        <v>2383</v>
      </c>
    </row>
    <row r="3326" spans="4:5" x14ac:dyDescent="0.25">
      <c r="D3326">
        <v>15102</v>
      </c>
      <c r="E3326" t="s">
        <v>1910</v>
      </c>
    </row>
    <row r="3327" spans="4:5" x14ac:dyDescent="0.25">
      <c r="D3327">
        <v>15098</v>
      </c>
      <c r="E3327" t="s">
        <v>6897</v>
      </c>
    </row>
    <row r="3328" spans="4:5" x14ac:dyDescent="0.25">
      <c r="D3328">
        <v>12485</v>
      </c>
      <c r="E3328" t="s">
        <v>2190</v>
      </c>
    </row>
    <row r="3329" spans="4:5" x14ac:dyDescent="0.25">
      <c r="D3329">
        <v>13056</v>
      </c>
      <c r="E3329" t="s">
        <v>1926</v>
      </c>
    </row>
    <row r="3330" spans="4:5" x14ac:dyDescent="0.25">
      <c r="D3330">
        <v>11621</v>
      </c>
      <c r="E3330" t="s">
        <v>6898</v>
      </c>
    </row>
    <row r="3331" spans="4:5" x14ac:dyDescent="0.25">
      <c r="D3331">
        <v>17361</v>
      </c>
      <c r="E3331" t="s">
        <v>6899</v>
      </c>
    </row>
    <row r="3332" spans="4:5" x14ac:dyDescent="0.25">
      <c r="D3332">
        <v>17388</v>
      </c>
      <c r="E3332" t="s">
        <v>6900</v>
      </c>
    </row>
    <row r="3333" spans="4:5" x14ac:dyDescent="0.25">
      <c r="D3333">
        <v>10430</v>
      </c>
      <c r="E3333" t="s">
        <v>1783</v>
      </c>
    </row>
    <row r="3334" spans="4:5" x14ac:dyDescent="0.25">
      <c r="D3334">
        <v>10579</v>
      </c>
      <c r="E3334" t="s">
        <v>6901</v>
      </c>
    </row>
    <row r="3335" spans="4:5" x14ac:dyDescent="0.25">
      <c r="D3335">
        <v>15671</v>
      </c>
      <c r="E3335" t="s">
        <v>2583</v>
      </c>
    </row>
    <row r="3336" spans="4:5" x14ac:dyDescent="0.25">
      <c r="D3336">
        <v>15786</v>
      </c>
      <c r="E3336" t="s">
        <v>6902</v>
      </c>
    </row>
    <row r="3337" spans="4:5" x14ac:dyDescent="0.25">
      <c r="D3337">
        <v>15514</v>
      </c>
      <c r="E3337" t="s">
        <v>2380</v>
      </c>
    </row>
    <row r="3338" spans="4:5" x14ac:dyDescent="0.25">
      <c r="D3338">
        <v>11390</v>
      </c>
      <c r="E3338" t="s">
        <v>2293</v>
      </c>
    </row>
    <row r="3339" spans="4:5" x14ac:dyDescent="0.25">
      <c r="D3339">
        <v>15674</v>
      </c>
      <c r="E3339" t="s">
        <v>2584</v>
      </c>
    </row>
    <row r="3340" spans="4:5" x14ac:dyDescent="0.25">
      <c r="D3340">
        <v>17386</v>
      </c>
      <c r="E3340" t="s">
        <v>6903</v>
      </c>
    </row>
    <row r="3341" spans="4:5" x14ac:dyDescent="0.25">
      <c r="D3341">
        <v>12607</v>
      </c>
      <c r="E3341" t="s">
        <v>2212</v>
      </c>
    </row>
    <row r="3342" spans="4:5" x14ac:dyDescent="0.25">
      <c r="D3342">
        <v>13898</v>
      </c>
      <c r="E3342" t="s">
        <v>2252</v>
      </c>
    </row>
    <row r="3343" spans="4:5" x14ac:dyDescent="0.25">
      <c r="D3343">
        <v>14630</v>
      </c>
      <c r="E3343" t="s">
        <v>1855</v>
      </c>
    </row>
    <row r="3344" spans="4:5" x14ac:dyDescent="0.25">
      <c r="D3344">
        <v>17052</v>
      </c>
      <c r="E3344" t="s">
        <v>6904</v>
      </c>
    </row>
    <row r="3345" spans="4:5" x14ac:dyDescent="0.25">
      <c r="D3345">
        <v>12691</v>
      </c>
      <c r="E3345" t="s">
        <v>6905</v>
      </c>
    </row>
    <row r="3346" spans="4:5" x14ac:dyDescent="0.25">
      <c r="D3346">
        <v>10495</v>
      </c>
      <c r="E3346" t="s">
        <v>6906</v>
      </c>
    </row>
    <row r="3347" spans="4:5" x14ac:dyDescent="0.25">
      <c r="D3347">
        <v>12644</v>
      </c>
      <c r="E3347" t="s">
        <v>6907</v>
      </c>
    </row>
    <row r="3348" spans="4:5" x14ac:dyDescent="0.25">
      <c r="D3348">
        <v>12606</v>
      </c>
      <c r="E3348" t="s">
        <v>6908</v>
      </c>
    </row>
    <row r="3349" spans="4:5" x14ac:dyDescent="0.25">
      <c r="D3349">
        <v>17416</v>
      </c>
      <c r="E3349" t="s">
        <v>6909</v>
      </c>
    </row>
    <row r="3350" spans="4:5" x14ac:dyDescent="0.25">
      <c r="D3350">
        <v>99999</v>
      </c>
      <c r="E3350" t="s">
        <v>6910</v>
      </c>
    </row>
  </sheetData>
  <customSheetViews>
    <customSheetView guid="{856ED7DE-9DD7-4888-8F79-39E5CA98433D}" topLeftCell="A3306">
      <selection activeCell="E1" sqref="E1"/>
      <pageMargins left="0.75" right="0.75" top="1" bottom="1" header="0.5" footer="0.5"/>
      <headerFooter alignWithMargins="0"/>
    </customSheetView>
  </customSheetViews>
  <phoneticPr fontId="27" type="noConversion"/>
  <dataValidations count="2">
    <dataValidation type="whole" allowBlank="1" showInputMessage="1" showErrorMessage="1" sqref="D1:D1048576">
      <formula1>0</formula1>
      <formula2>3350</formula2>
    </dataValidation>
    <dataValidation type="list" showInputMessage="1" showErrorMessage="1" sqref="J3323">
      <formula1>"D"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723"/>
  <sheetViews>
    <sheetView showZeros="0" workbookViewId="0"/>
  </sheetViews>
  <sheetFormatPr defaultRowHeight="13.2" x14ac:dyDescent="0.25"/>
  <cols>
    <col min="1" max="1" width="6.6640625" customWidth="1"/>
    <col min="2" max="2" width="2.6640625" customWidth="1"/>
    <col min="3" max="3" width="4.6640625" customWidth="1"/>
    <col min="4" max="4" width="2.6640625" customWidth="1"/>
    <col min="5" max="5" width="3.6640625" customWidth="1"/>
    <col min="6" max="7" width="1.6640625" customWidth="1"/>
    <col min="8" max="8" width="3.6640625" customWidth="1"/>
    <col min="9" max="9" width="1.6640625" customWidth="1"/>
    <col min="10" max="10" width="3.6640625" customWidth="1"/>
    <col min="11" max="11" width="1.6640625" customWidth="1"/>
    <col min="12" max="12" width="3.6640625" customWidth="1"/>
    <col min="13" max="13" width="9.6640625" customWidth="1"/>
    <col min="14" max="16" width="1.6640625" customWidth="1"/>
    <col min="17" max="17" width="3.6640625" customWidth="1"/>
    <col min="18" max="18" width="1.6640625" customWidth="1"/>
    <col min="19" max="19" width="6.6640625" customWidth="1"/>
    <col min="20" max="20" width="24.6640625" customWidth="1"/>
    <col min="21" max="21" width="30.6640625" customWidth="1"/>
    <col min="22" max="22" width="20.6640625" customWidth="1"/>
    <col min="23" max="23" width="2.6640625" customWidth="1"/>
    <col min="24" max="24" width="9.6640625" customWidth="1"/>
    <col min="25" max="26" width="1.6640625" customWidth="1"/>
    <col min="27" max="30" width="3.6640625" customWidth="1"/>
    <col min="31" max="36" width="4.6640625" customWidth="1"/>
  </cols>
  <sheetData>
    <row r="1" spans="1:36" x14ac:dyDescent="0.25">
      <c r="A1" s="1">
        <f>'Fertilizer Tonnage Entry Form'!$Q$1</f>
        <v>0</v>
      </c>
      <c r="B1" s="27"/>
      <c r="C1" s="1">
        <f>'Fertilizer Tonnage Entry Form'!$D$2</f>
        <v>2018</v>
      </c>
      <c r="D1" s="1">
        <f>'Fertilizer Tonnage Entry Form'!$H$2</f>
        <v>14</v>
      </c>
      <c r="H1">
        <f>ROUND('Fertilizer Tonnage Entry Form'!A12,1)*10^1</f>
        <v>0</v>
      </c>
      <c r="J1">
        <f>ROUND('Fertilizer Tonnage Entry Form'!B12,1)*10^1</f>
        <v>0</v>
      </c>
      <c r="L1">
        <f>ROUND('Fertilizer Tonnage Entry Form'!C12,1)*10^1</f>
        <v>0</v>
      </c>
      <c r="M1">
        <f>ROUND('Fertilizer Tonnage Entry Form'!N12,3)*10^3</f>
        <v>0</v>
      </c>
      <c r="Q1" s="1">
        <f>'Fertilizer Tonnage Entry Form'!T12</f>
        <v>0</v>
      </c>
      <c r="R1" s="1">
        <f>'Fertilizer Tonnage Entry Form'!O12</f>
        <v>0</v>
      </c>
      <c r="S1" s="1">
        <f>'Fertilizer Tonnage Entry Form'!P12</f>
        <v>0</v>
      </c>
      <c r="AA1" s="1">
        <f>ROUND('Fertilizer Tonnage Entry Form'!D12,1)*10^1</f>
        <v>0</v>
      </c>
      <c r="AB1" s="1">
        <f>ROUND('Fertilizer Tonnage Entry Form'!E12,1)*10^1</f>
        <v>0</v>
      </c>
      <c r="AC1" s="1">
        <f>ROUND('Fertilizer Tonnage Entry Form'!F12,1)*10^1</f>
        <v>0</v>
      </c>
      <c r="AD1" s="1">
        <f>ROUND('Fertilizer Tonnage Entry Form'!G12,1)*10^1</f>
        <v>0</v>
      </c>
      <c r="AE1" s="1">
        <f>ROUND('Fertilizer Tonnage Entry Form'!H12,2)*10^2</f>
        <v>0</v>
      </c>
      <c r="AF1" s="1">
        <f>ROUND('Fertilizer Tonnage Entry Form'!I12,2)*10^2</f>
        <v>0</v>
      </c>
      <c r="AG1" s="1">
        <f>ROUND('Fertilizer Tonnage Entry Form'!J12,2)*10^2</f>
        <v>0</v>
      </c>
      <c r="AH1" s="1">
        <f>ROUND('Fertilizer Tonnage Entry Form'!K12,2)*10^2</f>
        <v>0</v>
      </c>
      <c r="AI1" s="1">
        <f>ROUND('Fertilizer Tonnage Entry Form'!L12,2)*10^2</f>
        <v>0</v>
      </c>
      <c r="AJ1" s="1">
        <f>ROUND('Fertilizer Tonnage Entry Form'!M12,3)*10^2</f>
        <v>0</v>
      </c>
    </row>
    <row r="2" spans="1:36" x14ac:dyDescent="0.25">
      <c r="A2" s="1">
        <f>'Fertilizer Tonnage Entry Form'!$Q$1</f>
        <v>0</v>
      </c>
      <c r="C2" s="1">
        <f>'Fertilizer Tonnage Entry Form'!$D$2</f>
        <v>2018</v>
      </c>
      <c r="D2" s="1">
        <f>'Fertilizer Tonnage Entry Form'!$H$2</f>
        <v>14</v>
      </c>
      <c r="H2">
        <f>ROUND('Fertilizer Tonnage Entry Form'!A13,1)*10^1</f>
        <v>0</v>
      </c>
      <c r="J2">
        <f>ROUND('Fertilizer Tonnage Entry Form'!B13,1)*10^1</f>
        <v>0</v>
      </c>
      <c r="L2">
        <f>ROUND('Fertilizer Tonnage Entry Form'!C13,1)*10^1</f>
        <v>0</v>
      </c>
      <c r="M2">
        <f>ROUND('Fertilizer Tonnage Entry Form'!N13,3)*10^3</f>
        <v>0</v>
      </c>
      <c r="Q2" s="1">
        <f>'Fertilizer Tonnage Entry Form'!T13</f>
        <v>0</v>
      </c>
      <c r="R2" s="1">
        <f>'Fertilizer Tonnage Entry Form'!O13</f>
        <v>0</v>
      </c>
      <c r="S2" s="1">
        <f>'Fertilizer Tonnage Entry Form'!P13</f>
        <v>0</v>
      </c>
      <c r="AA2" s="1">
        <f>ROUND('Fertilizer Tonnage Entry Form'!D13,1)*10^1</f>
        <v>0</v>
      </c>
      <c r="AB2" s="1">
        <f>ROUND('Fertilizer Tonnage Entry Form'!E13,1)*10^1</f>
        <v>0</v>
      </c>
      <c r="AC2" s="1">
        <f>ROUND('Fertilizer Tonnage Entry Form'!F13,1)*10^1</f>
        <v>0</v>
      </c>
      <c r="AD2" s="1">
        <f>ROUND('Fertilizer Tonnage Entry Form'!G13,1)*10^1</f>
        <v>0</v>
      </c>
      <c r="AE2" s="1">
        <f>ROUND('Fertilizer Tonnage Entry Form'!H13,2)*10^2</f>
        <v>0</v>
      </c>
      <c r="AF2" s="1">
        <f>ROUND('Fertilizer Tonnage Entry Form'!I13,2)*10^2</f>
        <v>0</v>
      </c>
      <c r="AG2" s="1">
        <f>ROUND('Fertilizer Tonnage Entry Form'!J13,2)*10^2</f>
        <v>0</v>
      </c>
      <c r="AH2" s="1">
        <f>ROUND('Fertilizer Tonnage Entry Form'!K13,2)*10^2</f>
        <v>0</v>
      </c>
      <c r="AI2" s="1">
        <f>ROUND('Fertilizer Tonnage Entry Form'!L13,2)*10^2</f>
        <v>0</v>
      </c>
      <c r="AJ2" s="1">
        <f>ROUND('Fertilizer Tonnage Entry Form'!M13,3)*10^2</f>
        <v>0</v>
      </c>
    </row>
    <row r="3" spans="1:36" x14ac:dyDescent="0.25">
      <c r="A3" s="1">
        <f>'Fertilizer Tonnage Entry Form'!$Q$1</f>
        <v>0</v>
      </c>
      <c r="C3" s="1">
        <f>'Fertilizer Tonnage Entry Form'!$D$2</f>
        <v>2018</v>
      </c>
      <c r="D3" s="1">
        <f>'Fertilizer Tonnage Entry Form'!$H$2</f>
        <v>14</v>
      </c>
      <c r="H3">
        <f>ROUND('Fertilizer Tonnage Entry Form'!A14,1)*10^1</f>
        <v>0</v>
      </c>
      <c r="J3">
        <f>ROUND('Fertilizer Tonnage Entry Form'!B14,1)*10^1</f>
        <v>0</v>
      </c>
      <c r="L3">
        <f>ROUND('Fertilizer Tonnage Entry Form'!C14,1)*10^1</f>
        <v>0</v>
      </c>
      <c r="M3">
        <f>ROUND('Fertilizer Tonnage Entry Form'!N14,3)*10^3</f>
        <v>0</v>
      </c>
      <c r="Q3" s="1">
        <f>'Fertilizer Tonnage Entry Form'!T14</f>
        <v>0</v>
      </c>
      <c r="R3" s="1">
        <f>'Fertilizer Tonnage Entry Form'!O14</f>
        <v>0</v>
      </c>
      <c r="S3" s="1">
        <f>'Fertilizer Tonnage Entry Form'!P14</f>
        <v>0</v>
      </c>
      <c r="AA3" s="1">
        <f>ROUND('Fertilizer Tonnage Entry Form'!D14,1)*10^1</f>
        <v>0</v>
      </c>
      <c r="AB3" s="1">
        <f>ROUND('Fertilizer Tonnage Entry Form'!E14,1)*10^1</f>
        <v>0</v>
      </c>
      <c r="AC3" s="1">
        <f>ROUND('Fertilizer Tonnage Entry Form'!F14,1)*10^1</f>
        <v>0</v>
      </c>
      <c r="AD3" s="1">
        <f>ROUND('Fertilizer Tonnage Entry Form'!G14,1)*10^1</f>
        <v>0</v>
      </c>
      <c r="AE3" s="1">
        <f>ROUND('Fertilizer Tonnage Entry Form'!H14,2)*10^2</f>
        <v>0</v>
      </c>
      <c r="AF3" s="1">
        <f>ROUND('Fertilizer Tonnage Entry Form'!I14,2)*10^2</f>
        <v>0</v>
      </c>
      <c r="AG3" s="1">
        <f>ROUND('Fertilizer Tonnage Entry Form'!J14,2)*10^2</f>
        <v>0</v>
      </c>
      <c r="AH3" s="1">
        <f>ROUND('Fertilizer Tonnage Entry Form'!K14,2)*10^2</f>
        <v>0</v>
      </c>
      <c r="AI3" s="1">
        <f>ROUND('Fertilizer Tonnage Entry Form'!L14,2)*10^2</f>
        <v>0</v>
      </c>
      <c r="AJ3" s="1">
        <f>ROUND('Fertilizer Tonnage Entry Form'!M14,3)*10^2</f>
        <v>0</v>
      </c>
    </row>
    <row r="4" spans="1:36" x14ac:dyDescent="0.25">
      <c r="A4" s="1">
        <f>'Fertilizer Tonnage Entry Form'!$Q$1</f>
        <v>0</v>
      </c>
      <c r="C4" s="1">
        <f>'Fertilizer Tonnage Entry Form'!$D$2</f>
        <v>2018</v>
      </c>
      <c r="D4" s="1">
        <f>'Fertilizer Tonnage Entry Form'!$H$2</f>
        <v>14</v>
      </c>
      <c r="H4">
        <f>ROUND('Fertilizer Tonnage Entry Form'!A15,1)*10^1</f>
        <v>0</v>
      </c>
      <c r="J4">
        <f>ROUND('Fertilizer Tonnage Entry Form'!B15,1)*10^1</f>
        <v>0</v>
      </c>
      <c r="L4">
        <f>ROUND('Fertilizer Tonnage Entry Form'!C15,1)*10^1</f>
        <v>0</v>
      </c>
      <c r="M4">
        <f>ROUND('Fertilizer Tonnage Entry Form'!N15,3)*10^3</f>
        <v>0</v>
      </c>
      <c r="Q4" s="1">
        <f>'Fertilizer Tonnage Entry Form'!T15</f>
        <v>0</v>
      </c>
      <c r="R4" s="1">
        <f>'Fertilizer Tonnage Entry Form'!O15</f>
        <v>0</v>
      </c>
      <c r="S4" s="1">
        <f>'Fertilizer Tonnage Entry Form'!P15</f>
        <v>0</v>
      </c>
      <c r="AA4" s="1">
        <f>ROUND('Fertilizer Tonnage Entry Form'!D15,1)*10^1</f>
        <v>0</v>
      </c>
      <c r="AB4" s="1">
        <f>ROUND('Fertilizer Tonnage Entry Form'!E15,1)*10^1</f>
        <v>0</v>
      </c>
      <c r="AC4" s="1">
        <f>ROUND('Fertilizer Tonnage Entry Form'!F15,1)*10^1</f>
        <v>0</v>
      </c>
      <c r="AD4" s="1">
        <f>ROUND('Fertilizer Tonnage Entry Form'!G15,1)*10^1</f>
        <v>0</v>
      </c>
      <c r="AE4" s="1">
        <f>ROUND('Fertilizer Tonnage Entry Form'!H15,2)*10^2</f>
        <v>0</v>
      </c>
      <c r="AF4" s="1">
        <f>ROUND('Fertilizer Tonnage Entry Form'!I15,2)*10^2</f>
        <v>0</v>
      </c>
      <c r="AG4" s="1">
        <f>ROUND('Fertilizer Tonnage Entry Form'!J15,2)*10^2</f>
        <v>0</v>
      </c>
      <c r="AH4" s="1">
        <f>ROUND('Fertilizer Tonnage Entry Form'!K15,2)*10^2</f>
        <v>0</v>
      </c>
      <c r="AI4" s="1">
        <f>ROUND('Fertilizer Tonnage Entry Form'!L15,2)*10^2</f>
        <v>0</v>
      </c>
      <c r="AJ4" s="1">
        <f>ROUND('Fertilizer Tonnage Entry Form'!M15,3)*10^2</f>
        <v>0</v>
      </c>
    </row>
    <row r="5" spans="1:36" x14ac:dyDescent="0.25">
      <c r="A5" s="1">
        <f>'Fertilizer Tonnage Entry Form'!$Q$1</f>
        <v>0</v>
      </c>
      <c r="C5" s="1">
        <f>'Fertilizer Tonnage Entry Form'!$D$2</f>
        <v>2018</v>
      </c>
      <c r="D5" s="1">
        <f>'Fertilizer Tonnage Entry Form'!$H$2</f>
        <v>14</v>
      </c>
      <c r="H5">
        <f>ROUND('Fertilizer Tonnage Entry Form'!A16,1)*10^1</f>
        <v>0</v>
      </c>
      <c r="J5">
        <f>ROUND('Fertilizer Tonnage Entry Form'!B16,1)*10^1</f>
        <v>0</v>
      </c>
      <c r="L5">
        <f>ROUND('Fertilizer Tonnage Entry Form'!C16,1)*10^1</f>
        <v>0</v>
      </c>
      <c r="M5">
        <f>ROUND('Fertilizer Tonnage Entry Form'!N16,3)*10^3</f>
        <v>0</v>
      </c>
      <c r="Q5" s="1">
        <f>'Fertilizer Tonnage Entry Form'!T16</f>
        <v>0</v>
      </c>
      <c r="R5" s="1">
        <f>'Fertilizer Tonnage Entry Form'!O16</f>
        <v>0</v>
      </c>
      <c r="S5" s="1">
        <f>'Fertilizer Tonnage Entry Form'!P16</f>
        <v>0</v>
      </c>
      <c r="AA5" s="1">
        <f>ROUND('Fertilizer Tonnage Entry Form'!D16,1)*10^1</f>
        <v>0</v>
      </c>
      <c r="AB5" s="1">
        <f>ROUND('Fertilizer Tonnage Entry Form'!E16,1)*10^1</f>
        <v>0</v>
      </c>
      <c r="AC5" s="1">
        <f>ROUND('Fertilizer Tonnage Entry Form'!F16,1)*10^1</f>
        <v>0</v>
      </c>
      <c r="AD5" s="1">
        <f>ROUND('Fertilizer Tonnage Entry Form'!G16,1)*10^1</f>
        <v>0</v>
      </c>
      <c r="AE5" s="1">
        <f>ROUND('Fertilizer Tonnage Entry Form'!H16,2)*10^2</f>
        <v>0</v>
      </c>
      <c r="AF5" s="1">
        <f>ROUND('Fertilizer Tonnage Entry Form'!I16,2)*10^2</f>
        <v>0</v>
      </c>
      <c r="AG5" s="1">
        <f>ROUND('Fertilizer Tonnage Entry Form'!J16,2)*10^2</f>
        <v>0</v>
      </c>
      <c r="AH5" s="1">
        <f>ROUND('Fertilizer Tonnage Entry Form'!K16,2)*10^2</f>
        <v>0</v>
      </c>
      <c r="AI5" s="1">
        <f>ROUND('Fertilizer Tonnage Entry Form'!L16,2)*10^2</f>
        <v>0</v>
      </c>
      <c r="AJ5" s="1">
        <f>ROUND('Fertilizer Tonnage Entry Form'!M16,3)*10^2</f>
        <v>0</v>
      </c>
    </row>
    <row r="6" spans="1:36" x14ac:dyDescent="0.25">
      <c r="A6" s="1">
        <f>'Fertilizer Tonnage Entry Form'!$Q$1</f>
        <v>0</v>
      </c>
      <c r="C6" s="1">
        <f>'Fertilizer Tonnage Entry Form'!$D$2</f>
        <v>2018</v>
      </c>
      <c r="D6" s="1">
        <f>'Fertilizer Tonnage Entry Form'!$H$2</f>
        <v>14</v>
      </c>
      <c r="H6">
        <f>ROUND('Fertilizer Tonnage Entry Form'!A17,1)*10^1</f>
        <v>0</v>
      </c>
      <c r="J6">
        <f>ROUND('Fertilizer Tonnage Entry Form'!B17,1)*10^1</f>
        <v>0</v>
      </c>
      <c r="L6">
        <f>ROUND('Fertilizer Tonnage Entry Form'!C17,1)*10^1</f>
        <v>0</v>
      </c>
      <c r="M6">
        <f>ROUND('Fertilizer Tonnage Entry Form'!N17,3)*10^3</f>
        <v>0</v>
      </c>
      <c r="Q6" s="1">
        <f>'Fertilizer Tonnage Entry Form'!T17</f>
        <v>0</v>
      </c>
      <c r="R6" s="1">
        <f>'Fertilizer Tonnage Entry Form'!O17</f>
        <v>0</v>
      </c>
      <c r="S6" s="1">
        <f>'Fertilizer Tonnage Entry Form'!P17</f>
        <v>0</v>
      </c>
      <c r="AA6" s="1">
        <f>ROUND('Fertilizer Tonnage Entry Form'!D17,1)*10^1</f>
        <v>0</v>
      </c>
      <c r="AB6" s="1">
        <f>ROUND('Fertilizer Tonnage Entry Form'!E17,1)*10^1</f>
        <v>0</v>
      </c>
      <c r="AC6" s="1">
        <f>ROUND('Fertilizer Tonnage Entry Form'!F17,1)*10^1</f>
        <v>0</v>
      </c>
      <c r="AD6" s="1">
        <f>ROUND('Fertilizer Tonnage Entry Form'!G17,1)*10^1</f>
        <v>0</v>
      </c>
      <c r="AE6" s="1">
        <f>ROUND('Fertilizer Tonnage Entry Form'!H17,2)*10^2</f>
        <v>0</v>
      </c>
      <c r="AF6" s="1">
        <f>ROUND('Fertilizer Tonnage Entry Form'!I17,2)*10^2</f>
        <v>0</v>
      </c>
      <c r="AG6" s="1">
        <f>ROUND('Fertilizer Tonnage Entry Form'!J17,2)*10^2</f>
        <v>0</v>
      </c>
      <c r="AH6" s="1">
        <f>ROUND('Fertilizer Tonnage Entry Form'!K17,2)*10^2</f>
        <v>0</v>
      </c>
      <c r="AI6" s="1">
        <f>ROUND('Fertilizer Tonnage Entry Form'!L17,2)*10^2</f>
        <v>0</v>
      </c>
      <c r="AJ6" s="1">
        <f>ROUND('Fertilizer Tonnage Entry Form'!M17,3)*10^2</f>
        <v>0</v>
      </c>
    </row>
    <row r="7" spans="1:36" x14ac:dyDescent="0.25">
      <c r="A7" s="1">
        <f>'Fertilizer Tonnage Entry Form'!$Q$1</f>
        <v>0</v>
      </c>
      <c r="C7" s="1">
        <f>'Fertilizer Tonnage Entry Form'!$D$2</f>
        <v>2018</v>
      </c>
      <c r="D7" s="1">
        <f>'Fertilizer Tonnage Entry Form'!$H$2</f>
        <v>14</v>
      </c>
      <c r="H7">
        <f>ROUND('Fertilizer Tonnage Entry Form'!A18,1)*10^1</f>
        <v>0</v>
      </c>
      <c r="J7">
        <f>ROUND('Fertilizer Tonnage Entry Form'!B18,1)*10^1</f>
        <v>0</v>
      </c>
      <c r="L7">
        <f>ROUND('Fertilizer Tonnage Entry Form'!C18,1)*10^1</f>
        <v>0</v>
      </c>
      <c r="M7">
        <f>ROUND('Fertilizer Tonnage Entry Form'!N18,3)*10^3</f>
        <v>0</v>
      </c>
      <c r="Q7" s="1">
        <f>'Fertilizer Tonnage Entry Form'!T18</f>
        <v>0</v>
      </c>
      <c r="R7" s="1">
        <f>'Fertilizer Tonnage Entry Form'!O18</f>
        <v>0</v>
      </c>
      <c r="S7" s="1">
        <f>'Fertilizer Tonnage Entry Form'!P18</f>
        <v>0</v>
      </c>
      <c r="AA7" s="1">
        <f>ROUND('Fertilizer Tonnage Entry Form'!D18,1)*10^1</f>
        <v>0</v>
      </c>
      <c r="AB7" s="1">
        <f>ROUND('Fertilizer Tonnage Entry Form'!E18,1)*10^1</f>
        <v>0</v>
      </c>
      <c r="AC7" s="1">
        <f>ROUND('Fertilizer Tonnage Entry Form'!F18,1)*10^1</f>
        <v>0</v>
      </c>
      <c r="AD7" s="1">
        <f>ROUND('Fertilizer Tonnage Entry Form'!G18,1)*10^1</f>
        <v>0</v>
      </c>
      <c r="AE7" s="1">
        <f>ROUND('Fertilizer Tonnage Entry Form'!H18,2)*10^2</f>
        <v>0</v>
      </c>
      <c r="AF7" s="1">
        <f>ROUND('Fertilizer Tonnage Entry Form'!I18,2)*10^2</f>
        <v>0</v>
      </c>
      <c r="AG7" s="1">
        <f>ROUND('Fertilizer Tonnage Entry Form'!J18,2)*10^2</f>
        <v>0</v>
      </c>
      <c r="AH7" s="1">
        <f>ROUND('Fertilizer Tonnage Entry Form'!K18,2)*10^2</f>
        <v>0</v>
      </c>
      <c r="AI7" s="1">
        <f>ROUND('Fertilizer Tonnage Entry Form'!L18,2)*10^2</f>
        <v>0</v>
      </c>
      <c r="AJ7" s="1">
        <f>ROUND('Fertilizer Tonnage Entry Form'!M18,3)*10^2</f>
        <v>0</v>
      </c>
    </row>
    <row r="8" spans="1:36" x14ac:dyDescent="0.25">
      <c r="A8" s="1">
        <f>'Fertilizer Tonnage Entry Form'!$Q$1</f>
        <v>0</v>
      </c>
      <c r="C8" s="1">
        <f>'Fertilizer Tonnage Entry Form'!$D$2</f>
        <v>2018</v>
      </c>
      <c r="D8" s="1">
        <f>'Fertilizer Tonnage Entry Form'!$H$2</f>
        <v>14</v>
      </c>
      <c r="H8">
        <f>ROUND('Fertilizer Tonnage Entry Form'!A19,1)*10^1</f>
        <v>0</v>
      </c>
      <c r="J8">
        <f>ROUND('Fertilizer Tonnage Entry Form'!B19,1)*10^1</f>
        <v>0</v>
      </c>
      <c r="L8">
        <f>ROUND('Fertilizer Tonnage Entry Form'!C19,1)*10^1</f>
        <v>0</v>
      </c>
      <c r="M8">
        <f>ROUND('Fertilizer Tonnage Entry Form'!N19,3)*10^3</f>
        <v>0</v>
      </c>
      <c r="Q8" s="1">
        <f>'Fertilizer Tonnage Entry Form'!T19</f>
        <v>0</v>
      </c>
      <c r="R8" s="1">
        <f>'Fertilizer Tonnage Entry Form'!O19</f>
        <v>0</v>
      </c>
      <c r="S8" s="1">
        <f>'Fertilizer Tonnage Entry Form'!P19</f>
        <v>0</v>
      </c>
      <c r="AA8" s="1">
        <f>ROUND('Fertilizer Tonnage Entry Form'!D19,1)*10^1</f>
        <v>0</v>
      </c>
      <c r="AB8" s="1">
        <f>ROUND('Fertilizer Tonnage Entry Form'!E19,1)*10^1</f>
        <v>0</v>
      </c>
      <c r="AC8" s="1">
        <f>ROUND('Fertilizer Tonnage Entry Form'!F19,1)*10^1</f>
        <v>0</v>
      </c>
      <c r="AD8" s="1">
        <f>ROUND('Fertilizer Tonnage Entry Form'!G19,1)*10^1</f>
        <v>0</v>
      </c>
      <c r="AE8" s="1">
        <f>ROUND('Fertilizer Tonnage Entry Form'!H19,2)*10^2</f>
        <v>0</v>
      </c>
      <c r="AF8" s="1">
        <f>ROUND('Fertilizer Tonnage Entry Form'!I19,2)*10^2</f>
        <v>0</v>
      </c>
      <c r="AG8" s="1">
        <f>ROUND('Fertilizer Tonnage Entry Form'!J19,2)*10^2</f>
        <v>0</v>
      </c>
      <c r="AH8" s="1">
        <f>ROUND('Fertilizer Tonnage Entry Form'!K19,2)*10^2</f>
        <v>0</v>
      </c>
      <c r="AI8" s="1">
        <f>ROUND('Fertilizer Tonnage Entry Form'!L19,2)*10^2</f>
        <v>0</v>
      </c>
      <c r="AJ8" s="1">
        <f>ROUND('Fertilizer Tonnage Entry Form'!M19,3)*10^2</f>
        <v>0</v>
      </c>
    </row>
    <row r="9" spans="1:36" x14ac:dyDescent="0.25">
      <c r="A9" s="1">
        <f>'Fertilizer Tonnage Entry Form'!$Q$1</f>
        <v>0</v>
      </c>
      <c r="C9" s="1">
        <f>'Fertilizer Tonnage Entry Form'!$D$2</f>
        <v>2018</v>
      </c>
      <c r="D9" s="1">
        <f>'Fertilizer Tonnage Entry Form'!$H$2</f>
        <v>14</v>
      </c>
      <c r="H9">
        <f>ROUND('Fertilizer Tonnage Entry Form'!A20,1)*10^1</f>
        <v>0</v>
      </c>
      <c r="J9">
        <f>ROUND('Fertilizer Tonnage Entry Form'!B20,1)*10^1</f>
        <v>0</v>
      </c>
      <c r="L9">
        <f>ROUND('Fertilizer Tonnage Entry Form'!C20,1)*10^1</f>
        <v>0</v>
      </c>
      <c r="M9">
        <f>ROUND('Fertilizer Tonnage Entry Form'!N20,3)*10^3</f>
        <v>0</v>
      </c>
      <c r="Q9" s="1">
        <f>'Fertilizer Tonnage Entry Form'!T20</f>
        <v>0</v>
      </c>
      <c r="R9" s="1">
        <f>'Fertilizer Tonnage Entry Form'!O20</f>
        <v>0</v>
      </c>
      <c r="S9" s="1">
        <f>'Fertilizer Tonnage Entry Form'!P20</f>
        <v>0</v>
      </c>
      <c r="AA9" s="1">
        <f>ROUND('Fertilizer Tonnage Entry Form'!D20,1)*10^1</f>
        <v>0</v>
      </c>
      <c r="AB9" s="1">
        <f>ROUND('Fertilizer Tonnage Entry Form'!E20,1)*10^1</f>
        <v>0</v>
      </c>
      <c r="AC9" s="1">
        <f>ROUND('Fertilizer Tonnage Entry Form'!F20,1)*10^1</f>
        <v>0</v>
      </c>
      <c r="AD9" s="1">
        <f>ROUND('Fertilizer Tonnage Entry Form'!G20,1)*10^1</f>
        <v>0</v>
      </c>
      <c r="AE9" s="1">
        <f>ROUND('Fertilizer Tonnage Entry Form'!H20,2)*10^2</f>
        <v>0</v>
      </c>
      <c r="AF9" s="1">
        <f>ROUND('Fertilizer Tonnage Entry Form'!I20,2)*10^2</f>
        <v>0</v>
      </c>
      <c r="AG9" s="1">
        <f>ROUND('Fertilizer Tonnage Entry Form'!J20,2)*10^2</f>
        <v>0</v>
      </c>
      <c r="AH9" s="1">
        <f>ROUND('Fertilizer Tonnage Entry Form'!K20,2)*10^2</f>
        <v>0</v>
      </c>
      <c r="AI9" s="1">
        <f>ROUND('Fertilizer Tonnage Entry Form'!L20,2)*10^2</f>
        <v>0</v>
      </c>
      <c r="AJ9" s="1">
        <f>ROUND('Fertilizer Tonnage Entry Form'!M20,3)*10^2</f>
        <v>0</v>
      </c>
    </row>
    <row r="10" spans="1:36" x14ac:dyDescent="0.25">
      <c r="A10" s="1">
        <f>'Fertilizer Tonnage Entry Form'!$Q$1</f>
        <v>0</v>
      </c>
      <c r="C10" s="1">
        <f>'Fertilizer Tonnage Entry Form'!$D$2</f>
        <v>2018</v>
      </c>
      <c r="D10" s="1">
        <f>'Fertilizer Tonnage Entry Form'!$H$2</f>
        <v>14</v>
      </c>
      <c r="H10">
        <f>ROUND('Fertilizer Tonnage Entry Form'!A21,1)*10^1</f>
        <v>0</v>
      </c>
      <c r="J10">
        <f>ROUND('Fertilizer Tonnage Entry Form'!B21,1)*10^1</f>
        <v>0</v>
      </c>
      <c r="L10">
        <f>ROUND('Fertilizer Tonnage Entry Form'!C21,1)*10^1</f>
        <v>0</v>
      </c>
      <c r="M10">
        <f>ROUND('Fertilizer Tonnage Entry Form'!N21,3)*10^3</f>
        <v>0</v>
      </c>
      <c r="Q10" s="1">
        <f>'Fertilizer Tonnage Entry Form'!T21</f>
        <v>0</v>
      </c>
      <c r="R10" s="1">
        <f>'Fertilizer Tonnage Entry Form'!O21</f>
        <v>0</v>
      </c>
      <c r="S10" s="1">
        <f>'Fertilizer Tonnage Entry Form'!P21</f>
        <v>0</v>
      </c>
      <c r="AA10" s="1">
        <f>ROUND('Fertilizer Tonnage Entry Form'!D21,1)*10^1</f>
        <v>0</v>
      </c>
      <c r="AB10" s="1">
        <f>ROUND('Fertilizer Tonnage Entry Form'!E21,1)*10^1</f>
        <v>0</v>
      </c>
      <c r="AC10" s="1">
        <f>ROUND('Fertilizer Tonnage Entry Form'!F21,1)*10^1</f>
        <v>0</v>
      </c>
      <c r="AD10" s="1">
        <f>ROUND('Fertilizer Tonnage Entry Form'!G21,1)*10^1</f>
        <v>0</v>
      </c>
      <c r="AE10" s="1">
        <f>ROUND('Fertilizer Tonnage Entry Form'!H21,2)*10^2</f>
        <v>0</v>
      </c>
      <c r="AF10" s="1">
        <f>ROUND('Fertilizer Tonnage Entry Form'!I21,2)*10^2</f>
        <v>0</v>
      </c>
      <c r="AG10" s="1">
        <f>ROUND('Fertilizer Tonnage Entry Form'!J21,2)*10^2</f>
        <v>0</v>
      </c>
      <c r="AH10" s="1">
        <f>ROUND('Fertilizer Tonnage Entry Form'!K21,2)*10^2</f>
        <v>0</v>
      </c>
      <c r="AI10" s="1">
        <f>ROUND('Fertilizer Tonnage Entry Form'!L21,2)*10^2</f>
        <v>0</v>
      </c>
      <c r="AJ10" s="1">
        <f>ROUND('Fertilizer Tonnage Entry Form'!M21,3)*10^2</f>
        <v>0</v>
      </c>
    </row>
    <row r="11" spans="1:36" x14ac:dyDescent="0.25">
      <c r="A11" s="1">
        <f>'Fertilizer Tonnage Entry Form'!$Q$1</f>
        <v>0</v>
      </c>
      <c r="C11" s="1">
        <f>'Fertilizer Tonnage Entry Form'!$D$2</f>
        <v>2018</v>
      </c>
      <c r="D11" s="1">
        <f>'Fertilizer Tonnage Entry Form'!$H$2</f>
        <v>14</v>
      </c>
      <c r="H11">
        <f>ROUND('Fertilizer Tonnage Entry Form'!A22,1)*10^1</f>
        <v>0</v>
      </c>
      <c r="J11">
        <f>ROUND('Fertilizer Tonnage Entry Form'!B22,1)*10^1</f>
        <v>0</v>
      </c>
      <c r="L11">
        <f>ROUND('Fertilizer Tonnage Entry Form'!C22,1)*10^1</f>
        <v>0</v>
      </c>
      <c r="M11">
        <f>ROUND('Fertilizer Tonnage Entry Form'!N22,3)*10^3</f>
        <v>0</v>
      </c>
      <c r="Q11" s="1">
        <f>'Fertilizer Tonnage Entry Form'!T22</f>
        <v>0</v>
      </c>
      <c r="R11" s="1">
        <f>'Fertilizer Tonnage Entry Form'!O22</f>
        <v>0</v>
      </c>
      <c r="S11" s="1">
        <f>'Fertilizer Tonnage Entry Form'!P22</f>
        <v>0</v>
      </c>
      <c r="AA11" s="1">
        <f>ROUND('Fertilizer Tonnage Entry Form'!D22,1)*10^1</f>
        <v>0</v>
      </c>
      <c r="AB11" s="1">
        <f>ROUND('Fertilizer Tonnage Entry Form'!E22,1)*10^1</f>
        <v>0</v>
      </c>
      <c r="AC11" s="1">
        <f>ROUND('Fertilizer Tonnage Entry Form'!F22,1)*10^1</f>
        <v>0</v>
      </c>
      <c r="AD11" s="1">
        <f>ROUND('Fertilizer Tonnage Entry Form'!G22,1)*10^1</f>
        <v>0</v>
      </c>
      <c r="AE11" s="1">
        <f>ROUND('Fertilizer Tonnage Entry Form'!H22,2)*10^2</f>
        <v>0</v>
      </c>
      <c r="AF11" s="1">
        <f>ROUND('Fertilizer Tonnage Entry Form'!I22,2)*10^2</f>
        <v>0</v>
      </c>
      <c r="AG11" s="1">
        <f>ROUND('Fertilizer Tonnage Entry Form'!J22,2)*10^2</f>
        <v>0</v>
      </c>
      <c r="AH11" s="1">
        <f>ROUND('Fertilizer Tonnage Entry Form'!K22,2)*10^2</f>
        <v>0</v>
      </c>
      <c r="AI11" s="1">
        <f>ROUND('Fertilizer Tonnage Entry Form'!L22,2)*10^2</f>
        <v>0</v>
      </c>
      <c r="AJ11" s="1">
        <f>ROUND('Fertilizer Tonnage Entry Form'!M22,3)*10^2</f>
        <v>0</v>
      </c>
    </row>
    <row r="12" spans="1:36" x14ac:dyDescent="0.25">
      <c r="A12" s="1">
        <f>'Fertilizer Tonnage Entry Form'!$Q$1</f>
        <v>0</v>
      </c>
      <c r="C12" s="1">
        <f>'Fertilizer Tonnage Entry Form'!$D$2</f>
        <v>2018</v>
      </c>
      <c r="D12" s="1">
        <f>'Fertilizer Tonnage Entry Form'!$H$2</f>
        <v>14</v>
      </c>
      <c r="H12">
        <f>ROUND('Fertilizer Tonnage Entry Form'!A23,1)*10^1</f>
        <v>0</v>
      </c>
      <c r="J12">
        <f>ROUND('Fertilizer Tonnage Entry Form'!B23,1)*10^1</f>
        <v>0</v>
      </c>
      <c r="L12">
        <f>ROUND('Fertilizer Tonnage Entry Form'!C23,1)*10^1</f>
        <v>0</v>
      </c>
      <c r="M12">
        <f>ROUND('Fertilizer Tonnage Entry Form'!N23,3)*10^3</f>
        <v>0</v>
      </c>
      <c r="Q12" s="1">
        <f>'Fertilizer Tonnage Entry Form'!T23</f>
        <v>0</v>
      </c>
      <c r="R12" s="1">
        <f>'Fertilizer Tonnage Entry Form'!O23</f>
        <v>0</v>
      </c>
      <c r="S12" s="1">
        <f>'Fertilizer Tonnage Entry Form'!P23</f>
        <v>0</v>
      </c>
      <c r="AA12" s="1">
        <f>ROUND('Fertilizer Tonnage Entry Form'!D23,1)*10^1</f>
        <v>0</v>
      </c>
      <c r="AB12" s="1">
        <f>ROUND('Fertilizer Tonnage Entry Form'!E23,1)*10^1</f>
        <v>0</v>
      </c>
      <c r="AC12" s="1">
        <f>ROUND('Fertilizer Tonnage Entry Form'!F23,1)*10^1</f>
        <v>0</v>
      </c>
      <c r="AD12" s="1">
        <f>ROUND('Fertilizer Tonnage Entry Form'!G23,1)*10^1</f>
        <v>0</v>
      </c>
      <c r="AE12" s="1">
        <f>ROUND('Fertilizer Tonnage Entry Form'!H23,2)*10^2</f>
        <v>0</v>
      </c>
      <c r="AF12" s="1">
        <f>ROUND('Fertilizer Tonnage Entry Form'!I23,2)*10^2</f>
        <v>0</v>
      </c>
      <c r="AG12" s="1">
        <f>ROUND('Fertilizer Tonnage Entry Form'!J23,2)*10^2</f>
        <v>0</v>
      </c>
      <c r="AH12" s="1">
        <f>ROUND('Fertilizer Tonnage Entry Form'!K23,2)*10^2</f>
        <v>0</v>
      </c>
      <c r="AI12" s="1">
        <f>ROUND('Fertilizer Tonnage Entry Form'!L23,2)*10^2</f>
        <v>0</v>
      </c>
      <c r="AJ12" s="1">
        <f>ROUND('Fertilizer Tonnage Entry Form'!M23,3)*10^2</f>
        <v>0</v>
      </c>
    </row>
    <row r="13" spans="1:36" x14ac:dyDescent="0.25">
      <c r="A13" s="1">
        <f>'Fertilizer Tonnage Entry Form'!$Q$1</f>
        <v>0</v>
      </c>
      <c r="C13" s="1">
        <f>'Fertilizer Tonnage Entry Form'!$D$2</f>
        <v>2018</v>
      </c>
      <c r="D13" s="1">
        <f>'Fertilizer Tonnage Entry Form'!$H$2</f>
        <v>14</v>
      </c>
      <c r="H13">
        <f>ROUND('Fertilizer Tonnage Entry Form'!A24,1)*10^1</f>
        <v>0</v>
      </c>
      <c r="J13">
        <f>ROUND('Fertilizer Tonnage Entry Form'!B24,1)*10^1</f>
        <v>0</v>
      </c>
      <c r="L13">
        <f>ROUND('Fertilizer Tonnage Entry Form'!C24,1)*10^1</f>
        <v>0</v>
      </c>
      <c r="M13">
        <f>ROUND('Fertilizer Tonnage Entry Form'!N24,3)*10^3</f>
        <v>0</v>
      </c>
      <c r="Q13" s="1">
        <f>'Fertilizer Tonnage Entry Form'!T24</f>
        <v>0</v>
      </c>
      <c r="R13" s="1">
        <f>'Fertilizer Tonnage Entry Form'!O24</f>
        <v>0</v>
      </c>
      <c r="S13" s="1">
        <f>'Fertilizer Tonnage Entry Form'!P24</f>
        <v>0</v>
      </c>
      <c r="AA13" s="1">
        <f>ROUND('Fertilizer Tonnage Entry Form'!D24,1)*10^1</f>
        <v>0</v>
      </c>
      <c r="AB13" s="1">
        <f>ROUND('Fertilizer Tonnage Entry Form'!E24,1)*10^1</f>
        <v>0</v>
      </c>
      <c r="AC13" s="1">
        <f>ROUND('Fertilizer Tonnage Entry Form'!F24,1)*10^1</f>
        <v>0</v>
      </c>
      <c r="AD13" s="1">
        <f>ROUND('Fertilizer Tonnage Entry Form'!G24,1)*10^1</f>
        <v>0</v>
      </c>
      <c r="AE13" s="1">
        <f>ROUND('Fertilizer Tonnage Entry Form'!H24,2)*10^2</f>
        <v>0</v>
      </c>
      <c r="AF13" s="1">
        <f>ROUND('Fertilizer Tonnage Entry Form'!I24,2)*10^2</f>
        <v>0</v>
      </c>
      <c r="AG13" s="1">
        <f>ROUND('Fertilizer Tonnage Entry Form'!J24,2)*10^2</f>
        <v>0</v>
      </c>
      <c r="AH13" s="1">
        <f>ROUND('Fertilizer Tonnage Entry Form'!K24,2)*10^2</f>
        <v>0</v>
      </c>
      <c r="AI13" s="1">
        <f>ROUND('Fertilizer Tonnage Entry Form'!L24,2)*10^2</f>
        <v>0</v>
      </c>
      <c r="AJ13" s="1">
        <f>ROUND('Fertilizer Tonnage Entry Form'!M24,3)*10^2</f>
        <v>0</v>
      </c>
    </row>
    <row r="14" spans="1:36" x14ac:dyDescent="0.25">
      <c r="A14" s="1">
        <f>'Fertilizer Tonnage Entry Form'!$Q$1</f>
        <v>0</v>
      </c>
      <c r="C14" s="1">
        <f>'Fertilizer Tonnage Entry Form'!$D$2</f>
        <v>2018</v>
      </c>
      <c r="D14" s="1">
        <f>'Fertilizer Tonnage Entry Form'!$H$2</f>
        <v>14</v>
      </c>
      <c r="H14">
        <f>ROUND('Fertilizer Tonnage Entry Form'!A25,1)*10^1</f>
        <v>0</v>
      </c>
      <c r="J14">
        <f>ROUND('Fertilizer Tonnage Entry Form'!B25,1)*10^1</f>
        <v>0</v>
      </c>
      <c r="L14">
        <f>ROUND('Fertilizer Tonnage Entry Form'!C25,1)*10^1</f>
        <v>0</v>
      </c>
      <c r="M14">
        <f>ROUND('Fertilizer Tonnage Entry Form'!N25,3)*10^3</f>
        <v>0</v>
      </c>
      <c r="Q14" s="1">
        <f>'Fertilizer Tonnage Entry Form'!T25</f>
        <v>0</v>
      </c>
      <c r="R14" s="1">
        <f>'Fertilizer Tonnage Entry Form'!O25</f>
        <v>0</v>
      </c>
      <c r="S14" s="1">
        <f>'Fertilizer Tonnage Entry Form'!P25</f>
        <v>0</v>
      </c>
      <c r="AA14" s="1">
        <f>ROUND('Fertilizer Tonnage Entry Form'!D25,1)*10^1</f>
        <v>0</v>
      </c>
      <c r="AB14" s="1">
        <f>ROUND('Fertilizer Tonnage Entry Form'!E25,1)*10^1</f>
        <v>0</v>
      </c>
      <c r="AC14" s="1">
        <f>ROUND('Fertilizer Tonnage Entry Form'!F25,1)*10^1</f>
        <v>0</v>
      </c>
      <c r="AD14" s="1">
        <f>ROUND('Fertilizer Tonnage Entry Form'!G25,1)*10^1</f>
        <v>0</v>
      </c>
      <c r="AE14" s="1">
        <f>ROUND('Fertilizer Tonnage Entry Form'!H25,2)*10^2</f>
        <v>0</v>
      </c>
      <c r="AF14" s="1">
        <f>ROUND('Fertilizer Tonnage Entry Form'!I25,2)*10^2</f>
        <v>0</v>
      </c>
      <c r="AG14" s="1">
        <f>ROUND('Fertilizer Tonnage Entry Form'!J25,2)*10^2</f>
        <v>0</v>
      </c>
      <c r="AH14" s="1">
        <f>ROUND('Fertilizer Tonnage Entry Form'!K25,2)*10^2</f>
        <v>0</v>
      </c>
      <c r="AI14" s="1">
        <f>ROUND('Fertilizer Tonnage Entry Form'!L25,2)*10^2</f>
        <v>0</v>
      </c>
      <c r="AJ14" s="1">
        <f>ROUND('Fertilizer Tonnage Entry Form'!M25,3)*10^2</f>
        <v>0</v>
      </c>
    </row>
    <row r="15" spans="1:36" x14ac:dyDescent="0.25">
      <c r="A15" s="1">
        <f>'Fertilizer Tonnage Entry Form'!$Q$1</f>
        <v>0</v>
      </c>
      <c r="C15" s="1">
        <f>'Fertilizer Tonnage Entry Form'!$D$2</f>
        <v>2018</v>
      </c>
      <c r="D15" s="1">
        <f>'Fertilizer Tonnage Entry Form'!$H$2</f>
        <v>14</v>
      </c>
      <c r="H15">
        <f>ROUND('Fertilizer Tonnage Entry Form'!A26,1)*10^1</f>
        <v>0</v>
      </c>
      <c r="J15">
        <f>ROUND('Fertilizer Tonnage Entry Form'!B26,1)*10^1</f>
        <v>0</v>
      </c>
      <c r="L15">
        <f>ROUND('Fertilizer Tonnage Entry Form'!C26,1)*10^1</f>
        <v>0</v>
      </c>
      <c r="M15">
        <f>ROUND('Fertilizer Tonnage Entry Form'!N26,3)*10^3</f>
        <v>0</v>
      </c>
      <c r="Q15" s="1">
        <f>'Fertilizer Tonnage Entry Form'!T26</f>
        <v>0</v>
      </c>
      <c r="R15" s="1">
        <f>'Fertilizer Tonnage Entry Form'!O26</f>
        <v>0</v>
      </c>
      <c r="S15" s="1">
        <f>'Fertilizer Tonnage Entry Form'!P26</f>
        <v>0</v>
      </c>
      <c r="AA15" s="1">
        <f>ROUND('Fertilizer Tonnage Entry Form'!D26,1)*10^1</f>
        <v>0</v>
      </c>
      <c r="AB15" s="1">
        <f>ROUND('Fertilizer Tonnage Entry Form'!E26,1)*10^1</f>
        <v>0</v>
      </c>
      <c r="AC15" s="1">
        <f>ROUND('Fertilizer Tonnage Entry Form'!F26,1)*10^1</f>
        <v>0</v>
      </c>
      <c r="AD15" s="1">
        <f>ROUND('Fertilizer Tonnage Entry Form'!G26,1)*10^1</f>
        <v>0</v>
      </c>
      <c r="AE15" s="1">
        <f>ROUND('Fertilizer Tonnage Entry Form'!H26,2)*10^2</f>
        <v>0</v>
      </c>
      <c r="AF15" s="1">
        <f>ROUND('Fertilizer Tonnage Entry Form'!I26,2)*10^2</f>
        <v>0</v>
      </c>
      <c r="AG15" s="1">
        <f>ROUND('Fertilizer Tonnage Entry Form'!J26,2)*10^2</f>
        <v>0</v>
      </c>
      <c r="AH15" s="1">
        <f>ROUND('Fertilizer Tonnage Entry Form'!K26,2)*10^2</f>
        <v>0</v>
      </c>
      <c r="AI15" s="1">
        <f>ROUND('Fertilizer Tonnage Entry Form'!L26,2)*10^2</f>
        <v>0</v>
      </c>
      <c r="AJ15" s="1">
        <f>ROUND('Fertilizer Tonnage Entry Form'!M26,3)*10^2</f>
        <v>0</v>
      </c>
    </row>
    <row r="16" spans="1:36" x14ac:dyDescent="0.25">
      <c r="A16" s="1">
        <f>'Fertilizer Tonnage Entry Form'!$Q$1</f>
        <v>0</v>
      </c>
      <c r="C16" s="1">
        <f>'Fertilizer Tonnage Entry Form'!$D$2</f>
        <v>2018</v>
      </c>
      <c r="D16" s="1">
        <f>'Fertilizer Tonnage Entry Form'!$H$2</f>
        <v>14</v>
      </c>
      <c r="H16">
        <f>ROUND('Fertilizer Tonnage Entry Form'!A27,1)*10^1</f>
        <v>0</v>
      </c>
      <c r="J16">
        <f>ROUND('Fertilizer Tonnage Entry Form'!B27,1)*10^1</f>
        <v>0</v>
      </c>
      <c r="L16">
        <f>ROUND('Fertilizer Tonnage Entry Form'!C27,1)*10^1</f>
        <v>0</v>
      </c>
      <c r="M16">
        <f>ROUND('Fertilizer Tonnage Entry Form'!N27,3)*10^3</f>
        <v>0</v>
      </c>
      <c r="Q16" s="1">
        <f>'Fertilizer Tonnage Entry Form'!T27</f>
        <v>0</v>
      </c>
      <c r="R16" s="1">
        <f>'Fertilizer Tonnage Entry Form'!O27</f>
        <v>0</v>
      </c>
      <c r="S16" s="1">
        <f>'Fertilizer Tonnage Entry Form'!P27</f>
        <v>0</v>
      </c>
      <c r="AA16" s="1">
        <f>ROUND('Fertilizer Tonnage Entry Form'!D27,1)*10^1</f>
        <v>0</v>
      </c>
      <c r="AB16" s="1">
        <f>ROUND('Fertilizer Tonnage Entry Form'!E27,1)*10^1</f>
        <v>0</v>
      </c>
      <c r="AC16" s="1">
        <f>ROUND('Fertilizer Tonnage Entry Form'!F27,1)*10^1</f>
        <v>0</v>
      </c>
      <c r="AD16" s="1">
        <f>ROUND('Fertilizer Tonnage Entry Form'!G27,1)*10^1</f>
        <v>0</v>
      </c>
      <c r="AE16" s="1">
        <f>ROUND('Fertilizer Tonnage Entry Form'!H27,2)*10^2</f>
        <v>0</v>
      </c>
      <c r="AF16" s="1">
        <f>ROUND('Fertilizer Tonnage Entry Form'!I27,2)*10^2</f>
        <v>0</v>
      </c>
      <c r="AG16" s="1">
        <f>ROUND('Fertilizer Tonnage Entry Form'!J27,2)*10^2</f>
        <v>0</v>
      </c>
      <c r="AH16" s="1">
        <f>ROUND('Fertilizer Tonnage Entry Form'!K27,2)*10^2</f>
        <v>0</v>
      </c>
      <c r="AI16" s="1">
        <f>ROUND('Fertilizer Tonnage Entry Form'!L27,2)*10^2</f>
        <v>0</v>
      </c>
      <c r="AJ16" s="1">
        <f>ROUND('Fertilizer Tonnage Entry Form'!M27,3)*10^2</f>
        <v>0</v>
      </c>
    </row>
    <row r="17" spans="1:36" x14ac:dyDescent="0.25">
      <c r="A17" s="1">
        <f>'Fertilizer Tonnage Entry Form'!$Q$1</f>
        <v>0</v>
      </c>
      <c r="C17" s="1">
        <f>'Fertilizer Tonnage Entry Form'!$D$2</f>
        <v>2018</v>
      </c>
      <c r="D17" s="1">
        <f>'Fertilizer Tonnage Entry Form'!$H$2</f>
        <v>14</v>
      </c>
      <c r="H17">
        <f>ROUND('Fertilizer Tonnage Entry Form'!A28,1)*10^1</f>
        <v>0</v>
      </c>
      <c r="J17">
        <f>ROUND('Fertilizer Tonnage Entry Form'!B28,1)*10^1</f>
        <v>0</v>
      </c>
      <c r="L17">
        <f>ROUND('Fertilizer Tonnage Entry Form'!C28,1)*10^1</f>
        <v>0</v>
      </c>
      <c r="M17">
        <f>ROUND('Fertilizer Tonnage Entry Form'!N28,3)*10^3</f>
        <v>0</v>
      </c>
      <c r="Q17" s="1">
        <f>'Fertilizer Tonnage Entry Form'!T28</f>
        <v>0</v>
      </c>
      <c r="R17" s="1">
        <f>'Fertilizer Tonnage Entry Form'!O28</f>
        <v>0</v>
      </c>
      <c r="S17" s="1">
        <f>'Fertilizer Tonnage Entry Form'!P28</f>
        <v>0</v>
      </c>
      <c r="AA17" s="1">
        <f>ROUND('Fertilizer Tonnage Entry Form'!D28,1)*10^1</f>
        <v>0</v>
      </c>
      <c r="AB17" s="1">
        <f>ROUND('Fertilizer Tonnage Entry Form'!E28,1)*10^1</f>
        <v>0</v>
      </c>
      <c r="AC17" s="1">
        <f>ROUND('Fertilizer Tonnage Entry Form'!F28,1)*10^1</f>
        <v>0</v>
      </c>
      <c r="AD17" s="1">
        <f>ROUND('Fertilizer Tonnage Entry Form'!G28,1)*10^1</f>
        <v>0</v>
      </c>
      <c r="AE17" s="1">
        <f>ROUND('Fertilizer Tonnage Entry Form'!H28,2)*10^2</f>
        <v>0</v>
      </c>
      <c r="AF17" s="1">
        <f>ROUND('Fertilizer Tonnage Entry Form'!I28,2)*10^2</f>
        <v>0</v>
      </c>
      <c r="AG17" s="1">
        <f>ROUND('Fertilizer Tonnage Entry Form'!J28,2)*10^2</f>
        <v>0</v>
      </c>
      <c r="AH17" s="1">
        <f>ROUND('Fertilizer Tonnage Entry Form'!K28,2)*10^2</f>
        <v>0</v>
      </c>
      <c r="AI17" s="1">
        <f>ROUND('Fertilizer Tonnage Entry Form'!L28,2)*10^2</f>
        <v>0</v>
      </c>
      <c r="AJ17" s="1">
        <f>ROUND('Fertilizer Tonnage Entry Form'!M28,3)*10^2</f>
        <v>0</v>
      </c>
    </row>
    <row r="18" spans="1:36" x14ac:dyDescent="0.25">
      <c r="A18" s="1">
        <f>'Fertilizer Tonnage Entry Form'!$Q$1</f>
        <v>0</v>
      </c>
      <c r="C18" s="1">
        <f>'Fertilizer Tonnage Entry Form'!$D$2</f>
        <v>2018</v>
      </c>
      <c r="D18" s="1">
        <f>'Fertilizer Tonnage Entry Form'!$H$2</f>
        <v>14</v>
      </c>
      <c r="H18">
        <f>ROUND('Fertilizer Tonnage Entry Form'!A29,1)*10^1</f>
        <v>0</v>
      </c>
      <c r="J18">
        <f>ROUND('Fertilizer Tonnage Entry Form'!B29,1)*10^1</f>
        <v>0</v>
      </c>
      <c r="L18">
        <f>ROUND('Fertilizer Tonnage Entry Form'!C29,1)*10^1</f>
        <v>0</v>
      </c>
      <c r="M18">
        <f>ROUND('Fertilizer Tonnage Entry Form'!N29,3)*10^3</f>
        <v>0</v>
      </c>
      <c r="Q18" s="1">
        <f>'Fertilizer Tonnage Entry Form'!T29</f>
        <v>0</v>
      </c>
      <c r="R18" s="1">
        <f>'Fertilizer Tonnage Entry Form'!O29</f>
        <v>0</v>
      </c>
      <c r="S18" s="1">
        <f>'Fertilizer Tonnage Entry Form'!P29</f>
        <v>0</v>
      </c>
      <c r="AA18" s="1">
        <f>ROUND('Fertilizer Tonnage Entry Form'!D29,1)*10^1</f>
        <v>0</v>
      </c>
      <c r="AB18" s="1">
        <f>ROUND('Fertilizer Tonnage Entry Form'!E29,1)*10^1</f>
        <v>0</v>
      </c>
      <c r="AC18" s="1">
        <f>ROUND('Fertilizer Tonnage Entry Form'!F29,1)*10^1</f>
        <v>0</v>
      </c>
      <c r="AD18" s="1">
        <f>ROUND('Fertilizer Tonnage Entry Form'!G29,1)*10^1</f>
        <v>0</v>
      </c>
      <c r="AE18" s="1">
        <f>ROUND('Fertilizer Tonnage Entry Form'!H29,2)*10^2</f>
        <v>0</v>
      </c>
      <c r="AF18" s="1">
        <f>ROUND('Fertilizer Tonnage Entry Form'!I29,2)*10^2</f>
        <v>0</v>
      </c>
      <c r="AG18" s="1">
        <f>ROUND('Fertilizer Tonnage Entry Form'!J29,2)*10^2</f>
        <v>0</v>
      </c>
      <c r="AH18" s="1">
        <f>ROUND('Fertilizer Tonnage Entry Form'!K29,2)*10^2</f>
        <v>0</v>
      </c>
      <c r="AI18" s="1">
        <f>ROUND('Fertilizer Tonnage Entry Form'!L29,2)*10^2</f>
        <v>0</v>
      </c>
      <c r="AJ18" s="1">
        <f>ROUND('Fertilizer Tonnage Entry Form'!M29,3)*10^2</f>
        <v>0</v>
      </c>
    </row>
    <row r="19" spans="1:36" x14ac:dyDescent="0.25">
      <c r="A19" s="1">
        <f>'Fertilizer Tonnage Entry Form'!$Q$1</f>
        <v>0</v>
      </c>
      <c r="C19" s="1">
        <f>'Fertilizer Tonnage Entry Form'!$D$2</f>
        <v>2018</v>
      </c>
      <c r="D19" s="1">
        <f>'Fertilizer Tonnage Entry Form'!$H$2</f>
        <v>14</v>
      </c>
      <c r="H19">
        <f>ROUND('Fertilizer Tonnage Entry Form'!A30,1)*10^1</f>
        <v>0</v>
      </c>
      <c r="J19">
        <f>ROUND('Fertilizer Tonnage Entry Form'!B30,1)*10^1</f>
        <v>0</v>
      </c>
      <c r="L19">
        <f>ROUND('Fertilizer Tonnage Entry Form'!C30,1)*10^1</f>
        <v>0</v>
      </c>
      <c r="M19">
        <f>ROUND('Fertilizer Tonnage Entry Form'!N30,3)*10^3</f>
        <v>0</v>
      </c>
      <c r="Q19" s="1">
        <f>'Fertilizer Tonnage Entry Form'!T30</f>
        <v>0</v>
      </c>
      <c r="R19" s="1">
        <f>'Fertilizer Tonnage Entry Form'!O30</f>
        <v>0</v>
      </c>
      <c r="S19" s="1">
        <f>'Fertilizer Tonnage Entry Form'!P30</f>
        <v>0</v>
      </c>
      <c r="AA19" s="1">
        <f>ROUND('Fertilizer Tonnage Entry Form'!D30,1)*10^1</f>
        <v>0</v>
      </c>
      <c r="AB19" s="1">
        <f>ROUND('Fertilizer Tonnage Entry Form'!E30,1)*10^1</f>
        <v>0</v>
      </c>
      <c r="AC19" s="1">
        <f>ROUND('Fertilizer Tonnage Entry Form'!F30,1)*10^1</f>
        <v>0</v>
      </c>
      <c r="AD19" s="1">
        <f>ROUND('Fertilizer Tonnage Entry Form'!G30,1)*10^1</f>
        <v>0</v>
      </c>
      <c r="AE19" s="1">
        <f>ROUND('Fertilizer Tonnage Entry Form'!H30,2)*10^2</f>
        <v>0</v>
      </c>
      <c r="AF19" s="1">
        <f>ROUND('Fertilizer Tonnage Entry Form'!I30,2)*10^2</f>
        <v>0</v>
      </c>
      <c r="AG19" s="1">
        <f>ROUND('Fertilizer Tonnage Entry Form'!J30,2)*10^2</f>
        <v>0</v>
      </c>
      <c r="AH19" s="1">
        <f>ROUND('Fertilizer Tonnage Entry Form'!K30,2)*10^2</f>
        <v>0</v>
      </c>
      <c r="AI19" s="1">
        <f>ROUND('Fertilizer Tonnage Entry Form'!L30,2)*10^2</f>
        <v>0</v>
      </c>
      <c r="AJ19" s="1">
        <f>ROUND('Fertilizer Tonnage Entry Form'!M30,3)*10^2</f>
        <v>0</v>
      </c>
    </row>
    <row r="20" spans="1:36" x14ac:dyDescent="0.25">
      <c r="A20" s="1">
        <f>'Fertilizer Tonnage Entry Form'!$Q$1</f>
        <v>0</v>
      </c>
      <c r="C20" s="1">
        <f>'Fertilizer Tonnage Entry Form'!$D$2</f>
        <v>2018</v>
      </c>
      <c r="D20" s="1">
        <f>'Fertilizer Tonnage Entry Form'!$H$2</f>
        <v>14</v>
      </c>
      <c r="H20">
        <f>ROUND('Fertilizer Tonnage Entry Form'!A31,1)*10^1</f>
        <v>0</v>
      </c>
      <c r="J20">
        <f>ROUND('Fertilizer Tonnage Entry Form'!B31,1)*10^1</f>
        <v>0</v>
      </c>
      <c r="L20">
        <f>ROUND('Fertilizer Tonnage Entry Form'!C31,1)*10^1</f>
        <v>0</v>
      </c>
      <c r="M20">
        <f>ROUND('Fertilizer Tonnage Entry Form'!N31,3)*10^3</f>
        <v>0</v>
      </c>
      <c r="Q20" s="1">
        <f>'Fertilizer Tonnage Entry Form'!T31</f>
        <v>0</v>
      </c>
      <c r="R20" s="1">
        <f>'Fertilizer Tonnage Entry Form'!O31</f>
        <v>0</v>
      </c>
      <c r="S20" s="1">
        <f>'Fertilizer Tonnage Entry Form'!P31</f>
        <v>0</v>
      </c>
      <c r="AA20" s="1">
        <f>ROUND('Fertilizer Tonnage Entry Form'!D31,1)*10^1</f>
        <v>0</v>
      </c>
      <c r="AB20" s="1">
        <f>ROUND('Fertilizer Tonnage Entry Form'!E31,1)*10^1</f>
        <v>0</v>
      </c>
      <c r="AC20" s="1">
        <f>ROUND('Fertilizer Tonnage Entry Form'!F31,1)*10^1</f>
        <v>0</v>
      </c>
      <c r="AD20" s="1">
        <f>ROUND('Fertilizer Tonnage Entry Form'!G31,1)*10^1</f>
        <v>0</v>
      </c>
      <c r="AE20" s="1">
        <f>ROUND('Fertilizer Tonnage Entry Form'!H31,2)*10^2</f>
        <v>0</v>
      </c>
      <c r="AF20" s="1">
        <f>ROUND('Fertilizer Tonnage Entry Form'!I31,2)*10^2</f>
        <v>0</v>
      </c>
      <c r="AG20" s="1">
        <f>ROUND('Fertilizer Tonnage Entry Form'!J31,2)*10^2</f>
        <v>0</v>
      </c>
      <c r="AH20" s="1">
        <f>ROUND('Fertilizer Tonnage Entry Form'!K31,2)*10^2</f>
        <v>0</v>
      </c>
      <c r="AI20" s="1">
        <f>ROUND('Fertilizer Tonnage Entry Form'!L31,2)*10^2</f>
        <v>0</v>
      </c>
      <c r="AJ20" s="1">
        <f>ROUND('Fertilizer Tonnage Entry Form'!M31,3)*10^2</f>
        <v>0</v>
      </c>
    </row>
    <row r="21" spans="1:36" x14ac:dyDescent="0.25">
      <c r="A21" s="1">
        <f>'Fertilizer Tonnage Entry Form'!$Q$1</f>
        <v>0</v>
      </c>
      <c r="C21" s="1">
        <f>'Fertilizer Tonnage Entry Form'!$D$2</f>
        <v>2018</v>
      </c>
      <c r="D21" s="1">
        <f>'Fertilizer Tonnage Entry Form'!$H$2</f>
        <v>14</v>
      </c>
      <c r="H21">
        <f>ROUND('Fertilizer Tonnage Entry Form'!A32,1)*10^1</f>
        <v>0</v>
      </c>
      <c r="J21">
        <f>ROUND('Fertilizer Tonnage Entry Form'!B32,1)*10^1</f>
        <v>0</v>
      </c>
      <c r="L21">
        <f>ROUND('Fertilizer Tonnage Entry Form'!C32,1)*10^1</f>
        <v>0</v>
      </c>
      <c r="M21">
        <f>ROUND('Fertilizer Tonnage Entry Form'!N32,3)*10^3</f>
        <v>0</v>
      </c>
      <c r="Q21" s="1">
        <f>'Fertilizer Tonnage Entry Form'!T32</f>
        <v>0</v>
      </c>
      <c r="R21" s="1">
        <f>'Fertilizer Tonnage Entry Form'!O32</f>
        <v>0</v>
      </c>
      <c r="S21" s="1">
        <f>'Fertilizer Tonnage Entry Form'!P32</f>
        <v>0</v>
      </c>
      <c r="AA21" s="1">
        <f>ROUND('Fertilizer Tonnage Entry Form'!D32,1)*10^1</f>
        <v>0</v>
      </c>
      <c r="AB21" s="1">
        <f>ROUND('Fertilizer Tonnage Entry Form'!E32,1)*10^1</f>
        <v>0</v>
      </c>
      <c r="AC21" s="1">
        <f>ROUND('Fertilizer Tonnage Entry Form'!F32,1)*10^1</f>
        <v>0</v>
      </c>
      <c r="AD21" s="1">
        <f>ROUND('Fertilizer Tonnage Entry Form'!G32,1)*10^1</f>
        <v>0</v>
      </c>
      <c r="AE21" s="1">
        <f>ROUND('Fertilizer Tonnage Entry Form'!H32,2)*10^2</f>
        <v>0</v>
      </c>
      <c r="AF21" s="1">
        <f>ROUND('Fertilizer Tonnage Entry Form'!I32,2)*10^2</f>
        <v>0</v>
      </c>
      <c r="AG21" s="1">
        <f>ROUND('Fertilizer Tonnage Entry Form'!J32,2)*10^2</f>
        <v>0</v>
      </c>
      <c r="AH21" s="1">
        <f>ROUND('Fertilizer Tonnage Entry Form'!K32,2)*10^2</f>
        <v>0</v>
      </c>
      <c r="AI21" s="1">
        <f>ROUND('Fertilizer Tonnage Entry Form'!L32,2)*10^2</f>
        <v>0</v>
      </c>
      <c r="AJ21" s="1">
        <f>ROUND('Fertilizer Tonnage Entry Form'!M32,3)*10^2</f>
        <v>0</v>
      </c>
    </row>
    <row r="22" spans="1:36" x14ac:dyDescent="0.25">
      <c r="A22" s="1">
        <f>'Fertilizer Tonnage Entry Form'!$Q$1</f>
        <v>0</v>
      </c>
      <c r="C22" s="1">
        <f>'Fertilizer Tonnage Entry Form'!$D$2</f>
        <v>2018</v>
      </c>
      <c r="D22" s="1">
        <f>'Fertilizer Tonnage Entry Form'!$H$2</f>
        <v>14</v>
      </c>
      <c r="H22">
        <f>ROUND('Fertilizer Tonnage Entry Form'!A33,1)*10^1</f>
        <v>0</v>
      </c>
      <c r="J22">
        <f>ROUND('Fertilizer Tonnage Entry Form'!B33,1)*10^1</f>
        <v>0</v>
      </c>
      <c r="L22">
        <f>ROUND('Fertilizer Tonnage Entry Form'!C33,1)*10^1</f>
        <v>0</v>
      </c>
      <c r="M22">
        <f>ROUND('Fertilizer Tonnage Entry Form'!N33,3)*10^3</f>
        <v>0</v>
      </c>
      <c r="Q22" s="1">
        <f>'Fertilizer Tonnage Entry Form'!T33</f>
        <v>0</v>
      </c>
      <c r="R22" s="1">
        <f>'Fertilizer Tonnage Entry Form'!O33</f>
        <v>0</v>
      </c>
      <c r="S22" s="1">
        <f>'Fertilizer Tonnage Entry Form'!P33</f>
        <v>0</v>
      </c>
      <c r="AA22" s="1">
        <f>ROUND('Fertilizer Tonnage Entry Form'!D33,1)*10^1</f>
        <v>0</v>
      </c>
      <c r="AB22" s="1">
        <f>ROUND('Fertilizer Tonnage Entry Form'!E33,1)*10^1</f>
        <v>0</v>
      </c>
      <c r="AC22" s="1">
        <f>ROUND('Fertilizer Tonnage Entry Form'!F33,1)*10^1</f>
        <v>0</v>
      </c>
      <c r="AD22" s="1">
        <f>ROUND('Fertilizer Tonnage Entry Form'!G33,1)*10^1</f>
        <v>0</v>
      </c>
      <c r="AE22" s="1">
        <f>ROUND('Fertilizer Tonnage Entry Form'!H33,2)*10^2</f>
        <v>0</v>
      </c>
      <c r="AF22" s="1">
        <f>ROUND('Fertilizer Tonnage Entry Form'!I33,2)*10^2</f>
        <v>0</v>
      </c>
      <c r="AG22" s="1">
        <f>ROUND('Fertilizer Tonnage Entry Form'!J33,2)*10^2</f>
        <v>0</v>
      </c>
      <c r="AH22" s="1">
        <f>ROUND('Fertilizer Tonnage Entry Form'!K33,2)*10^2</f>
        <v>0</v>
      </c>
      <c r="AI22" s="1">
        <f>ROUND('Fertilizer Tonnage Entry Form'!L33,2)*10^2</f>
        <v>0</v>
      </c>
      <c r="AJ22" s="1">
        <f>ROUND('Fertilizer Tonnage Entry Form'!M33,3)*10^2</f>
        <v>0</v>
      </c>
    </row>
    <row r="23" spans="1:36" x14ac:dyDescent="0.25">
      <c r="A23" s="1">
        <f>'Fertilizer Tonnage Entry Form'!$Q$1</f>
        <v>0</v>
      </c>
      <c r="C23" s="1">
        <f>'Fertilizer Tonnage Entry Form'!$D$2</f>
        <v>2018</v>
      </c>
      <c r="D23" s="1">
        <f>'Fertilizer Tonnage Entry Form'!$H$2</f>
        <v>14</v>
      </c>
      <c r="H23">
        <f>ROUND('Fertilizer Tonnage Entry Form'!A34,1)*10^1</f>
        <v>0</v>
      </c>
      <c r="J23">
        <f>ROUND('Fertilizer Tonnage Entry Form'!B34,1)*10^1</f>
        <v>0</v>
      </c>
      <c r="L23">
        <f>ROUND('Fertilizer Tonnage Entry Form'!C34,1)*10^1</f>
        <v>0</v>
      </c>
      <c r="M23">
        <f>ROUND('Fertilizer Tonnage Entry Form'!N34,3)*10^3</f>
        <v>0</v>
      </c>
      <c r="Q23" s="1">
        <f>'Fertilizer Tonnage Entry Form'!T34</f>
        <v>0</v>
      </c>
      <c r="R23" s="1">
        <f>'Fertilizer Tonnage Entry Form'!O34</f>
        <v>0</v>
      </c>
      <c r="S23" s="1">
        <f>'Fertilizer Tonnage Entry Form'!P34</f>
        <v>0</v>
      </c>
      <c r="AA23" s="1">
        <f>ROUND('Fertilizer Tonnage Entry Form'!D34,1)*10^1</f>
        <v>0</v>
      </c>
      <c r="AB23" s="1">
        <f>ROUND('Fertilizer Tonnage Entry Form'!E34,1)*10^1</f>
        <v>0</v>
      </c>
      <c r="AC23" s="1">
        <f>ROUND('Fertilizer Tonnage Entry Form'!F34,1)*10^1</f>
        <v>0</v>
      </c>
      <c r="AD23" s="1">
        <f>ROUND('Fertilizer Tonnage Entry Form'!G34,1)*10^1</f>
        <v>0</v>
      </c>
      <c r="AE23" s="1">
        <f>ROUND('Fertilizer Tonnage Entry Form'!H34,2)*10^2</f>
        <v>0</v>
      </c>
      <c r="AF23" s="1">
        <f>ROUND('Fertilizer Tonnage Entry Form'!I34,2)*10^2</f>
        <v>0</v>
      </c>
      <c r="AG23" s="1">
        <f>ROUND('Fertilizer Tonnage Entry Form'!J34,2)*10^2</f>
        <v>0</v>
      </c>
      <c r="AH23" s="1">
        <f>ROUND('Fertilizer Tonnage Entry Form'!K34,2)*10^2</f>
        <v>0</v>
      </c>
      <c r="AI23" s="1">
        <f>ROUND('Fertilizer Tonnage Entry Form'!L34,2)*10^2</f>
        <v>0</v>
      </c>
      <c r="AJ23" s="1">
        <f>ROUND('Fertilizer Tonnage Entry Form'!M34,3)*10^2</f>
        <v>0</v>
      </c>
    </row>
    <row r="24" spans="1:36" x14ac:dyDescent="0.25">
      <c r="A24" s="1">
        <f>'Fertilizer Tonnage Entry Form'!$Q$1</f>
        <v>0</v>
      </c>
      <c r="C24" s="1">
        <f>'Fertilizer Tonnage Entry Form'!$D$2</f>
        <v>2018</v>
      </c>
      <c r="D24" s="1">
        <f>'Fertilizer Tonnage Entry Form'!$H$2</f>
        <v>14</v>
      </c>
      <c r="H24">
        <f>ROUND('Fertilizer Tonnage Entry Form'!A35,1)*10^1</f>
        <v>0</v>
      </c>
      <c r="J24">
        <f>ROUND('Fertilizer Tonnage Entry Form'!B35,1)*10^1</f>
        <v>0</v>
      </c>
      <c r="L24">
        <f>ROUND('Fertilizer Tonnage Entry Form'!C35,1)*10^1</f>
        <v>0</v>
      </c>
      <c r="M24">
        <f>ROUND('Fertilizer Tonnage Entry Form'!N35,3)*10^3</f>
        <v>0</v>
      </c>
      <c r="Q24" s="1">
        <f>'Fertilizer Tonnage Entry Form'!T35</f>
        <v>0</v>
      </c>
      <c r="R24" s="1">
        <f>'Fertilizer Tonnage Entry Form'!O35</f>
        <v>0</v>
      </c>
      <c r="S24" s="1">
        <f>'Fertilizer Tonnage Entry Form'!P35</f>
        <v>0</v>
      </c>
      <c r="AA24" s="1">
        <f>ROUND('Fertilizer Tonnage Entry Form'!D35,1)*10^1</f>
        <v>0</v>
      </c>
      <c r="AB24" s="1">
        <f>ROUND('Fertilizer Tonnage Entry Form'!E35,1)*10^1</f>
        <v>0</v>
      </c>
      <c r="AC24" s="1">
        <f>ROUND('Fertilizer Tonnage Entry Form'!F35,1)*10^1</f>
        <v>0</v>
      </c>
      <c r="AD24" s="1">
        <f>ROUND('Fertilizer Tonnage Entry Form'!G35,1)*10^1</f>
        <v>0</v>
      </c>
      <c r="AE24" s="1">
        <f>ROUND('Fertilizer Tonnage Entry Form'!H35,2)*10^2</f>
        <v>0</v>
      </c>
      <c r="AF24" s="1">
        <f>ROUND('Fertilizer Tonnage Entry Form'!I35,2)*10^2</f>
        <v>0</v>
      </c>
      <c r="AG24" s="1">
        <f>ROUND('Fertilizer Tonnage Entry Form'!J35,2)*10^2</f>
        <v>0</v>
      </c>
      <c r="AH24" s="1">
        <f>ROUND('Fertilizer Tonnage Entry Form'!K35,2)*10^2</f>
        <v>0</v>
      </c>
      <c r="AI24" s="1">
        <f>ROUND('Fertilizer Tonnage Entry Form'!L35,2)*10^2</f>
        <v>0</v>
      </c>
      <c r="AJ24" s="1">
        <f>ROUND('Fertilizer Tonnage Entry Form'!M35,3)*10^2</f>
        <v>0</v>
      </c>
    </row>
    <row r="25" spans="1:36" x14ac:dyDescent="0.25">
      <c r="A25" s="1">
        <f>'Fertilizer Tonnage Entry Form'!$Q$1</f>
        <v>0</v>
      </c>
      <c r="C25" s="1">
        <f>'Fertilizer Tonnage Entry Form'!$D$2</f>
        <v>2018</v>
      </c>
      <c r="D25" s="1">
        <f>'Fertilizer Tonnage Entry Form'!$H$2</f>
        <v>14</v>
      </c>
      <c r="H25">
        <f>ROUND('Fertilizer Tonnage Entry Form'!A36,1)*10^1</f>
        <v>0</v>
      </c>
      <c r="J25">
        <f>ROUND('Fertilizer Tonnage Entry Form'!B36,1)*10^1</f>
        <v>0</v>
      </c>
      <c r="L25">
        <f>ROUND('Fertilizer Tonnage Entry Form'!C36,1)*10^1</f>
        <v>0</v>
      </c>
      <c r="M25">
        <f>ROUND('Fertilizer Tonnage Entry Form'!N36,3)*10^3</f>
        <v>0</v>
      </c>
      <c r="Q25" s="1">
        <f>'Fertilizer Tonnage Entry Form'!T36</f>
        <v>0</v>
      </c>
      <c r="R25" s="1">
        <f>'Fertilizer Tonnage Entry Form'!O36</f>
        <v>0</v>
      </c>
      <c r="S25" s="1">
        <f>'Fertilizer Tonnage Entry Form'!P36</f>
        <v>0</v>
      </c>
      <c r="AA25" s="1">
        <f>ROUND('Fertilizer Tonnage Entry Form'!D36,1)*10^1</f>
        <v>0</v>
      </c>
      <c r="AB25" s="1">
        <f>ROUND('Fertilizer Tonnage Entry Form'!E36,1)*10^1</f>
        <v>0</v>
      </c>
      <c r="AC25" s="1">
        <f>ROUND('Fertilizer Tonnage Entry Form'!F36,1)*10^1</f>
        <v>0</v>
      </c>
      <c r="AD25" s="1">
        <f>ROUND('Fertilizer Tonnage Entry Form'!G36,1)*10^1</f>
        <v>0</v>
      </c>
      <c r="AE25" s="1">
        <f>ROUND('Fertilizer Tonnage Entry Form'!H36,2)*10^2</f>
        <v>0</v>
      </c>
      <c r="AF25" s="1">
        <f>ROUND('Fertilizer Tonnage Entry Form'!I36,2)*10^2</f>
        <v>0</v>
      </c>
      <c r="AG25" s="1">
        <f>ROUND('Fertilizer Tonnage Entry Form'!J36,2)*10^2</f>
        <v>0</v>
      </c>
      <c r="AH25" s="1">
        <f>ROUND('Fertilizer Tonnage Entry Form'!K36,2)*10^2</f>
        <v>0</v>
      </c>
      <c r="AI25" s="1">
        <f>ROUND('Fertilizer Tonnage Entry Form'!L36,2)*10^2</f>
        <v>0</v>
      </c>
      <c r="AJ25" s="1">
        <f>ROUND('Fertilizer Tonnage Entry Form'!M36,3)*10^2</f>
        <v>0</v>
      </c>
    </row>
    <row r="26" spans="1:36" x14ac:dyDescent="0.25">
      <c r="A26" s="1">
        <f>'Fertilizer Tonnage Entry Form'!$Q$1</f>
        <v>0</v>
      </c>
      <c r="C26" s="1">
        <f>'Fertilizer Tonnage Entry Form'!$D$2</f>
        <v>2018</v>
      </c>
      <c r="D26" s="1">
        <f>'Fertilizer Tonnage Entry Form'!$H$2</f>
        <v>14</v>
      </c>
      <c r="H26">
        <f>ROUND('Fertilizer Tonnage Entry Form'!A37,1)*10^1</f>
        <v>0</v>
      </c>
      <c r="J26">
        <f>ROUND('Fertilizer Tonnage Entry Form'!B37,1)*10^1</f>
        <v>0</v>
      </c>
      <c r="L26">
        <f>ROUND('Fertilizer Tonnage Entry Form'!C37,1)*10^1</f>
        <v>0</v>
      </c>
      <c r="M26">
        <f>ROUND('Fertilizer Tonnage Entry Form'!N37,3)*10^3</f>
        <v>0</v>
      </c>
      <c r="Q26" s="1">
        <f>'Fertilizer Tonnage Entry Form'!T37</f>
        <v>0</v>
      </c>
      <c r="R26" s="1">
        <f>'Fertilizer Tonnage Entry Form'!O37</f>
        <v>0</v>
      </c>
      <c r="S26" s="1">
        <f>'Fertilizer Tonnage Entry Form'!P37</f>
        <v>0</v>
      </c>
      <c r="AA26" s="1">
        <f>ROUND('Fertilizer Tonnage Entry Form'!D37,1)*10^1</f>
        <v>0</v>
      </c>
      <c r="AB26" s="1">
        <f>ROUND('Fertilizer Tonnage Entry Form'!E37,1)*10^1</f>
        <v>0</v>
      </c>
      <c r="AC26" s="1">
        <f>ROUND('Fertilizer Tonnage Entry Form'!F37,1)*10^1</f>
        <v>0</v>
      </c>
      <c r="AD26" s="1">
        <f>ROUND('Fertilizer Tonnage Entry Form'!G37,1)*10^1</f>
        <v>0</v>
      </c>
      <c r="AE26" s="1">
        <f>ROUND('Fertilizer Tonnage Entry Form'!H37,2)*10^2</f>
        <v>0</v>
      </c>
      <c r="AF26" s="1">
        <f>ROUND('Fertilizer Tonnage Entry Form'!I37,2)*10^2</f>
        <v>0</v>
      </c>
      <c r="AG26" s="1">
        <f>ROUND('Fertilizer Tonnage Entry Form'!J37,2)*10^2</f>
        <v>0</v>
      </c>
      <c r="AH26" s="1">
        <f>ROUND('Fertilizer Tonnage Entry Form'!K37,2)*10^2</f>
        <v>0</v>
      </c>
      <c r="AI26" s="1">
        <f>ROUND('Fertilizer Tonnage Entry Form'!L37,2)*10^2</f>
        <v>0</v>
      </c>
      <c r="AJ26" s="1">
        <f>ROUND('Fertilizer Tonnage Entry Form'!M37,3)*10^2</f>
        <v>0</v>
      </c>
    </row>
    <row r="27" spans="1:36" x14ac:dyDescent="0.25">
      <c r="A27" s="1">
        <f>'Fertilizer Tonnage Entry Form'!$Q$1</f>
        <v>0</v>
      </c>
      <c r="C27" s="1">
        <f>'Fertilizer Tonnage Entry Form'!$D$2</f>
        <v>2018</v>
      </c>
      <c r="D27" s="1">
        <f>'Fertilizer Tonnage Entry Form'!$H$2</f>
        <v>14</v>
      </c>
      <c r="H27">
        <f>ROUND('Fertilizer Tonnage Entry Form'!A38,1)*10^1</f>
        <v>0</v>
      </c>
      <c r="J27">
        <f>ROUND('Fertilizer Tonnage Entry Form'!B38,1)*10^1</f>
        <v>0</v>
      </c>
      <c r="L27">
        <f>ROUND('Fertilizer Tonnage Entry Form'!C38,1)*10^1</f>
        <v>0</v>
      </c>
      <c r="M27">
        <f>ROUND('Fertilizer Tonnage Entry Form'!N38,3)*10^3</f>
        <v>0</v>
      </c>
      <c r="Q27" s="1">
        <f>'Fertilizer Tonnage Entry Form'!T38</f>
        <v>0</v>
      </c>
      <c r="R27" s="1">
        <f>'Fertilizer Tonnage Entry Form'!O38</f>
        <v>0</v>
      </c>
      <c r="S27" s="1">
        <f>'Fertilizer Tonnage Entry Form'!P38</f>
        <v>0</v>
      </c>
      <c r="AA27" s="1">
        <f>ROUND('Fertilizer Tonnage Entry Form'!D38,1)*10^1</f>
        <v>0</v>
      </c>
      <c r="AB27" s="1">
        <f>ROUND('Fertilizer Tonnage Entry Form'!E38,1)*10^1</f>
        <v>0</v>
      </c>
      <c r="AC27" s="1">
        <f>ROUND('Fertilizer Tonnage Entry Form'!F38,1)*10^1</f>
        <v>0</v>
      </c>
      <c r="AD27" s="1">
        <f>ROUND('Fertilizer Tonnage Entry Form'!G38,1)*10^1</f>
        <v>0</v>
      </c>
      <c r="AE27" s="1">
        <f>ROUND('Fertilizer Tonnage Entry Form'!H38,2)*10^2</f>
        <v>0</v>
      </c>
      <c r="AF27" s="1">
        <f>ROUND('Fertilizer Tonnage Entry Form'!I38,2)*10^2</f>
        <v>0</v>
      </c>
      <c r="AG27" s="1">
        <f>ROUND('Fertilizer Tonnage Entry Form'!J38,2)*10^2</f>
        <v>0</v>
      </c>
      <c r="AH27" s="1">
        <f>ROUND('Fertilizer Tonnage Entry Form'!K38,2)*10^2</f>
        <v>0</v>
      </c>
      <c r="AI27" s="1">
        <f>ROUND('Fertilizer Tonnage Entry Form'!L38,2)*10^2</f>
        <v>0</v>
      </c>
      <c r="AJ27" s="1">
        <f>ROUND('Fertilizer Tonnage Entry Form'!M38,3)*10^2</f>
        <v>0</v>
      </c>
    </row>
    <row r="28" spans="1:36" x14ac:dyDescent="0.25">
      <c r="A28" s="1">
        <f>'Fertilizer Tonnage Entry Form'!$Q$1</f>
        <v>0</v>
      </c>
      <c r="C28" s="1">
        <f>'Fertilizer Tonnage Entry Form'!$D$2</f>
        <v>2018</v>
      </c>
      <c r="D28" s="1">
        <f>'Fertilizer Tonnage Entry Form'!$H$2</f>
        <v>14</v>
      </c>
      <c r="H28">
        <f>ROUND('Fertilizer Tonnage Entry Form'!A39,1)*10^1</f>
        <v>0</v>
      </c>
      <c r="J28">
        <f>ROUND('Fertilizer Tonnage Entry Form'!B39,1)*10^1</f>
        <v>0</v>
      </c>
      <c r="L28">
        <f>ROUND('Fertilizer Tonnage Entry Form'!C39,1)*10^1</f>
        <v>0</v>
      </c>
      <c r="M28">
        <f>ROUND('Fertilizer Tonnage Entry Form'!N39,3)*10^3</f>
        <v>0</v>
      </c>
      <c r="Q28" s="1">
        <f>'Fertilizer Tonnage Entry Form'!T39</f>
        <v>0</v>
      </c>
      <c r="R28" s="1">
        <f>'Fertilizer Tonnage Entry Form'!O39</f>
        <v>0</v>
      </c>
      <c r="S28" s="1">
        <f>'Fertilizer Tonnage Entry Form'!P39</f>
        <v>0</v>
      </c>
      <c r="AA28" s="1">
        <f>ROUND('Fertilizer Tonnage Entry Form'!D39,1)*10^1</f>
        <v>0</v>
      </c>
      <c r="AB28" s="1">
        <f>ROUND('Fertilizer Tonnage Entry Form'!E39,1)*10^1</f>
        <v>0</v>
      </c>
      <c r="AC28" s="1">
        <f>ROUND('Fertilizer Tonnage Entry Form'!F39,1)*10^1</f>
        <v>0</v>
      </c>
      <c r="AD28" s="1">
        <f>ROUND('Fertilizer Tonnage Entry Form'!G39,1)*10^1</f>
        <v>0</v>
      </c>
      <c r="AE28" s="1">
        <f>ROUND('Fertilizer Tonnage Entry Form'!H39,2)*10^2</f>
        <v>0</v>
      </c>
      <c r="AF28" s="1">
        <f>ROUND('Fertilizer Tonnage Entry Form'!I39,2)*10^2</f>
        <v>0</v>
      </c>
      <c r="AG28" s="1">
        <f>ROUND('Fertilizer Tonnage Entry Form'!J39,2)*10^2</f>
        <v>0</v>
      </c>
      <c r="AH28" s="1">
        <f>ROUND('Fertilizer Tonnage Entry Form'!K39,2)*10^2</f>
        <v>0</v>
      </c>
      <c r="AI28" s="1">
        <f>ROUND('Fertilizer Tonnage Entry Form'!L39,2)*10^2</f>
        <v>0</v>
      </c>
      <c r="AJ28" s="1">
        <f>ROUND('Fertilizer Tonnage Entry Form'!M39,3)*10^2</f>
        <v>0</v>
      </c>
    </row>
    <row r="29" spans="1:36" x14ac:dyDescent="0.25">
      <c r="A29" s="1">
        <f>'Fertilizer Tonnage Entry Form'!$Q$1</f>
        <v>0</v>
      </c>
      <c r="C29" s="1">
        <f>'Fertilizer Tonnage Entry Form'!$D$2</f>
        <v>2018</v>
      </c>
      <c r="D29" s="1">
        <f>'Fertilizer Tonnage Entry Form'!$H$2</f>
        <v>14</v>
      </c>
      <c r="H29">
        <f>ROUND('Fertilizer Tonnage Entry Form'!A40,1)*10^1</f>
        <v>0</v>
      </c>
      <c r="J29">
        <f>ROUND('Fertilizer Tonnage Entry Form'!B40,1)*10^1</f>
        <v>0</v>
      </c>
      <c r="L29">
        <f>ROUND('Fertilizer Tonnage Entry Form'!C40,1)*10^1</f>
        <v>0</v>
      </c>
      <c r="M29">
        <f>ROUND('Fertilizer Tonnage Entry Form'!N40,3)*10^3</f>
        <v>0</v>
      </c>
      <c r="Q29" s="1">
        <f>'Fertilizer Tonnage Entry Form'!T40</f>
        <v>0</v>
      </c>
      <c r="R29" s="1">
        <f>'Fertilizer Tonnage Entry Form'!O40</f>
        <v>0</v>
      </c>
      <c r="S29" s="1">
        <f>'Fertilizer Tonnage Entry Form'!P40</f>
        <v>0</v>
      </c>
      <c r="AA29" s="1">
        <f>ROUND('Fertilizer Tonnage Entry Form'!D40,1)*10^1</f>
        <v>0</v>
      </c>
      <c r="AB29" s="1">
        <f>ROUND('Fertilizer Tonnage Entry Form'!E40,1)*10^1</f>
        <v>0</v>
      </c>
      <c r="AC29" s="1">
        <f>ROUND('Fertilizer Tonnage Entry Form'!F40,1)*10^1</f>
        <v>0</v>
      </c>
      <c r="AD29" s="1">
        <f>ROUND('Fertilizer Tonnage Entry Form'!G40,1)*10^1</f>
        <v>0</v>
      </c>
      <c r="AE29" s="1">
        <f>ROUND('Fertilizer Tonnage Entry Form'!H40,2)*10^2</f>
        <v>0</v>
      </c>
      <c r="AF29" s="1">
        <f>ROUND('Fertilizer Tonnage Entry Form'!I40,2)*10^2</f>
        <v>0</v>
      </c>
      <c r="AG29" s="1">
        <f>ROUND('Fertilizer Tonnage Entry Form'!J40,2)*10^2</f>
        <v>0</v>
      </c>
      <c r="AH29" s="1">
        <f>ROUND('Fertilizer Tonnage Entry Form'!K40,2)*10^2</f>
        <v>0</v>
      </c>
      <c r="AI29" s="1">
        <f>ROUND('Fertilizer Tonnage Entry Form'!L40,2)*10^2</f>
        <v>0</v>
      </c>
      <c r="AJ29" s="1">
        <f>ROUND('Fertilizer Tonnage Entry Form'!M40,3)*10^2</f>
        <v>0</v>
      </c>
    </row>
    <row r="30" spans="1:36" x14ac:dyDescent="0.25">
      <c r="A30" s="1">
        <f>'Fertilizer Tonnage Entry Form'!$Q$1</f>
        <v>0</v>
      </c>
      <c r="C30" s="1">
        <f>'Fertilizer Tonnage Entry Form'!$D$2</f>
        <v>2018</v>
      </c>
      <c r="D30" s="1">
        <f>'Fertilizer Tonnage Entry Form'!$H$2</f>
        <v>14</v>
      </c>
      <c r="H30">
        <f>ROUND('Fertilizer Tonnage Entry Form'!A41,1)*10^1</f>
        <v>0</v>
      </c>
      <c r="J30">
        <f>ROUND('Fertilizer Tonnage Entry Form'!B41,1)*10^1</f>
        <v>0</v>
      </c>
      <c r="L30">
        <f>ROUND('Fertilizer Tonnage Entry Form'!C41,1)*10^1</f>
        <v>0</v>
      </c>
      <c r="M30">
        <f>ROUND('Fertilizer Tonnage Entry Form'!N41,3)*10^3</f>
        <v>0</v>
      </c>
      <c r="Q30" s="1">
        <f>'Fertilizer Tonnage Entry Form'!T41</f>
        <v>0</v>
      </c>
      <c r="R30" s="1">
        <f>'Fertilizer Tonnage Entry Form'!O41</f>
        <v>0</v>
      </c>
      <c r="S30" s="1">
        <f>'Fertilizer Tonnage Entry Form'!P41</f>
        <v>0</v>
      </c>
      <c r="AA30" s="1">
        <f>ROUND('Fertilizer Tonnage Entry Form'!D41,1)*10^1</f>
        <v>0</v>
      </c>
      <c r="AB30" s="1">
        <f>ROUND('Fertilizer Tonnage Entry Form'!E41,1)*10^1</f>
        <v>0</v>
      </c>
      <c r="AC30" s="1">
        <f>ROUND('Fertilizer Tonnage Entry Form'!F41,1)*10^1</f>
        <v>0</v>
      </c>
      <c r="AD30" s="1">
        <f>ROUND('Fertilizer Tonnage Entry Form'!G41,1)*10^1</f>
        <v>0</v>
      </c>
      <c r="AE30" s="1">
        <f>ROUND('Fertilizer Tonnage Entry Form'!H41,2)*10^2</f>
        <v>0</v>
      </c>
      <c r="AF30" s="1">
        <f>ROUND('Fertilizer Tonnage Entry Form'!I41,2)*10^2</f>
        <v>0</v>
      </c>
      <c r="AG30" s="1">
        <f>ROUND('Fertilizer Tonnage Entry Form'!J41,2)*10^2</f>
        <v>0</v>
      </c>
      <c r="AH30" s="1">
        <f>ROUND('Fertilizer Tonnage Entry Form'!K41,2)*10^2</f>
        <v>0</v>
      </c>
      <c r="AI30" s="1">
        <f>ROUND('Fertilizer Tonnage Entry Form'!L41,2)*10^2</f>
        <v>0</v>
      </c>
      <c r="AJ30" s="1">
        <f>ROUND('Fertilizer Tonnage Entry Form'!M41,3)*10^2</f>
        <v>0</v>
      </c>
    </row>
    <row r="31" spans="1:36" x14ac:dyDescent="0.25">
      <c r="A31" s="1">
        <f>'Fertilizer Tonnage Entry Form'!$Q$1</f>
        <v>0</v>
      </c>
      <c r="C31" s="1">
        <f>'Fertilizer Tonnage Entry Form'!$D$2</f>
        <v>2018</v>
      </c>
      <c r="D31" s="1">
        <f>'Fertilizer Tonnage Entry Form'!$H$2</f>
        <v>14</v>
      </c>
      <c r="H31">
        <f>ROUND('Fertilizer Tonnage Entry Form'!A42,1)*10^1</f>
        <v>0</v>
      </c>
      <c r="J31">
        <f>ROUND('Fertilizer Tonnage Entry Form'!B42,1)*10^1</f>
        <v>0</v>
      </c>
      <c r="L31">
        <f>ROUND('Fertilizer Tonnage Entry Form'!C42,1)*10^1</f>
        <v>0</v>
      </c>
      <c r="M31">
        <f>ROUND('Fertilizer Tonnage Entry Form'!N42,3)*10^3</f>
        <v>0</v>
      </c>
      <c r="Q31" s="1">
        <f>'Fertilizer Tonnage Entry Form'!T42</f>
        <v>0</v>
      </c>
      <c r="R31" s="1">
        <f>'Fertilizer Tonnage Entry Form'!O42</f>
        <v>0</v>
      </c>
      <c r="S31" s="1">
        <f>'Fertilizer Tonnage Entry Form'!P42</f>
        <v>0</v>
      </c>
      <c r="AA31" s="1">
        <f>ROUND('Fertilizer Tonnage Entry Form'!D42,1)*10^1</f>
        <v>0</v>
      </c>
      <c r="AB31" s="1">
        <f>ROUND('Fertilizer Tonnage Entry Form'!E42,1)*10^1</f>
        <v>0</v>
      </c>
      <c r="AC31" s="1">
        <f>ROUND('Fertilizer Tonnage Entry Form'!F42,1)*10^1</f>
        <v>0</v>
      </c>
      <c r="AD31" s="1">
        <f>ROUND('Fertilizer Tonnage Entry Form'!G42,1)*10^1</f>
        <v>0</v>
      </c>
      <c r="AE31" s="1">
        <f>ROUND('Fertilizer Tonnage Entry Form'!H42,2)*10^2</f>
        <v>0</v>
      </c>
      <c r="AF31" s="1">
        <f>ROUND('Fertilizer Tonnage Entry Form'!I42,2)*10^2</f>
        <v>0</v>
      </c>
      <c r="AG31" s="1">
        <f>ROUND('Fertilizer Tonnage Entry Form'!J42,2)*10^2</f>
        <v>0</v>
      </c>
      <c r="AH31" s="1">
        <f>ROUND('Fertilizer Tonnage Entry Form'!K42,2)*10^2</f>
        <v>0</v>
      </c>
      <c r="AI31" s="1">
        <f>ROUND('Fertilizer Tonnage Entry Form'!L42,2)*10^2</f>
        <v>0</v>
      </c>
      <c r="AJ31" s="1">
        <f>ROUND('Fertilizer Tonnage Entry Form'!M42,3)*10^2</f>
        <v>0</v>
      </c>
    </row>
    <row r="32" spans="1:36" x14ac:dyDescent="0.25">
      <c r="A32" s="1">
        <f>'Fertilizer Tonnage Entry Form'!$Q$1</f>
        <v>0</v>
      </c>
      <c r="C32" s="1">
        <f>'Fertilizer Tonnage Entry Form'!$D$2</f>
        <v>2018</v>
      </c>
      <c r="D32" s="1">
        <f>'Fertilizer Tonnage Entry Form'!$H$2</f>
        <v>14</v>
      </c>
      <c r="H32">
        <f>ROUND('Fertilizer Tonnage Entry Form'!A43,1)*10^1</f>
        <v>0</v>
      </c>
      <c r="J32">
        <f>ROUND('Fertilizer Tonnage Entry Form'!B43,1)*10^1</f>
        <v>0</v>
      </c>
      <c r="L32">
        <f>ROUND('Fertilizer Tonnage Entry Form'!C43,1)*10^1</f>
        <v>0</v>
      </c>
      <c r="M32">
        <f>ROUND('Fertilizer Tonnage Entry Form'!N43,3)*10^3</f>
        <v>0</v>
      </c>
      <c r="Q32" s="1">
        <f>'Fertilizer Tonnage Entry Form'!T43</f>
        <v>0</v>
      </c>
      <c r="R32" s="1">
        <f>'Fertilizer Tonnage Entry Form'!O43</f>
        <v>0</v>
      </c>
      <c r="S32" s="1">
        <f>'Fertilizer Tonnage Entry Form'!P43</f>
        <v>0</v>
      </c>
      <c r="AA32" s="1">
        <f>ROUND('Fertilizer Tonnage Entry Form'!D43,1)*10^1</f>
        <v>0</v>
      </c>
      <c r="AB32" s="1">
        <f>ROUND('Fertilizer Tonnage Entry Form'!E43,1)*10^1</f>
        <v>0</v>
      </c>
      <c r="AC32" s="1">
        <f>ROUND('Fertilizer Tonnage Entry Form'!F43,1)*10^1</f>
        <v>0</v>
      </c>
      <c r="AD32" s="1">
        <f>ROUND('Fertilizer Tonnage Entry Form'!G43,1)*10^1</f>
        <v>0</v>
      </c>
      <c r="AE32" s="1">
        <f>ROUND('Fertilizer Tonnage Entry Form'!H43,2)*10^2</f>
        <v>0</v>
      </c>
      <c r="AF32" s="1">
        <f>ROUND('Fertilizer Tonnage Entry Form'!I43,2)*10^2</f>
        <v>0</v>
      </c>
      <c r="AG32" s="1">
        <f>ROUND('Fertilizer Tonnage Entry Form'!J43,2)*10^2</f>
        <v>0</v>
      </c>
      <c r="AH32" s="1">
        <f>ROUND('Fertilizer Tonnage Entry Form'!K43,2)*10^2</f>
        <v>0</v>
      </c>
      <c r="AI32" s="1">
        <f>ROUND('Fertilizer Tonnage Entry Form'!L43,2)*10^2</f>
        <v>0</v>
      </c>
      <c r="AJ32" s="1">
        <f>ROUND('Fertilizer Tonnage Entry Form'!M43,3)*10^2</f>
        <v>0</v>
      </c>
    </row>
    <row r="33" spans="1:36" x14ac:dyDescent="0.25">
      <c r="A33" s="1">
        <f>'Fertilizer Tonnage Entry Form'!$Q$1</f>
        <v>0</v>
      </c>
      <c r="C33" s="1">
        <f>'Fertilizer Tonnage Entry Form'!$D$2</f>
        <v>2018</v>
      </c>
      <c r="D33" s="1">
        <f>'Fertilizer Tonnage Entry Form'!$H$2</f>
        <v>14</v>
      </c>
      <c r="H33">
        <f>ROUND('Fertilizer Tonnage Entry Form'!A44,1)*10^1</f>
        <v>0</v>
      </c>
      <c r="J33">
        <f>ROUND('Fertilizer Tonnage Entry Form'!B44,1)*10^1</f>
        <v>0</v>
      </c>
      <c r="L33">
        <f>ROUND('Fertilizer Tonnage Entry Form'!C44,1)*10^1</f>
        <v>0</v>
      </c>
      <c r="M33">
        <f>ROUND('Fertilizer Tonnage Entry Form'!N44,3)*10^3</f>
        <v>0</v>
      </c>
      <c r="Q33" s="1">
        <f>'Fertilizer Tonnage Entry Form'!T44</f>
        <v>0</v>
      </c>
      <c r="R33" s="1">
        <f>'Fertilizer Tonnage Entry Form'!O44</f>
        <v>0</v>
      </c>
      <c r="S33" s="1">
        <f>'Fertilizer Tonnage Entry Form'!P44</f>
        <v>0</v>
      </c>
      <c r="AA33" s="1">
        <f>ROUND('Fertilizer Tonnage Entry Form'!D44,1)*10^1</f>
        <v>0</v>
      </c>
      <c r="AB33" s="1">
        <f>ROUND('Fertilizer Tonnage Entry Form'!E44,1)*10^1</f>
        <v>0</v>
      </c>
      <c r="AC33" s="1">
        <f>ROUND('Fertilizer Tonnage Entry Form'!F44,1)*10^1</f>
        <v>0</v>
      </c>
      <c r="AD33" s="1">
        <f>ROUND('Fertilizer Tonnage Entry Form'!G44,1)*10^1</f>
        <v>0</v>
      </c>
      <c r="AE33" s="1">
        <f>ROUND('Fertilizer Tonnage Entry Form'!H44,2)*10^2</f>
        <v>0</v>
      </c>
      <c r="AF33" s="1">
        <f>ROUND('Fertilizer Tonnage Entry Form'!I44,2)*10^2</f>
        <v>0</v>
      </c>
      <c r="AG33" s="1">
        <f>ROUND('Fertilizer Tonnage Entry Form'!J44,2)*10^2</f>
        <v>0</v>
      </c>
      <c r="AH33" s="1">
        <f>ROUND('Fertilizer Tonnage Entry Form'!K44,2)*10^2</f>
        <v>0</v>
      </c>
      <c r="AI33" s="1">
        <f>ROUND('Fertilizer Tonnage Entry Form'!L44,2)*10^2</f>
        <v>0</v>
      </c>
      <c r="AJ33" s="1">
        <f>ROUND('Fertilizer Tonnage Entry Form'!M44,3)*10^2</f>
        <v>0</v>
      </c>
    </row>
    <row r="34" spans="1:36" x14ac:dyDescent="0.25">
      <c r="A34" s="1">
        <f>'Fertilizer Tonnage Entry Form'!$Q$1</f>
        <v>0</v>
      </c>
      <c r="C34" s="1">
        <f>'Fertilizer Tonnage Entry Form'!$D$2</f>
        <v>2018</v>
      </c>
      <c r="D34" s="1">
        <f>'Fertilizer Tonnage Entry Form'!$H$2</f>
        <v>14</v>
      </c>
      <c r="H34">
        <f>ROUND('Fertilizer Tonnage Entry Form'!A45,1)*10^1</f>
        <v>0</v>
      </c>
      <c r="J34">
        <f>ROUND('Fertilizer Tonnage Entry Form'!B45,1)*10^1</f>
        <v>0</v>
      </c>
      <c r="L34">
        <f>ROUND('Fertilizer Tonnage Entry Form'!C45,1)*10^1</f>
        <v>0</v>
      </c>
      <c r="M34">
        <f>ROUND('Fertilizer Tonnage Entry Form'!N45,3)*10^3</f>
        <v>0</v>
      </c>
      <c r="Q34" s="1">
        <f>'Fertilizer Tonnage Entry Form'!T45</f>
        <v>0</v>
      </c>
      <c r="R34" s="1">
        <f>'Fertilizer Tonnage Entry Form'!O45</f>
        <v>0</v>
      </c>
      <c r="S34" s="1">
        <f>'Fertilizer Tonnage Entry Form'!P45</f>
        <v>0</v>
      </c>
      <c r="AA34" s="1">
        <f>ROUND('Fertilizer Tonnage Entry Form'!D45,1)*10^1</f>
        <v>0</v>
      </c>
      <c r="AB34" s="1">
        <f>ROUND('Fertilizer Tonnage Entry Form'!E45,1)*10^1</f>
        <v>0</v>
      </c>
      <c r="AC34" s="1">
        <f>ROUND('Fertilizer Tonnage Entry Form'!F45,1)*10^1</f>
        <v>0</v>
      </c>
      <c r="AD34" s="1">
        <f>ROUND('Fertilizer Tonnage Entry Form'!G45,1)*10^1</f>
        <v>0</v>
      </c>
      <c r="AE34" s="1">
        <f>ROUND('Fertilizer Tonnage Entry Form'!H45,2)*10^2</f>
        <v>0</v>
      </c>
      <c r="AF34" s="1">
        <f>ROUND('Fertilizer Tonnage Entry Form'!I45,2)*10^2</f>
        <v>0</v>
      </c>
      <c r="AG34" s="1">
        <f>ROUND('Fertilizer Tonnage Entry Form'!J45,2)*10^2</f>
        <v>0</v>
      </c>
      <c r="AH34" s="1">
        <f>ROUND('Fertilizer Tonnage Entry Form'!K45,2)*10^2</f>
        <v>0</v>
      </c>
      <c r="AI34" s="1">
        <f>ROUND('Fertilizer Tonnage Entry Form'!L45,2)*10^2</f>
        <v>0</v>
      </c>
      <c r="AJ34" s="1">
        <f>ROUND('Fertilizer Tonnage Entry Form'!M45,3)*10^2</f>
        <v>0</v>
      </c>
    </row>
    <row r="35" spans="1:36" x14ac:dyDescent="0.25">
      <c r="A35" s="1">
        <f>'Fertilizer Tonnage Entry Form'!$Q$1</f>
        <v>0</v>
      </c>
      <c r="C35" s="1">
        <f>'Fertilizer Tonnage Entry Form'!$D$2</f>
        <v>2018</v>
      </c>
      <c r="D35" s="1">
        <f>'Fertilizer Tonnage Entry Form'!$H$2</f>
        <v>14</v>
      </c>
      <c r="H35">
        <f>ROUND('Fertilizer Tonnage Entry Form'!A46,1)*10^1</f>
        <v>0</v>
      </c>
      <c r="J35">
        <f>ROUND('Fertilizer Tonnage Entry Form'!B46,1)*10^1</f>
        <v>0</v>
      </c>
      <c r="L35">
        <f>ROUND('Fertilizer Tonnage Entry Form'!C46,1)*10^1</f>
        <v>0</v>
      </c>
      <c r="M35">
        <f>ROUND('Fertilizer Tonnage Entry Form'!N46,3)*10^3</f>
        <v>0</v>
      </c>
      <c r="Q35" s="1">
        <f>'Fertilizer Tonnage Entry Form'!T46</f>
        <v>0</v>
      </c>
      <c r="R35" s="1">
        <f>'Fertilizer Tonnage Entry Form'!O46</f>
        <v>0</v>
      </c>
      <c r="S35" s="1">
        <f>'Fertilizer Tonnage Entry Form'!P46</f>
        <v>0</v>
      </c>
      <c r="AA35" s="1">
        <f>ROUND('Fertilizer Tonnage Entry Form'!D46,1)*10^1</f>
        <v>0</v>
      </c>
      <c r="AB35" s="1">
        <f>ROUND('Fertilizer Tonnage Entry Form'!E46,1)*10^1</f>
        <v>0</v>
      </c>
      <c r="AC35" s="1">
        <f>ROUND('Fertilizer Tonnage Entry Form'!F46,1)*10^1</f>
        <v>0</v>
      </c>
      <c r="AD35" s="1">
        <f>ROUND('Fertilizer Tonnage Entry Form'!G46,1)*10^1</f>
        <v>0</v>
      </c>
      <c r="AE35" s="1">
        <f>ROUND('Fertilizer Tonnage Entry Form'!H46,2)*10^2</f>
        <v>0</v>
      </c>
      <c r="AF35" s="1">
        <f>ROUND('Fertilizer Tonnage Entry Form'!I46,2)*10^2</f>
        <v>0</v>
      </c>
      <c r="AG35" s="1">
        <f>ROUND('Fertilizer Tonnage Entry Form'!J46,2)*10^2</f>
        <v>0</v>
      </c>
      <c r="AH35" s="1">
        <f>ROUND('Fertilizer Tonnage Entry Form'!K46,2)*10^2</f>
        <v>0</v>
      </c>
      <c r="AI35" s="1">
        <f>ROUND('Fertilizer Tonnage Entry Form'!L46,2)*10^2</f>
        <v>0</v>
      </c>
      <c r="AJ35" s="1">
        <f>ROUND('Fertilizer Tonnage Entry Form'!M46,3)*10^2</f>
        <v>0</v>
      </c>
    </row>
    <row r="36" spans="1:36" x14ac:dyDescent="0.25">
      <c r="A36" s="1">
        <f>'Fertilizer Tonnage Entry Form'!$Q$1</f>
        <v>0</v>
      </c>
      <c r="C36" s="1">
        <f>'Fertilizer Tonnage Entry Form'!$D$2</f>
        <v>2018</v>
      </c>
      <c r="D36" s="1">
        <f>'Fertilizer Tonnage Entry Form'!$H$2</f>
        <v>14</v>
      </c>
      <c r="H36">
        <f>ROUND('Fertilizer Tonnage Entry Form'!A47,1)*10^1</f>
        <v>0</v>
      </c>
      <c r="J36">
        <f>ROUND('Fertilizer Tonnage Entry Form'!B47,1)*10^1</f>
        <v>0</v>
      </c>
      <c r="L36">
        <f>ROUND('Fertilizer Tonnage Entry Form'!C47,1)*10^1</f>
        <v>0</v>
      </c>
      <c r="M36">
        <f>ROUND('Fertilizer Tonnage Entry Form'!N47,3)*10^3</f>
        <v>0</v>
      </c>
      <c r="Q36" s="1">
        <f>'Fertilizer Tonnage Entry Form'!T47</f>
        <v>0</v>
      </c>
      <c r="R36" s="1">
        <f>'Fertilizer Tonnage Entry Form'!O47</f>
        <v>0</v>
      </c>
      <c r="S36" s="1">
        <f>'Fertilizer Tonnage Entry Form'!P47</f>
        <v>0</v>
      </c>
      <c r="AA36" s="1">
        <f>ROUND('Fertilizer Tonnage Entry Form'!D47,1)*10^1</f>
        <v>0</v>
      </c>
      <c r="AB36" s="1">
        <f>ROUND('Fertilizer Tonnage Entry Form'!E47,1)*10^1</f>
        <v>0</v>
      </c>
      <c r="AC36" s="1">
        <f>ROUND('Fertilizer Tonnage Entry Form'!F47,1)*10^1</f>
        <v>0</v>
      </c>
      <c r="AD36" s="1">
        <f>ROUND('Fertilizer Tonnage Entry Form'!G47,1)*10^1</f>
        <v>0</v>
      </c>
      <c r="AE36" s="1">
        <f>ROUND('Fertilizer Tonnage Entry Form'!H47,2)*10^2</f>
        <v>0</v>
      </c>
      <c r="AF36" s="1">
        <f>ROUND('Fertilizer Tonnage Entry Form'!I47,2)*10^2</f>
        <v>0</v>
      </c>
      <c r="AG36" s="1">
        <f>ROUND('Fertilizer Tonnage Entry Form'!J47,2)*10^2</f>
        <v>0</v>
      </c>
      <c r="AH36" s="1">
        <f>ROUND('Fertilizer Tonnage Entry Form'!K47,2)*10^2</f>
        <v>0</v>
      </c>
      <c r="AI36" s="1">
        <f>ROUND('Fertilizer Tonnage Entry Form'!L47,2)*10^2</f>
        <v>0</v>
      </c>
      <c r="AJ36" s="1">
        <f>ROUND('Fertilizer Tonnage Entry Form'!M47,3)*10^2</f>
        <v>0</v>
      </c>
    </row>
    <row r="37" spans="1:36" x14ac:dyDescent="0.25">
      <c r="A37" s="1">
        <f>'Fertilizer Tonnage Entry Form'!$Q$1</f>
        <v>0</v>
      </c>
      <c r="C37" s="1">
        <f>'Fertilizer Tonnage Entry Form'!$D$2</f>
        <v>2018</v>
      </c>
      <c r="D37" s="1">
        <f>'Fertilizer Tonnage Entry Form'!$H$2</f>
        <v>14</v>
      </c>
      <c r="H37">
        <f>ROUND('Fertilizer Tonnage Entry Form'!A48,1)*10^1</f>
        <v>0</v>
      </c>
      <c r="J37">
        <f>ROUND('Fertilizer Tonnage Entry Form'!B48,1)*10^1</f>
        <v>0</v>
      </c>
      <c r="L37">
        <f>ROUND('Fertilizer Tonnage Entry Form'!C48,1)*10^1</f>
        <v>0</v>
      </c>
      <c r="M37">
        <f>ROUND('Fertilizer Tonnage Entry Form'!N48,3)*10^3</f>
        <v>0</v>
      </c>
      <c r="Q37" s="1">
        <f>'Fertilizer Tonnage Entry Form'!T48</f>
        <v>0</v>
      </c>
      <c r="R37" s="1">
        <f>'Fertilizer Tonnage Entry Form'!O48</f>
        <v>0</v>
      </c>
      <c r="S37" s="1">
        <f>'Fertilizer Tonnage Entry Form'!P48</f>
        <v>0</v>
      </c>
      <c r="AA37" s="1">
        <f>ROUND('Fertilizer Tonnage Entry Form'!D48,1)*10^1</f>
        <v>0</v>
      </c>
      <c r="AB37" s="1">
        <f>ROUND('Fertilizer Tonnage Entry Form'!E48,1)*10^1</f>
        <v>0</v>
      </c>
      <c r="AC37" s="1">
        <f>ROUND('Fertilizer Tonnage Entry Form'!F48,1)*10^1</f>
        <v>0</v>
      </c>
      <c r="AD37" s="1">
        <f>ROUND('Fertilizer Tonnage Entry Form'!G48,1)*10^1</f>
        <v>0</v>
      </c>
      <c r="AE37" s="1">
        <f>ROUND('Fertilizer Tonnage Entry Form'!H48,2)*10^2</f>
        <v>0</v>
      </c>
      <c r="AF37" s="1">
        <f>ROUND('Fertilizer Tonnage Entry Form'!I48,2)*10^2</f>
        <v>0</v>
      </c>
      <c r="AG37" s="1">
        <f>ROUND('Fertilizer Tonnage Entry Form'!J48,2)*10^2</f>
        <v>0</v>
      </c>
      <c r="AH37" s="1">
        <f>ROUND('Fertilizer Tonnage Entry Form'!K48,2)*10^2</f>
        <v>0</v>
      </c>
      <c r="AI37" s="1">
        <f>ROUND('Fertilizer Tonnage Entry Form'!L48,2)*10^2</f>
        <v>0</v>
      </c>
      <c r="AJ37" s="1">
        <f>ROUND('Fertilizer Tonnage Entry Form'!M48,3)*10^2</f>
        <v>0</v>
      </c>
    </row>
    <row r="38" spans="1:36" x14ac:dyDescent="0.25">
      <c r="A38" s="1">
        <f>'Fertilizer Tonnage Entry Form'!$Q$1</f>
        <v>0</v>
      </c>
      <c r="C38" s="1">
        <f>'Fertilizer Tonnage Entry Form'!$D$2</f>
        <v>2018</v>
      </c>
      <c r="D38" s="1">
        <f>'Fertilizer Tonnage Entry Form'!$H$2</f>
        <v>14</v>
      </c>
      <c r="H38">
        <f>ROUND('Fertilizer Tonnage Entry Form'!A49,1)*10^1</f>
        <v>0</v>
      </c>
      <c r="J38">
        <f>ROUND('Fertilizer Tonnage Entry Form'!B49,1)*10^1</f>
        <v>0</v>
      </c>
      <c r="L38">
        <f>ROUND('Fertilizer Tonnage Entry Form'!C49,1)*10^1</f>
        <v>0</v>
      </c>
      <c r="M38">
        <f>ROUND('Fertilizer Tonnage Entry Form'!N49,3)*10^3</f>
        <v>0</v>
      </c>
      <c r="Q38" s="1">
        <f>'Fertilizer Tonnage Entry Form'!T49</f>
        <v>0</v>
      </c>
      <c r="R38" s="1">
        <f>'Fertilizer Tonnage Entry Form'!O49</f>
        <v>0</v>
      </c>
      <c r="S38" s="1">
        <f>'Fertilizer Tonnage Entry Form'!P49</f>
        <v>0</v>
      </c>
      <c r="AA38" s="1">
        <f>ROUND('Fertilizer Tonnage Entry Form'!D49,1)*10^1</f>
        <v>0</v>
      </c>
      <c r="AB38" s="1">
        <f>ROUND('Fertilizer Tonnage Entry Form'!E49,1)*10^1</f>
        <v>0</v>
      </c>
      <c r="AC38" s="1">
        <f>ROUND('Fertilizer Tonnage Entry Form'!F49,1)*10^1</f>
        <v>0</v>
      </c>
      <c r="AD38" s="1">
        <f>ROUND('Fertilizer Tonnage Entry Form'!G49,1)*10^1</f>
        <v>0</v>
      </c>
      <c r="AE38" s="1">
        <f>ROUND('Fertilizer Tonnage Entry Form'!H49,2)*10^2</f>
        <v>0</v>
      </c>
      <c r="AF38" s="1">
        <f>ROUND('Fertilizer Tonnage Entry Form'!I49,2)*10^2</f>
        <v>0</v>
      </c>
      <c r="AG38" s="1">
        <f>ROUND('Fertilizer Tonnage Entry Form'!J49,2)*10^2</f>
        <v>0</v>
      </c>
      <c r="AH38" s="1">
        <f>ROUND('Fertilizer Tonnage Entry Form'!K49,2)*10^2</f>
        <v>0</v>
      </c>
      <c r="AI38" s="1">
        <f>ROUND('Fertilizer Tonnage Entry Form'!L49,2)*10^2</f>
        <v>0</v>
      </c>
      <c r="AJ38" s="1">
        <f>ROUND('Fertilizer Tonnage Entry Form'!M49,3)*10^2</f>
        <v>0</v>
      </c>
    </row>
    <row r="39" spans="1:36" x14ac:dyDescent="0.25">
      <c r="A39" s="1">
        <f>'Fertilizer Tonnage Entry Form'!$Q$1</f>
        <v>0</v>
      </c>
      <c r="C39" s="1">
        <f>'Fertilizer Tonnage Entry Form'!$D$2</f>
        <v>2018</v>
      </c>
      <c r="D39" s="1">
        <f>'Fertilizer Tonnage Entry Form'!$H$2</f>
        <v>14</v>
      </c>
      <c r="H39">
        <f>ROUND('Fertilizer Tonnage Entry Form'!A50,1)*10^1</f>
        <v>0</v>
      </c>
      <c r="J39">
        <f>ROUND('Fertilizer Tonnage Entry Form'!B50,1)*10^1</f>
        <v>0</v>
      </c>
      <c r="L39">
        <f>ROUND('Fertilizer Tonnage Entry Form'!C50,1)*10^1</f>
        <v>0</v>
      </c>
      <c r="M39">
        <f>ROUND('Fertilizer Tonnage Entry Form'!N50,3)*10^3</f>
        <v>0</v>
      </c>
      <c r="Q39" s="1">
        <f>'Fertilizer Tonnage Entry Form'!T50</f>
        <v>0</v>
      </c>
      <c r="R39" s="1">
        <f>'Fertilizer Tonnage Entry Form'!O50</f>
        <v>0</v>
      </c>
      <c r="S39" s="1">
        <f>'Fertilizer Tonnage Entry Form'!P50</f>
        <v>0</v>
      </c>
      <c r="AA39" s="1">
        <f>ROUND('Fertilizer Tonnage Entry Form'!D50,1)*10^1</f>
        <v>0</v>
      </c>
      <c r="AB39" s="1">
        <f>ROUND('Fertilizer Tonnage Entry Form'!E50,1)*10^1</f>
        <v>0</v>
      </c>
      <c r="AC39" s="1">
        <f>ROUND('Fertilizer Tonnage Entry Form'!F50,1)*10^1</f>
        <v>0</v>
      </c>
      <c r="AD39" s="1">
        <f>ROUND('Fertilizer Tonnage Entry Form'!G50,1)*10^1</f>
        <v>0</v>
      </c>
      <c r="AE39" s="1">
        <f>ROUND('Fertilizer Tonnage Entry Form'!H50,2)*10^2</f>
        <v>0</v>
      </c>
      <c r="AF39" s="1">
        <f>ROUND('Fertilizer Tonnage Entry Form'!I50,2)*10^2</f>
        <v>0</v>
      </c>
      <c r="AG39" s="1">
        <f>ROUND('Fertilizer Tonnage Entry Form'!J50,2)*10^2</f>
        <v>0</v>
      </c>
      <c r="AH39" s="1">
        <f>ROUND('Fertilizer Tonnage Entry Form'!K50,2)*10^2</f>
        <v>0</v>
      </c>
      <c r="AI39" s="1">
        <f>ROUND('Fertilizer Tonnage Entry Form'!L50,2)*10^2</f>
        <v>0</v>
      </c>
      <c r="AJ39" s="1">
        <f>ROUND('Fertilizer Tonnage Entry Form'!M50,3)*10^2</f>
        <v>0</v>
      </c>
    </row>
    <row r="40" spans="1:36" x14ac:dyDescent="0.25">
      <c r="A40" s="1">
        <f>'Fertilizer Tonnage Entry Form'!$Q$1</f>
        <v>0</v>
      </c>
      <c r="C40" s="1">
        <f>'Fertilizer Tonnage Entry Form'!$D$2</f>
        <v>2018</v>
      </c>
      <c r="D40" s="1">
        <f>'Fertilizer Tonnage Entry Form'!$H$2</f>
        <v>14</v>
      </c>
      <c r="H40">
        <f>ROUND('Fertilizer Tonnage Entry Form'!A51,1)*10^1</f>
        <v>0</v>
      </c>
      <c r="J40">
        <f>ROUND('Fertilizer Tonnage Entry Form'!B51,1)*10^1</f>
        <v>0</v>
      </c>
      <c r="L40">
        <f>ROUND('Fertilizer Tonnage Entry Form'!C51,1)*10^1</f>
        <v>0</v>
      </c>
      <c r="M40">
        <f>ROUND('Fertilizer Tonnage Entry Form'!N51,3)*10^3</f>
        <v>0</v>
      </c>
      <c r="Q40" s="1">
        <f>'Fertilizer Tonnage Entry Form'!T51</f>
        <v>0</v>
      </c>
      <c r="R40" s="1">
        <f>'Fertilizer Tonnage Entry Form'!O51</f>
        <v>0</v>
      </c>
      <c r="S40" s="1">
        <f>'Fertilizer Tonnage Entry Form'!P51</f>
        <v>0</v>
      </c>
      <c r="AA40" s="1">
        <f>ROUND('Fertilizer Tonnage Entry Form'!D51,1)*10^1</f>
        <v>0</v>
      </c>
      <c r="AB40" s="1">
        <f>ROUND('Fertilizer Tonnage Entry Form'!E51,1)*10^1</f>
        <v>0</v>
      </c>
      <c r="AC40" s="1">
        <f>ROUND('Fertilizer Tonnage Entry Form'!F51,1)*10^1</f>
        <v>0</v>
      </c>
      <c r="AD40" s="1">
        <f>ROUND('Fertilizer Tonnage Entry Form'!G51,1)*10^1</f>
        <v>0</v>
      </c>
      <c r="AE40" s="1">
        <f>ROUND('Fertilizer Tonnage Entry Form'!H51,2)*10^2</f>
        <v>0</v>
      </c>
      <c r="AF40" s="1">
        <f>ROUND('Fertilizer Tonnage Entry Form'!I51,2)*10^2</f>
        <v>0</v>
      </c>
      <c r="AG40" s="1">
        <f>ROUND('Fertilizer Tonnage Entry Form'!J51,2)*10^2</f>
        <v>0</v>
      </c>
      <c r="AH40" s="1">
        <f>ROUND('Fertilizer Tonnage Entry Form'!K51,2)*10^2</f>
        <v>0</v>
      </c>
      <c r="AI40" s="1">
        <f>ROUND('Fertilizer Tonnage Entry Form'!L51,2)*10^2</f>
        <v>0</v>
      </c>
      <c r="AJ40" s="1">
        <f>ROUND('Fertilizer Tonnage Entry Form'!M51,3)*10^2</f>
        <v>0</v>
      </c>
    </row>
    <row r="41" spans="1:36" x14ac:dyDescent="0.25">
      <c r="A41" s="1">
        <f>'Fertilizer Tonnage Entry Form'!$Q$1</f>
        <v>0</v>
      </c>
      <c r="C41" s="1">
        <f>'Fertilizer Tonnage Entry Form'!$D$2</f>
        <v>2018</v>
      </c>
      <c r="D41" s="1">
        <f>'Fertilizer Tonnage Entry Form'!$H$2</f>
        <v>14</v>
      </c>
      <c r="H41">
        <f>ROUND('Fertilizer Tonnage Entry Form'!A52,1)*10^1</f>
        <v>0</v>
      </c>
      <c r="J41">
        <f>ROUND('Fertilizer Tonnage Entry Form'!B52,1)*10^1</f>
        <v>0</v>
      </c>
      <c r="L41">
        <f>ROUND('Fertilizer Tonnage Entry Form'!C52,1)*10^1</f>
        <v>0</v>
      </c>
      <c r="M41">
        <f>ROUND('Fertilizer Tonnage Entry Form'!N52,3)*10^3</f>
        <v>0</v>
      </c>
      <c r="Q41" s="1">
        <f>'Fertilizer Tonnage Entry Form'!T52</f>
        <v>0</v>
      </c>
      <c r="R41" s="1">
        <f>'Fertilizer Tonnage Entry Form'!O52</f>
        <v>0</v>
      </c>
      <c r="S41" s="1">
        <f>'Fertilizer Tonnage Entry Form'!P52</f>
        <v>0</v>
      </c>
      <c r="AA41" s="1">
        <f>ROUND('Fertilizer Tonnage Entry Form'!D52,1)*10^1</f>
        <v>0</v>
      </c>
      <c r="AB41" s="1">
        <f>ROUND('Fertilizer Tonnage Entry Form'!E52,1)*10^1</f>
        <v>0</v>
      </c>
      <c r="AC41" s="1">
        <f>ROUND('Fertilizer Tonnage Entry Form'!F52,1)*10^1</f>
        <v>0</v>
      </c>
      <c r="AD41" s="1">
        <f>ROUND('Fertilizer Tonnage Entry Form'!G52,1)*10^1</f>
        <v>0</v>
      </c>
      <c r="AE41" s="1">
        <f>ROUND('Fertilizer Tonnage Entry Form'!H52,2)*10^2</f>
        <v>0</v>
      </c>
      <c r="AF41" s="1">
        <f>ROUND('Fertilizer Tonnage Entry Form'!I52,2)*10^2</f>
        <v>0</v>
      </c>
      <c r="AG41" s="1">
        <f>ROUND('Fertilizer Tonnage Entry Form'!J52,2)*10^2</f>
        <v>0</v>
      </c>
      <c r="AH41" s="1">
        <f>ROUND('Fertilizer Tonnage Entry Form'!K52,2)*10^2</f>
        <v>0</v>
      </c>
      <c r="AI41" s="1">
        <f>ROUND('Fertilizer Tonnage Entry Form'!L52,2)*10^2</f>
        <v>0</v>
      </c>
      <c r="AJ41" s="1">
        <f>ROUND('Fertilizer Tonnage Entry Form'!M52,3)*10^2</f>
        <v>0</v>
      </c>
    </row>
    <row r="42" spans="1:36" x14ac:dyDescent="0.25">
      <c r="A42" s="1">
        <f>'Fertilizer Tonnage Entry Form'!$Q$1</f>
        <v>0</v>
      </c>
      <c r="C42" s="1">
        <f>'Fertilizer Tonnage Entry Form'!$D$2</f>
        <v>2018</v>
      </c>
      <c r="D42" s="1">
        <f>'Fertilizer Tonnage Entry Form'!$H$2</f>
        <v>14</v>
      </c>
      <c r="H42">
        <f>ROUND('Fertilizer Tonnage Entry Form'!A53,1)*10^1</f>
        <v>0</v>
      </c>
      <c r="J42">
        <f>ROUND('Fertilizer Tonnage Entry Form'!B53,1)*10^1</f>
        <v>0</v>
      </c>
      <c r="L42">
        <f>ROUND('Fertilizer Tonnage Entry Form'!C53,1)*10^1</f>
        <v>0</v>
      </c>
      <c r="M42">
        <f>ROUND('Fertilizer Tonnage Entry Form'!N53,3)*10^3</f>
        <v>0</v>
      </c>
      <c r="Q42" s="1">
        <f>'Fertilizer Tonnage Entry Form'!T53</f>
        <v>0</v>
      </c>
      <c r="R42" s="1">
        <f>'Fertilizer Tonnage Entry Form'!O53</f>
        <v>0</v>
      </c>
      <c r="S42" s="1">
        <f>'Fertilizer Tonnage Entry Form'!P53</f>
        <v>0</v>
      </c>
      <c r="AA42" s="1">
        <f>ROUND('Fertilizer Tonnage Entry Form'!D53,1)*10^1</f>
        <v>0</v>
      </c>
      <c r="AB42" s="1">
        <f>ROUND('Fertilizer Tonnage Entry Form'!E53,1)*10^1</f>
        <v>0</v>
      </c>
      <c r="AC42" s="1">
        <f>ROUND('Fertilizer Tonnage Entry Form'!F53,1)*10^1</f>
        <v>0</v>
      </c>
      <c r="AD42" s="1">
        <f>ROUND('Fertilizer Tonnage Entry Form'!G53,1)*10^1</f>
        <v>0</v>
      </c>
      <c r="AE42" s="1">
        <f>ROUND('Fertilizer Tonnage Entry Form'!H53,2)*10^2</f>
        <v>0</v>
      </c>
      <c r="AF42" s="1">
        <f>ROUND('Fertilizer Tonnage Entry Form'!I53,2)*10^2</f>
        <v>0</v>
      </c>
      <c r="AG42" s="1">
        <f>ROUND('Fertilizer Tonnage Entry Form'!J53,2)*10^2</f>
        <v>0</v>
      </c>
      <c r="AH42" s="1">
        <f>ROUND('Fertilizer Tonnage Entry Form'!K53,2)*10^2</f>
        <v>0</v>
      </c>
      <c r="AI42" s="1">
        <f>ROUND('Fertilizer Tonnage Entry Form'!L53,2)*10^2</f>
        <v>0</v>
      </c>
      <c r="AJ42" s="1">
        <f>ROUND('Fertilizer Tonnage Entry Form'!M53,3)*10^2</f>
        <v>0</v>
      </c>
    </row>
    <row r="43" spans="1:36" x14ac:dyDescent="0.25">
      <c r="A43" s="1">
        <f>'Fertilizer Tonnage Entry Form'!$Q$1</f>
        <v>0</v>
      </c>
      <c r="C43" s="1">
        <f>'Fertilizer Tonnage Entry Form'!$D$2</f>
        <v>2018</v>
      </c>
      <c r="D43" s="1">
        <f>'Fertilizer Tonnage Entry Form'!$H$2</f>
        <v>14</v>
      </c>
      <c r="H43">
        <f>ROUND('Fertilizer Tonnage Entry Form'!A54,1)*10^1</f>
        <v>0</v>
      </c>
      <c r="J43">
        <f>ROUND('Fertilizer Tonnage Entry Form'!B54,1)*10^1</f>
        <v>0</v>
      </c>
      <c r="L43">
        <f>ROUND('Fertilizer Tonnage Entry Form'!C54,1)*10^1</f>
        <v>0</v>
      </c>
      <c r="M43">
        <f>ROUND('Fertilizer Tonnage Entry Form'!N54,3)*10^3</f>
        <v>0</v>
      </c>
      <c r="Q43" s="1">
        <f>'Fertilizer Tonnage Entry Form'!T54</f>
        <v>0</v>
      </c>
      <c r="R43" s="1">
        <f>'Fertilizer Tonnage Entry Form'!O54</f>
        <v>0</v>
      </c>
      <c r="S43" s="1">
        <f>'Fertilizer Tonnage Entry Form'!P54</f>
        <v>0</v>
      </c>
      <c r="AA43" s="1">
        <f>ROUND('Fertilizer Tonnage Entry Form'!D54,1)*10^1</f>
        <v>0</v>
      </c>
      <c r="AB43" s="1">
        <f>ROUND('Fertilizer Tonnage Entry Form'!E54,1)*10^1</f>
        <v>0</v>
      </c>
      <c r="AC43" s="1">
        <f>ROUND('Fertilizer Tonnage Entry Form'!F54,1)*10^1</f>
        <v>0</v>
      </c>
      <c r="AD43" s="1">
        <f>ROUND('Fertilizer Tonnage Entry Form'!G54,1)*10^1</f>
        <v>0</v>
      </c>
      <c r="AE43" s="1">
        <f>ROUND('Fertilizer Tonnage Entry Form'!H54,2)*10^2</f>
        <v>0</v>
      </c>
      <c r="AF43" s="1">
        <f>ROUND('Fertilizer Tonnage Entry Form'!I54,2)*10^2</f>
        <v>0</v>
      </c>
      <c r="AG43" s="1">
        <f>ROUND('Fertilizer Tonnage Entry Form'!J54,2)*10^2</f>
        <v>0</v>
      </c>
      <c r="AH43" s="1">
        <f>ROUND('Fertilizer Tonnage Entry Form'!K54,2)*10^2</f>
        <v>0</v>
      </c>
      <c r="AI43" s="1">
        <f>ROUND('Fertilizer Tonnage Entry Form'!L54,2)*10^2</f>
        <v>0</v>
      </c>
      <c r="AJ43" s="1">
        <f>ROUND('Fertilizer Tonnage Entry Form'!M54,3)*10^2</f>
        <v>0</v>
      </c>
    </row>
    <row r="44" spans="1:36" x14ac:dyDescent="0.25">
      <c r="A44" s="1">
        <f>'Fertilizer Tonnage Entry Form'!$Q$1</f>
        <v>0</v>
      </c>
      <c r="C44" s="1">
        <f>'Fertilizer Tonnage Entry Form'!$D$2</f>
        <v>2018</v>
      </c>
      <c r="D44" s="1">
        <f>'Fertilizer Tonnage Entry Form'!$H$2</f>
        <v>14</v>
      </c>
      <c r="H44">
        <f>ROUND('Fertilizer Tonnage Entry Form'!A55,1)*10^1</f>
        <v>0</v>
      </c>
      <c r="J44">
        <f>ROUND('Fertilizer Tonnage Entry Form'!B55,1)*10^1</f>
        <v>0</v>
      </c>
      <c r="L44">
        <f>ROUND('Fertilizer Tonnage Entry Form'!C55,1)*10^1</f>
        <v>0</v>
      </c>
      <c r="M44">
        <f>ROUND('Fertilizer Tonnage Entry Form'!N55,3)*10^3</f>
        <v>0</v>
      </c>
      <c r="Q44" s="1">
        <f>'Fertilizer Tonnage Entry Form'!T55</f>
        <v>0</v>
      </c>
      <c r="R44" s="1">
        <f>'Fertilizer Tonnage Entry Form'!O55</f>
        <v>0</v>
      </c>
      <c r="S44" s="1">
        <f>'Fertilizer Tonnage Entry Form'!P55</f>
        <v>0</v>
      </c>
      <c r="AA44" s="1">
        <f>ROUND('Fertilizer Tonnage Entry Form'!D55,1)*10^1</f>
        <v>0</v>
      </c>
      <c r="AB44" s="1">
        <f>ROUND('Fertilizer Tonnage Entry Form'!E55,1)*10^1</f>
        <v>0</v>
      </c>
      <c r="AC44" s="1">
        <f>ROUND('Fertilizer Tonnage Entry Form'!F55,1)*10^1</f>
        <v>0</v>
      </c>
      <c r="AD44" s="1">
        <f>ROUND('Fertilizer Tonnage Entry Form'!G55,1)*10^1</f>
        <v>0</v>
      </c>
      <c r="AE44" s="1">
        <f>ROUND('Fertilizer Tonnage Entry Form'!H55,2)*10^2</f>
        <v>0</v>
      </c>
      <c r="AF44" s="1">
        <f>ROUND('Fertilizer Tonnage Entry Form'!I55,2)*10^2</f>
        <v>0</v>
      </c>
      <c r="AG44" s="1">
        <f>ROUND('Fertilizer Tonnage Entry Form'!J55,2)*10^2</f>
        <v>0</v>
      </c>
      <c r="AH44" s="1">
        <f>ROUND('Fertilizer Tonnage Entry Form'!K55,2)*10^2</f>
        <v>0</v>
      </c>
      <c r="AI44" s="1">
        <f>ROUND('Fertilizer Tonnage Entry Form'!L55,2)*10^2</f>
        <v>0</v>
      </c>
      <c r="AJ44" s="1">
        <f>ROUND('Fertilizer Tonnage Entry Form'!M55,3)*10^2</f>
        <v>0</v>
      </c>
    </row>
    <row r="45" spans="1:36" x14ac:dyDescent="0.25">
      <c r="A45" s="1">
        <f>'Fertilizer Tonnage Entry Form'!$Q$1</f>
        <v>0</v>
      </c>
      <c r="C45" s="1">
        <f>'Fertilizer Tonnage Entry Form'!$D$2</f>
        <v>2018</v>
      </c>
      <c r="D45" s="1">
        <f>'Fertilizer Tonnage Entry Form'!$H$2</f>
        <v>14</v>
      </c>
      <c r="H45">
        <f>ROUND('Fertilizer Tonnage Entry Form'!A56,1)*10^1</f>
        <v>0</v>
      </c>
      <c r="J45">
        <f>ROUND('Fertilizer Tonnage Entry Form'!B56,1)*10^1</f>
        <v>0</v>
      </c>
      <c r="L45">
        <f>ROUND('Fertilizer Tonnage Entry Form'!C56,1)*10^1</f>
        <v>0</v>
      </c>
      <c r="M45">
        <f>ROUND('Fertilizer Tonnage Entry Form'!N56,3)*10^3</f>
        <v>0</v>
      </c>
      <c r="Q45" s="1">
        <f>'Fertilizer Tonnage Entry Form'!T56</f>
        <v>0</v>
      </c>
      <c r="R45" s="1">
        <f>'Fertilizer Tonnage Entry Form'!O56</f>
        <v>0</v>
      </c>
      <c r="S45" s="1">
        <f>'Fertilizer Tonnage Entry Form'!P56</f>
        <v>0</v>
      </c>
      <c r="AA45" s="1">
        <f>ROUND('Fertilizer Tonnage Entry Form'!D56,1)*10^1</f>
        <v>0</v>
      </c>
      <c r="AB45" s="1">
        <f>ROUND('Fertilizer Tonnage Entry Form'!E56,1)*10^1</f>
        <v>0</v>
      </c>
      <c r="AC45" s="1">
        <f>ROUND('Fertilizer Tonnage Entry Form'!F56,1)*10^1</f>
        <v>0</v>
      </c>
      <c r="AD45" s="1">
        <f>ROUND('Fertilizer Tonnage Entry Form'!G56,1)*10^1</f>
        <v>0</v>
      </c>
      <c r="AE45" s="1">
        <f>ROUND('Fertilizer Tonnage Entry Form'!H56,2)*10^2</f>
        <v>0</v>
      </c>
      <c r="AF45" s="1">
        <f>ROUND('Fertilizer Tonnage Entry Form'!I56,2)*10^2</f>
        <v>0</v>
      </c>
      <c r="AG45" s="1">
        <f>ROUND('Fertilizer Tonnage Entry Form'!J56,2)*10^2</f>
        <v>0</v>
      </c>
      <c r="AH45" s="1">
        <f>ROUND('Fertilizer Tonnage Entry Form'!K56,2)*10^2</f>
        <v>0</v>
      </c>
      <c r="AI45" s="1">
        <f>ROUND('Fertilizer Tonnage Entry Form'!L56,2)*10^2</f>
        <v>0</v>
      </c>
      <c r="AJ45" s="1">
        <f>ROUND('Fertilizer Tonnage Entry Form'!M56,3)*10^2</f>
        <v>0</v>
      </c>
    </row>
    <row r="46" spans="1:36" x14ac:dyDescent="0.25">
      <c r="A46" s="1">
        <f>'Fertilizer Tonnage Entry Form'!$Q$1</f>
        <v>0</v>
      </c>
      <c r="C46" s="1">
        <f>'Fertilizer Tonnage Entry Form'!$D$2</f>
        <v>2018</v>
      </c>
      <c r="D46" s="1">
        <f>'Fertilizer Tonnage Entry Form'!$H$2</f>
        <v>14</v>
      </c>
      <c r="H46">
        <f>ROUND('Fertilizer Tonnage Entry Form'!A57,1)*10^1</f>
        <v>0</v>
      </c>
      <c r="J46">
        <f>ROUND('Fertilizer Tonnage Entry Form'!B57,1)*10^1</f>
        <v>0</v>
      </c>
      <c r="L46">
        <f>ROUND('Fertilizer Tonnage Entry Form'!C57,1)*10^1</f>
        <v>0</v>
      </c>
      <c r="M46">
        <f>ROUND('Fertilizer Tonnage Entry Form'!N57,3)*10^3</f>
        <v>0</v>
      </c>
      <c r="Q46" s="1">
        <f>'Fertilizer Tonnage Entry Form'!T57</f>
        <v>0</v>
      </c>
      <c r="R46" s="1">
        <f>'Fertilizer Tonnage Entry Form'!O57</f>
        <v>0</v>
      </c>
      <c r="S46" s="1">
        <f>'Fertilizer Tonnage Entry Form'!P57</f>
        <v>0</v>
      </c>
      <c r="AA46" s="1">
        <f>ROUND('Fertilizer Tonnage Entry Form'!D57,1)*10^1</f>
        <v>0</v>
      </c>
      <c r="AB46" s="1">
        <f>ROUND('Fertilizer Tonnage Entry Form'!E57,1)*10^1</f>
        <v>0</v>
      </c>
      <c r="AC46" s="1">
        <f>ROUND('Fertilizer Tonnage Entry Form'!F57,1)*10^1</f>
        <v>0</v>
      </c>
      <c r="AD46" s="1">
        <f>ROUND('Fertilizer Tonnage Entry Form'!G57,1)*10^1</f>
        <v>0</v>
      </c>
      <c r="AE46" s="1">
        <f>ROUND('Fertilizer Tonnage Entry Form'!H57,2)*10^2</f>
        <v>0</v>
      </c>
      <c r="AF46" s="1">
        <f>ROUND('Fertilizer Tonnage Entry Form'!I57,2)*10^2</f>
        <v>0</v>
      </c>
      <c r="AG46" s="1">
        <f>ROUND('Fertilizer Tonnage Entry Form'!J57,2)*10^2</f>
        <v>0</v>
      </c>
      <c r="AH46" s="1">
        <f>ROUND('Fertilizer Tonnage Entry Form'!K57,2)*10^2</f>
        <v>0</v>
      </c>
      <c r="AI46" s="1">
        <f>ROUND('Fertilizer Tonnage Entry Form'!L57,2)*10^2</f>
        <v>0</v>
      </c>
      <c r="AJ46" s="1">
        <f>ROUND('Fertilizer Tonnage Entry Form'!M57,3)*10^2</f>
        <v>0</v>
      </c>
    </row>
    <row r="47" spans="1:36" x14ac:dyDescent="0.25">
      <c r="A47" s="1">
        <f>'Fertilizer Tonnage Entry Form'!$Q$1</f>
        <v>0</v>
      </c>
      <c r="C47" s="1">
        <f>'Fertilizer Tonnage Entry Form'!$D$2</f>
        <v>2018</v>
      </c>
      <c r="D47" s="1">
        <f>'Fertilizer Tonnage Entry Form'!$H$2</f>
        <v>14</v>
      </c>
      <c r="H47">
        <f>ROUND('Fertilizer Tonnage Entry Form'!A58,1)*10^1</f>
        <v>0</v>
      </c>
      <c r="J47">
        <f>ROUND('Fertilizer Tonnage Entry Form'!B58,1)*10^1</f>
        <v>0</v>
      </c>
      <c r="L47">
        <f>ROUND('Fertilizer Tonnage Entry Form'!C58,1)*10^1</f>
        <v>0</v>
      </c>
      <c r="M47">
        <f>ROUND('Fertilizer Tonnage Entry Form'!N58,3)*10^3</f>
        <v>0</v>
      </c>
      <c r="Q47" s="1">
        <f>'Fertilizer Tonnage Entry Form'!T58</f>
        <v>0</v>
      </c>
      <c r="R47" s="1">
        <f>'Fertilizer Tonnage Entry Form'!O58</f>
        <v>0</v>
      </c>
      <c r="S47" s="1">
        <f>'Fertilizer Tonnage Entry Form'!P58</f>
        <v>0</v>
      </c>
      <c r="AA47" s="1">
        <f>ROUND('Fertilizer Tonnage Entry Form'!D58,1)*10^1</f>
        <v>0</v>
      </c>
      <c r="AB47" s="1">
        <f>ROUND('Fertilizer Tonnage Entry Form'!E58,1)*10^1</f>
        <v>0</v>
      </c>
      <c r="AC47" s="1">
        <f>ROUND('Fertilizer Tonnage Entry Form'!F58,1)*10^1</f>
        <v>0</v>
      </c>
      <c r="AD47" s="1">
        <f>ROUND('Fertilizer Tonnage Entry Form'!G58,1)*10^1</f>
        <v>0</v>
      </c>
      <c r="AE47" s="1">
        <f>ROUND('Fertilizer Tonnage Entry Form'!H58,2)*10^2</f>
        <v>0</v>
      </c>
      <c r="AF47" s="1">
        <f>ROUND('Fertilizer Tonnage Entry Form'!I58,2)*10^2</f>
        <v>0</v>
      </c>
      <c r="AG47" s="1">
        <f>ROUND('Fertilizer Tonnage Entry Form'!J58,2)*10^2</f>
        <v>0</v>
      </c>
      <c r="AH47" s="1">
        <f>ROUND('Fertilizer Tonnage Entry Form'!K58,2)*10^2</f>
        <v>0</v>
      </c>
      <c r="AI47" s="1">
        <f>ROUND('Fertilizer Tonnage Entry Form'!L58,2)*10^2</f>
        <v>0</v>
      </c>
      <c r="AJ47" s="1">
        <f>ROUND('Fertilizer Tonnage Entry Form'!M58,3)*10^2</f>
        <v>0</v>
      </c>
    </row>
    <row r="48" spans="1:36" x14ac:dyDescent="0.25">
      <c r="A48" s="1">
        <f>'Fertilizer Tonnage Entry Form'!$Q$1</f>
        <v>0</v>
      </c>
      <c r="C48" s="1">
        <f>'Fertilizer Tonnage Entry Form'!$D$2</f>
        <v>2018</v>
      </c>
      <c r="D48" s="1">
        <f>'Fertilizer Tonnage Entry Form'!$H$2</f>
        <v>14</v>
      </c>
      <c r="H48">
        <f>ROUND('Fertilizer Tonnage Entry Form'!A59,1)*10^1</f>
        <v>0</v>
      </c>
      <c r="J48">
        <f>ROUND('Fertilizer Tonnage Entry Form'!B59,1)*10^1</f>
        <v>0</v>
      </c>
      <c r="L48">
        <f>ROUND('Fertilizer Tonnage Entry Form'!C59,1)*10^1</f>
        <v>0</v>
      </c>
      <c r="M48">
        <f>ROUND('Fertilizer Tonnage Entry Form'!N59,3)*10^3</f>
        <v>0</v>
      </c>
      <c r="Q48" s="1">
        <f>'Fertilizer Tonnage Entry Form'!T59</f>
        <v>0</v>
      </c>
      <c r="R48" s="1">
        <f>'Fertilizer Tonnage Entry Form'!O59</f>
        <v>0</v>
      </c>
      <c r="S48" s="1">
        <f>'Fertilizer Tonnage Entry Form'!P59</f>
        <v>0</v>
      </c>
      <c r="AA48" s="1">
        <f>ROUND('Fertilizer Tonnage Entry Form'!D59,1)*10^1</f>
        <v>0</v>
      </c>
      <c r="AB48" s="1">
        <f>ROUND('Fertilizer Tonnage Entry Form'!E59,1)*10^1</f>
        <v>0</v>
      </c>
      <c r="AC48" s="1">
        <f>ROUND('Fertilizer Tonnage Entry Form'!F59,1)*10^1</f>
        <v>0</v>
      </c>
      <c r="AD48" s="1">
        <f>ROUND('Fertilizer Tonnage Entry Form'!G59,1)*10^1</f>
        <v>0</v>
      </c>
      <c r="AE48" s="1">
        <f>ROUND('Fertilizer Tonnage Entry Form'!H59,2)*10^2</f>
        <v>0</v>
      </c>
      <c r="AF48" s="1">
        <f>ROUND('Fertilizer Tonnage Entry Form'!I59,2)*10^2</f>
        <v>0</v>
      </c>
      <c r="AG48" s="1">
        <f>ROUND('Fertilizer Tonnage Entry Form'!J59,2)*10^2</f>
        <v>0</v>
      </c>
      <c r="AH48" s="1">
        <f>ROUND('Fertilizer Tonnage Entry Form'!K59,2)*10^2</f>
        <v>0</v>
      </c>
      <c r="AI48" s="1">
        <f>ROUND('Fertilizer Tonnage Entry Form'!L59,2)*10^2</f>
        <v>0</v>
      </c>
      <c r="AJ48" s="1">
        <f>ROUND('Fertilizer Tonnage Entry Form'!M59,3)*10^2</f>
        <v>0</v>
      </c>
    </row>
    <row r="49" spans="1:36" x14ac:dyDescent="0.25">
      <c r="A49" s="1">
        <f>'Fertilizer Tonnage Entry Form'!$Q$1</f>
        <v>0</v>
      </c>
      <c r="C49" s="1">
        <f>'Fertilizer Tonnage Entry Form'!$D$2</f>
        <v>2018</v>
      </c>
      <c r="D49" s="1">
        <f>'Fertilizer Tonnage Entry Form'!$H$2</f>
        <v>14</v>
      </c>
      <c r="H49">
        <f>ROUND('Fertilizer Tonnage Entry Form'!A60,1)*10^1</f>
        <v>0</v>
      </c>
      <c r="J49">
        <f>ROUND('Fertilizer Tonnage Entry Form'!B60,1)*10^1</f>
        <v>0</v>
      </c>
      <c r="L49">
        <f>ROUND('Fertilizer Tonnage Entry Form'!C60,1)*10^1</f>
        <v>0</v>
      </c>
      <c r="M49">
        <f>ROUND('Fertilizer Tonnage Entry Form'!N60,3)*10^3</f>
        <v>0</v>
      </c>
      <c r="Q49" s="1">
        <f>'Fertilizer Tonnage Entry Form'!T60</f>
        <v>0</v>
      </c>
      <c r="R49" s="1">
        <f>'Fertilizer Tonnage Entry Form'!O60</f>
        <v>0</v>
      </c>
      <c r="S49" s="1">
        <f>'Fertilizer Tonnage Entry Form'!P60</f>
        <v>0</v>
      </c>
      <c r="AA49" s="1">
        <f>ROUND('Fertilizer Tonnage Entry Form'!D60,1)*10^1</f>
        <v>0</v>
      </c>
      <c r="AB49" s="1">
        <f>ROUND('Fertilizer Tonnage Entry Form'!E60,1)*10^1</f>
        <v>0</v>
      </c>
      <c r="AC49" s="1">
        <f>ROUND('Fertilizer Tonnage Entry Form'!F60,1)*10^1</f>
        <v>0</v>
      </c>
      <c r="AD49" s="1">
        <f>ROUND('Fertilizer Tonnage Entry Form'!G60,1)*10^1</f>
        <v>0</v>
      </c>
      <c r="AE49" s="1">
        <f>ROUND('Fertilizer Tonnage Entry Form'!H60,2)*10^2</f>
        <v>0</v>
      </c>
      <c r="AF49" s="1">
        <f>ROUND('Fertilizer Tonnage Entry Form'!I60,2)*10^2</f>
        <v>0</v>
      </c>
      <c r="AG49" s="1">
        <f>ROUND('Fertilizer Tonnage Entry Form'!J60,2)*10^2</f>
        <v>0</v>
      </c>
      <c r="AH49" s="1">
        <f>ROUND('Fertilizer Tonnage Entry Form'!K60,2)*10^2</f>
        <v>0</v>
      </c>
      <c r="AI49" s="1">
        <f>ROUND('Fertilizer Tonnage Entry Form'!L60,2)*10^2</f>
        <v>0</v>
      </c>
      <c r="AJ49" s="1">
        <f>ROUND('Fertilizer Tonnage Entry Form'!M60,3)*10^2</f>
        <v>0</v>
      </c>
    </row>
    <row r="50" spans="1:36" x14ac:dyDescent="0.25">
      <c r="A50" s="1">
        <f>'Fertilizer Tonnage Entry Form'!$Q$1</f>
        <v>0</v>
      </c>
      <c r="C50" s="1">
        <f>'Fertilizer Tonnage Entry Form'!$D$2</f>
        <v>2018</v>
      </c>
      <c r="D50" s="1">
        <f>'Fertilizer Tonnage Entry Form'!$H$2</f>
        <v>14</v>
      </c>
      <c r="H50">
        <f>ROUND('Fertilizer Tonnage Entry Form'!A61,1)*10^1</f>
        <v>0</v>
      </c>
      <c r="J50">
        <f>ROUND('Fertilizer Tonnage Entry Form'!B61,1)*10^1</f>
        <v>0</v>
      </c>
      <c r="L50">
        <f>ROUND('Fertilizer Tonnage Entry Form'!C61,1)*10^1</f>
        <v>0</v>
      </c>
      <c r="M50">
        <f>ROUND('Fertilizer Tonnage Entry Form'!N61,3)*10^3</f>
        <v>0</v>
      </c>
      <c r="Q50" s="1">
        <f>'Fertilizer Tonnage Entry Form'!T61</f>
        <v>0</v>
      </c>
      <c r="R50" s="1">
        <f>'Fertilizer Tonnage Entry Form'!O61</f>
        <v>0</v>
      </c>
      <c r="S50" s="1">
        <f>'Fertilizer Tonnage Entry Form'!P61</f>
        <v>0</v>
      </c>
      <c r="AA50" s="1">
        <f>ROUND('Fertilizer Tonnage Entry Form'!D61,1)*10^1</f>
        <v>0</v>
      </c>
      <c r="AB50" s="1">
        <f>ROUND('Fertilizer Tonnage Entry Form'!E61,1)*10^1</f>
        <v>0</v>
      </c>
      <c r="AC50" s="1">
        <f>ROUND('Fertilizer Tonnage Entry Form'!F61,1)*10^1</f>
        <v>0</v>
      </c>
      <c r="AD50" s="1">
        <f>ROUND('Fertilizer Tonnage Entry Form'!G61,1)*10^1</f>
        <v>0</v>
      </c>
      <c r="AE50" s="1">
        <f>ROUND('Fertilizer Tonnage Entry Form'!H61,2)*10^2</f>
        <v>0</v>
      </c>
      <c r="AF50" s="1">
        <f>ROUND('Fertilizer Tonnage Entry Form'!I61,2)*10^2</f>
        <v>0</v>
      </c>
      <c r="AG50" s="1">
        <f>ROUND('Fertilizer Tonnage Entry Form'!J61,2)*10^2</f>
        <v>0</v>
      </c>
      <c r="AH50" s="1">
        <f>ROUND('Fertilizer Tonnage Entry Form'!K61,2)*10^2</f>
        <v>0</v>
      </c>
      <c r="AI50" s="1">
        <f>ROUND('Fertilizer Tonnage Entry Form'!L61,2)*10^2</f>
        <v>0</v>
      </c>
      <c r="AJ50" s="1">
        <f>ROUND('Fertilizer Tonnage Entry Form'!M61,3)*10^2</f>
        <v>0</v>
      </c>
    </row>
    <row r="51" spans="1:36" x14ac:dyDescent="0.25">
      <c r="A51" s="1">
        <f>'Fertilizer Tonnage Entry Form'!$Q$1</f>
        <v>0</v>
      </c>
      <c r="C51" s="1">
        <f>'Fertilizer Tonnage Entry Form'!$D$2</f>
        <v>2018</v>
      </c>
      <c r="D51" s="1">
        <f>'Fertilizer Tonnage Entry Form'!$H$2</f>
        <v>14</v>
      </c>
      <c r="H51">
        <f>ROUND('Fertilizer Tonnage Entry Form'!A62,1)*10^1</f>
        <v>0</v>
      </c>
      <c r="J51">
        <f>ROUND('Fertilizer Tonnage Entry Form'!B62,1)*10^1</f>
        <v>0</v>
      </c>
      <c r="L51">
        <f>ROUND('Fertilizer Tonnage Entry Form'!C62,1)*10^1</f>
        <v>0</v>
      </c>
      <c r="M51">
        <f>ROUND('Fertilizer Tonnage Entry Form'!N62,3)*10^3</f>
        <v>0</v>
      </c>
      <c r="Q51" s="1">
        <f>'Fertilizer Tonnage Entry Form'!T62</f>
        <v>0</v>
      </c>
      <c r="R51" s="1">
        <f>'Fertilizer Tonnage Entry Form'!O62</f>
        <v>0</v>
      </c>
      <c r="S51" s="1">
        <f>'Fertilizer Tonnage Entry Form'!P62</f>
        <v>0</v>
      </c>
      <c r="AA51" s="1">
        <f>ROUND('Fertilizer Tonnage Entry Form'!D62,1)*10^1</f>
        <v>0</v>
      </c>
      <c r="AB51" s="1">
        <f>ROUND('Fertilizer Tonnage Entry Form'!E62,1)*10^1</f>
        <v>0</v>
      </c>
      <c r="AC51" s="1">
        <f>ROUND('Fertilizer Tonnage Entry Form'!F62,1)*10^1</f>
        <v>0</v>
      </c>
      <c r="AD51" s="1">
        <f>ROUND('Fertilizer Tonnage Entry Form'!G62,1)*10^1</f>
        <v>0</v>
      </c>
      <c r="AE51" s="1">
        <f>ROUND('Fertilizer Tonnage Entry Form'!H62,2)*10^2</f>
        <v>0</v>
      </c>
      <c r="AF51" s="1">
        <f>ROUND('Fertilizer Tonnage Entry Form'!I62,2)*10^2</f>
        <v>0</v>
      </c>
      <c r="AG51" s="1">
        <f>ROUND('Fertilizer Tonnage Entry Form'!J62,2)*10^2</f>
        <v>0</v>
      </c>
      <c r="AH51" s="1">
        <f>ROUND('Fertilizer Tonnage Entry Form'!K62,2)*10^2</f>
        <v>0</v>
      </c>
      <c r="AI51" s="1">
        <f>ROUND('Fertilizer Tonnage Entry Form'!L62,2)*10^2</f>
        <v>0</v>
      </c>
      <c r="AJ51" s="1">
        <f>ROUND('Fertilizer Tonnage Entry Form'!M62,3)*10^2</f>
        <v>0</v>
      </c>
    </row>
    <row r="52" spans="1:36" x14ac:dyDescent="0.25">
      <c r="A52" s="1">
        <f>'Fertilizer Tonnage Entry Form'!$Q$1</f>
        <v>0</v>
      </c>
      <c r="C52" s="1">
        <f>'Fertilizer Tonnage Entry Form'!$D$2</f>
        <v>2018</v>
      </c>
      <c r="D52" s="1">
        <f>'Fertilizer Tonnage Entry Form'!$H$2</f>
        <v>14</v>
      </c>
      <c r="H52">
        <f>ROUND('Fertilizer Tonnage Entry Form'!A63,1)*10^1</f>
        <v>0</v>
      </c>
      <c r="J52">
        <f>ROUND('Fertilizer Tonnage Entry Form'!B63,1)*10^1</f>
        <v>0</v>
      </c>
      <c r="L52">
        <f>ROUND('Fertilizer Tonnage Entry Form'!C63,1)*10^1</f>
        <v>0</v>
      </c>
      <c r="M52">
        <f>ROUND('Fertilizer Tonnage Entry Form'!N63,3)*10^3</f>
        <v>0</v>
      </c>
      <c r="Q52" s="1">
        <f>'Fertilizer Tonnage Entry Form'!T63</f>
        <v>0</v>
      </c>
      <c r="R52" s="1">
        <f>'Fertilizer Tonnage Entry Form'!O63</f>
        <v>0</v>
      </c>
      <c r="S52" s="1">
        <f>'Fertilizer Tonnage Entry Form'!P63</f>
        <v>0</v>
      </c>
      <c r="AA52" s="1">
        <f>ROUND('Fertilizer Tonnage Entry Form'!D63,1)*10^1</f>
        <v>0</v>
      </c>
      <c r="AB52" s="1">
        <f>ROUND('Fertilizer Tonnage Entry Form'!E63,1)*10^1</f>
        <v>0</v>
      </c>
      <c r="AC52" s="1">
        <f>ROUND('Fertilizer Tonnage Entry Form'!F63,1)*10^1</f>
        <v>0</v>
      </c>
      <c r="AD52" s="1">
        <f>ROUND('Fertilizer Tonnage Entry Form'!G63,1)*10^1</f>
        <v>0</v>
      </c>
      <c r="AE52" s="1">
        <f>ROUND('Fertilizer Tonnage Entry Form'!H63,2)*10^2</f>
        <v>0</v>
      </c>
      <c r="AF52" s="1">
        <f>ROUND('Fertilizer Tonnage Entry Form'!I63,2)*10^2</f>
        <v>0</v>
      </c>
      <c r="AG52" s="1">
        <f>ROUND('Fertilizer Tonnage Entry Form'!J63,2)*10^2</f>
        <v>0</v>
      </c>
      <c r="AH52" s="1">
        <f>ROUND('Fertilizer Tonnage Entry Form'!K63,2)*10^2</f>
        <v>0</v>
      </c>
      <c r="AI52" s="1">
        <f>ROUND('Fertilizer Tonnage Entry Form'!L63,2)*10^2</f>
        <v>0</v>
      </c>
      <c r="AJ52" s="1">
        <f>ROUND('Fertilizer Tonnage Entry Form'!M63,3)*10^2</f>
        <v>0</v>
      </c>
    </row>
    <row r="53" spans="1:36" x14ac:dyDescent="0.25">
      <c r="A53" s="1">
        <f>'Fertilizer Tonnage Entry Form'!$Q$1</f>
        <v>0</v>
      </c>
      <c r="C53" s="1">
        <f>'Fertilizer Tonnage Entry Form'!$D$2</f>
        <v>2018</v>
      </c>
      <c r="D53" s="1">
        <f>'Fertilizer Tonnage Entry Form'!$H$2</f>
        <v>14</v>
      </c>
      <c r="H53">
        <f>ROUND('Fertilizer Tonnage Entry Form'!A64,1)*10^1</f>
        <v>0</v>
      </c>
      <c r="J53">
        <f>ROUND('Fertilizer Tonnage Entry Form'!B64,1)*10^1</f>
        <v>0</v>
      </c>
      <c r="L53">
        <f>ROUND('Fertilizer Tonnage Entry Form'!C64,1)*10^1</f>
        <v>0</v>
      </c>
      <c r="M53">
        <f>ROUND('Fertilizer Tonnage Entry Form'!N64,3)*10^3</f>
        <v>0</v>
      </c>
      <c r="Q53" s="1">
        <f>'Fertilizer Tonnage Entry Form'!T64</f>
        <v>0</v>
      </c>
      <c r="R53" s="1">
        <f>'Fertilizer Tonnage Entry Form'!O64</f>
        <v>0</v>
      </c>
      <c r="S53" s="1">
        <f>'Fertilizer Tonnage Entry Form'!P64</f>
        <v>0</v>
      </c>
      <c r="AA53" s="1">
        <f>ROUND('Fertilizer Tonnage Entry Form'!D64,1)*10^1</f>
        <v>0</v>
      </c>
      <c r="AB53" s="1">
        <f>ROUND('Fertilizer Tonnage Entry Form'!E64,1)*10^1</f>
        <v>0</v>
      </c>
      <c r="AC53" s="1">
        <f>ROUND('Fertilizer Tonnage Entry Form'!F64,1)*10^1</f>
        <v>0</v>
      </c>
      <c r="AD53" s="1">
        <f>ROUND('Fertilizer Tonnage Entry Form'!G64,1)*10^1</f>
        <v>0</v>
      </c>
      <c r="AE53" s="1">
        <f>ROUND('Fertilizer Tonnage Entry Form'!H64,2)*10^2</f>
        <v>0</v>
      </c>
      <c r="AF53" s="1">
        <f>ROUND('Fertilizer Tonnage Entry Form'!I64,2)*10^2</f>
        <v>0</v>
      </c>
      <c r="AG53" s="1">
        <f>ROUND('Fertilizer Tonnage Entry Form'!J64,2)*10^2</f>
        <v>0</v>
      </c>
      <c r="AH53" s="1">
        <f>ROUND('Fertilizer Tonnage Entry Form'!K64,2)*10^2</f>
        <v>0</v>
      </c>
      <c r="AI53" s="1">
        <f>ROUND('Fertilizer Tonnage Entry Form'!L64,2)*10^2</f>
        <v>0</v>
      </c>
      <c r="AJ53" s="1">
        <f>ROUND('Fertilizer Tonnage Entry Form'!M64,3)*10^2</f>
        <v>0</v>
      </c>
    </row>
    <row r="54" spans="1:36" x14ac:dyDescent="0.25">
      <c r="A54" s="1">
        <f>'Fertilizer Tonnage Entry Form'!$Q$1</f>
        <v>0</v>
      </c>
      <c r="C54" s="1">
        <f>'Fertilizer Tonnage Entry Form'!$D$2</f>
        <v>2018</v>
      </c>
      <c r="D54" s="1">
        <f>'Fertilizer Tonnage Entry Form'!$H$2</f>
        <v>14</v>
      </c>
      <c r="H54">
        <f>ROUND('Fertilizer Tonnage Entry Form'!A65,1)*10^1</f>
        <v>0</v>
      </c>
      <c r="J54">
        <f>ROUND('Fertilizer Tonnage Entry Form'!B65,1)*10^1</f>
        <v>0</v>
      </c>
      <c r="L54">
        <f>ROUND('Fertilizer Tonnage Entry Form'!C65,1)*10^1</f>
        <v>0</v>
      </c>
      <c r="M54">
        <f>ROUND('Fertilizer Tonnage Entry Form'!N65,3)*10^3</f>
        <v>0</v>
      </c>
      <c r="Q54" s="1">
        <f>'Fertilizer Tonnage Entry Form'!T65</f>
        <v>0</v>
      </c>
      <c r="R54" s="1">
        <f>'Fertilizer Tonnage Entry Form'!O65</f>
        <v>0</v>
      </c>
      <c r="S54" s="1">
        <f>'Fertilizer Tonnage Entry Form'!P65</f>
        <v>0</v>
      </c>
      <c r="AA54" s="1">
        <f>ROUND('Fertilizer Tonnage Entry Form'!D65,1)*10^1</f>
        <v>0</v>
      </c>
      <c r="AB54" s="1">
        <f>ROUND('Fertilizer Tonnage Entry Form'!E65,1)*10^1</f>
        <v>0</v>
      </c>
      <c r="AC54" s="1">
        <f>ROUND('Fertilizer Tonnage Entry Form'!F65,1)*10^1</f>
        <v>0</v>
      </c>
      <c r="AD54" s="1">
        <f>ROUND('Fertilizer Tonnage Entry Form'!G65,1)*10^1</f>
        <v>0</v>
      </c>
      <c r="AE54" s="1">
        <f>ROUND('Fertilizer Tonnage Entry Form'!H65,2)*10^2</f>
        <v>0</v>
      </c>
      <c r="AF54" s="1">
        <f>ROUND('Fertilizer Tonnage Entry Form'!I65,2)*10^2</f>
        <v>0</v>
      </c>
      <c r="AG54" s="1">
        <f>ROUND('Fertilizer Tonnage Entry Form'!J65,2)*10^2</f>
        <v>0</v>
      </c>
      <c r="AH54" s="1">
        <f>ROUND('Fertilizer Tonnage Entry Form'!K65,2)*10^2</f>
        <v>0</v>
      </c>
      <c r="AI54" s="1">
        <f>ROUND('Fertilizer Tonnage Entry Form'!L65,2)*10^2</f>
        <v>0</v>
      </c>
      <c r="AJ54" s="1">
        <f>ROUND('Fertilizer Tonnage Entry Form'!M65,3)*10^2</f>
        <v>0</v>
      </c>
    </row>
    <row r="55" spans="1:36" x14ac:dyDescent="0.25">
      <c r="A55" s="1">
        <f>'Fertilizer Tonnage Entry Form'!$Q$1</f>
        <v>0</v>
      </c>
      <c r="C55" s="1">
        <f>'Fertilizer Tonnage Entry Form'!$D$2</f>
        <v>2018</v>
      </c>
      <c r="D55" s="1">
        <f>'Fertilizer Tonnage Entry Form'!$H$2</f>
        <v>14</v>
      </c>
      <c r="H55">
        <f>ROUND('Fertilizer Tonnage Entry Form'!A66,1)*10^1</f>
        <v>0</v>
      </c>
      <c r="J55">
        <f>ROUND('Fertilizer Tonnage Entry Form'!B66,1)*10^1</f>
        <v>0</v>
      </c>
      <c r="L55">
        <f>ROUND('Fertilizer Tonnage Entry Form'!C66,1)*10^1</f>
        <v>0</v>
      </c>
      <c r="M55">
        <f>ROUND('Fertilizer Tonnage Entry Form'!N66,3)*10^3</f>
        <v>0</v>
      </c>
      <c r="Q55" s="1">
        <f>'Fertilizer Tonnage Entry Form'!T66</f>
        <v>0</v>
      </c>
      <c r="R55" s="1">
        <f>'Fertilizer Tonnage Entry Form'!O66</f>
        <v>0</v>
      </c>
      <c r="S55" s="1">
        <f>'Fertilizer Tonnage Entry Form'!P66</f>
        <v>0</v>
      </c>
      <c r="AA55" s="1">
        <f>ROUND('Fertilizer Tonnage Entry Form'!D66,1)*10^1</f>
        <v>0</v>
      </c>
      <c r="AB55" s="1">
        <f>ROUND('Fertilizer Tonnage Entry Form'!E66,1)*10^1</f>
        <v>0</v>
      </c>
      <c r="AC55" s="1">
        <f>ROUND('Fertilizer Tonnage Entry Form'!F66,1)*10^1</f>
        <v>0</v>
      </c>
      <c r="AD55" s="1">
        <f>ROUND('Fertilizer Tonnage Entry Form'!G66,1)*10^1</f>
        <v>0</v>
      </c>
      <c r="AE55" s="1">
        <f>ROUND('Fertilizer Tonnage Entry Form'!H66,2)*10^2</f>
        <v>0</v>
      </c>
      <c r="AF55" s="1">
        <f>ROUND('Fertilizer Tonnage Entry Form'!I66,2)*10^2</f>
        <v>0</v>
      </c>
      <c r="AG55" s="1">
        <f>ROUND('Fertilizer Tonnage Entry Form'!J66,2)*10^2</f>
        <v>0</v>
      </c>
      <c r="AH55" s="1">
        <f>ROUND('Fertilizer Tonnage Entry Form'!K66,2)*10^2</f>
        <v>0</v>
      </c>
      <c r="AI55" s="1">
        <f>ROUND('Fertilizer Tonnage Entry Form'!L66,2)*10^2</f>
        <v>0</v>
      </c>
      <c r="AJ55" s="1">
        <f>ROUND('Fertilizer Tonnage Entry Form'!M66,3)*10^2</f>
        <v>0</v>
      </c>
    </row>
    <row r="56" spans="1:36" x14ac:dyDescent="0.25">
      <c r="A56" s="1">
        <f>'Fertilizer Tonnage Entry Form'!$Q$1</f>
        <v>0</v>
      </c>
      <c r="C56" s="1">
        <f>'Fertilizer Tonnage Entry Form'!$D$2</f>
        <v>2018</v>
      </c>
      <c r="D56" s="1">
        <f>'Fertilizer Tonnage Entry Form'!$H$2</f>
        <v>14</v>
      </c>
      <c r="H56">
        <f>ROUND('Fertilizer Tonnage Entry Form'!A67,1)*10^1</f>
        <v>0</v>
      </c>
      <c r="J56">
        <f>ROUND('Fertilizer Tonnage Entry Form'!B67,1)*10^1</f>
        <v>0</v>
      </c>
      <c r="L56">
        <f>ROUND('Fertilizer Tonnage Entry Form'!C67,1)*10^1</f>
        <v>0</v>
      </c>
      <c r="M56">
        <f>ROUND('Fertilizer Tonnage Entry Form'!N67,3)*10^3</f>
        <v>0</v>
      </c>
      <c r="Q56" s="1">
        <f>'Fertilizer Tonnage Entry Form'!T67</f>
        <v>0</v>
      </c>
      <c r="R56" s="1">
        <f>'Fertilizer Tonnage Entry Form'!O67</f>
        <v>0</v>
      </c>
      <c r="S56" s="1">
        <f>'Fertilizer Tonnage Entry Form'!P67</f>
        <v>0</v>
      </c>
      <c r="AA56" s="1">
        <f>ROUND('Fertilizer Tonnage Entry Form'!D67,1)*10^1</f>
        <v>0</v>
      </c>
      <c r="AB56" s="1">
        <f>ROUND('Fertilizer Tonnage Entry Form'!E67,1)*10^1</f>
        <v>0</v>
      </c>
      <c r="AC56" s="1">
        <f>ROUND('Fertilizer Tonnage Entry Form'!F67,1)*10^1</f>
        <v>0</v>
      </c>
      <c r="AD56" s="1">
        <f>ROUND('Fertilizer Tonnage Entry Form'!G67,1)*10^1</f>
        <v>0</v>
      </c>
      <c r="AE56" s="1">
        <f>ROUND('Fertilizer Tonnage Entry Form'!H67,2)*10^2</f>
        <v>0</v>
      </c>
      <c r="AF56" s="1">
        <f>ROUND('Fertilizer Tonnage Entry Form'!I67,2)*10^2</f>
        <v>0</v>
      </c>
      <c r="AG56" s="1">
        <f>ROUND('Fertilizer Tonnage Entry Form'!J67,2)*10^2</f>
        <v>0</v>
      </c>
      <c r="AH56" s="1">
        <f>ROUND('Fertilizer Tonnage Entry Form'!K67,2)*10^2</f>
        <v>0</v>
      </c>
      <c r="AI56" s="1">
        <f>ROUND('Fertilizer Tonnage Entry Form'!L67,2)*10^2</f>
        <v>0</v>
      </c>
      <c r="AJ56" s="1">
        <f>ROUND('Fertilizer Tonnage Entry Form'!M67,3)*10^2</f>
        <v>0</v>
      </c>
    </row>
    <row r="57" spans="1:36" x14ac:dyDescent="0.25">
      <c r="A57" s="1">
        <f>'Fertilizer Tonnage Entry Form'!$Q$1</f>
        <v>0</v>
      </c>
      <c r="C57" s="1">
        <f>'Fertilizer Tonnage Entry Form'!$D$2</f>
        <v>2018</v>
      </c>
      <c r="D57" s="1">
        <f>'Fertilizer Tonnage Entry Form'!$H$2</f>
        <v>14</v>
      </c>
      <c r="H57">
        <f>ROUND('Fertilizer Tonnage Entry Form'!A68,1)*10^1</f>
        <v>0</v>
      </c>
      <c r="J57">
        <f>ROUND('Fertilizer Tonnage Entry Form'!B68,1)*10^1</f>
        <v>0</v>
      </c>
      <c r="L57">
        <f>ROUND('Fertilizer Tonnage Entry Form'!C68,1)*10^1</f>
        <v>0</v>
      </c>
      <c r="M57">
        <f>ROUND('Fertilizer Tonnage Entry Form'!N68,3)*10^3</f>
        <v>0</v>
      </c>
      <c r="Q57" s="1">
        <f>'Fertilizer Tonnage Entry Form'!T68</f>
        <v>0</v>
      </c>
      <c r="R57" s="1">
        <f>'Fertilizer Tonnage Entry Form'!O68</f>
        <v>0</v>
      </c>
      <c r="S57" s="1">
        <f>'Fertilizer Tonnage Entry Form'!P68</f>
        <v>0</v>
      </c>
      <c r="AA57" s="1">
        <f>ROUND('Fertilizer Tonnage Entry Form'!D68,1)*10^1</f>
        <v>0</v>
      </c>
      <c r="AB57" s="1">
        <f>ROUND('Fertilizer Tonnage Entry Form'!E68,1)*10^1</f>
        <v>0</v>
      </c>
      <c r="AC57" s="1">
        <f>ROUND('Fertilizer Tonnage Entry Form'!F68,1)*10^1</f>
        <v>0</v>
      </c>
      <c r="AD57" s="1">
        <f>ROUND('Fertilizer Tonnage Entry Form'!G68,1)*10^1</f>
        <v>0</v>
      </c>
      <c r="AE57" s="1">
        <f>ROUND('Fertilizer Tonnage Entry Form'!H68,2)*10^2</f>
        <v>0</v>
      </c>
      <c r="AF57" s="1">
        <f>ROUND('Fertilizer Tonnage Entry Form'!I68,2)*10^2</f>
        <v>0</v>
      </c>
      <c r="AG57" s="1">
        <f>ROUND('Fertilizer Tonnage Entry Form'!J68,2)*10^2</f>
        <v>0</v>
      </c>
      <c r="AH57" s="1">
        <f>ROUND('Fertilizer Tonnage Entry Form'!K68,2)*10^2</f>
        <v>0</v>
      </c>
      <c r="AI57" s="1">
        <f>ROUND('Fertilizer Tonnage Entry Form'!L68,2)*10^2</f>
        <v>0</v>
      </c>
      <c r="AJ57" s="1">
        <f>ROUND('Fertilizer Tonnage Entry Form'!M68,3)*10^2</f>
        <v>0</v>
      </c>
    </row>
    <row r="58" spans="1:36" x14ac:dyDescent="0.25">
      <c r="A58" s="1">
        <f>'Fertilizer Tonnage Entry Form'!$Q$1</f>
        <v>0</v>
      </c>
      <c r="C58" s="1">
        <f>'Fertilizer Tonnage Entry Form'!$D$2</f>
        <v>2018</v>
      </c>
      <c r="D58" s="1">
        <f>'Fertilizer Tonnage Entry Form'!$H$2</f>
        <v>14</v>
      </c>
      <c r="H58">
        <f>ROUND('Fertilizer Tonnage Entry Form'!A69,1)*10^1</f>
        <v>0</v>
      </c>
      <c r="J58">
        <f>ROUND('Fertilizer Tonnage Entry Form'!B69,1)*10^1</f>
        <v>0</v>
      </c>
      <c r="L58">
        <f>ROUND('Fertilizer Tonnage Entry Form'!C69,1)*10^1</f>
        <v>0</v>
      </c>
      <c r="M58">
        <f>ROUND('Fertilizer Tonnage Entry Form'!N69,3)*10^3</f>
        <v>0</v>
      </c>
      <c r="Q58" s="1">
        <f>'Fertilizer Tonnage Entry Form'!T69</f>
        <v>0</v>
      </c>
      <c r="R58" s="1">
        <f>'Fertilizer Tonnage Entry Form'!O69</f>
        <v>0</v>
      </c>
      <c r="S58" s="1">
        <f>'Fertilizer Tonnage Entry Form'!P69</f>
        <v>0</v>
      </c>
      <c r="AA58" s="1">
        <f>ROUND('Fertilizer Tonnage Entry Form'!D69,1)*10^1</f>
        <v>0</v>
      </c>
      <c r="AB58" s="1">
        <f>ROUND('Fertilizer Tonnage Entry Form'!E69,1)*10^1</f>
        <v>0</v>
      </c>
      <c r="AC58" s="1">
        <f>ROUND('Fertilizer Tonnage Entry Form'!F69,1)*10^1</f>
        <v>0</v>
      </c>
      <c r="AD58" s="1">
        <f>ROUND('Fertilizer Tonnage Entry Form'!G69,1)*10^1</f>
        <v>0</v>
      </c>
      <c r="AE58" s="1">
        <f>ROUND('Fertilizer Tonnage Entry Form'!H69,2)*10^2</f>
        <v>0</v>
      </c>
      <c r="AF58" s="1">
        <f>ROUND('Fertilizer Tonnage Entry Form'!I69,2)*10^2</f>
        <v>0</v>
      </c>
      <c r="AG58" s="1">
        <f>ROUND('Fertilizer Tonnage Entry Form'!J69,2)*10^2</f>
        <v>0</v>
      </c>
      <c r="AH58" s="1">
        <f>ROUND('Fertilizer Tonnage Entry Form'!K69,2)*10^2</f>
        <v>0</v>
      </c>
      <c r="AI58" s="1">
        <f>ROUND('Fertilizer Tonnage Entry Form'!L69,2)*10^2</f>
        <v>0</v>
      </c>
      <c r="AJ58" s="1">
        <f>ROUND('Fertilizer Tonnage Entry Form'!M69,3)*10^2</f>
        <v>0</v>
      </c>
    </row>
    <row r="59" spans="1:36" x14ac:dyDescent="0.25">
      <c r="A59" s="1">
        <f>'Fertilizer Tonnage Entry Form'!$Q$1</f>
        <v>0</v>
      </c>
      <c r="C59" s="1">
        <f>'Fertilizer Tonnage Entry Form'!$D$2</f>
        <v>2018</v>
      </c>
      <c r="D59" s="1">
        <f>'Fertilizer Tonnage Entry Form'!$H$2</f>
        <v>14</v>
      </c>
      <c r="H59">
        <f>ROUND('Fertilizer Tonnage Entry Form'!A70,1)*10^1</f>
        <v>0</v>
      </c>
      <c r="J59">
        <f>ROUND('Fertilizer Tonnage Entry Form'!B70,1)*10^1</f>
        <v>0</v>
      </c>
      <c r="L59">
        <f>ROUND('Fertilizer Tonnage Entry Form'!C70,1)*10^1</f>
        <v>0</v>
      </c>
      <c r="M59">
        <f>ROUND('Fertilizer Tonnage Entry Form'!N70,3)*10^3</f>
        <v>0</v>
      </c>
      <c r="Q59" s="1">
        <f>'Fertilizer Tonnage Entry Form'!T70</f>
        <v>0</v>
      </c>
      <c r="R59" s="1">
        <f>'Fertilizer Tonnage Entry Form'!O70</f>
        <v>0</v>
      </c>
      <c r="S59" s="1">
        <f>'Fertilizer Tonnage Entry Form'!P70</f>
        <v>0</v>
      </c>
      <c r="AA59" s="1">
        <f>ROUND('Fertilizer Tonnage Entry Form'!D70,1)*10^1</f>
        <v>0</v>
      </c>
      <c r="AB59" s="1">
        <f>ROUND('Fertilizer Tonnage Entry Form'!E70,1)*10^1</f>
        <v>0</v>
      </c>
      <c r="AC59" s="1">
        <f>ROUND('Fertilizer Tonnage Entry Form'!F70,1)*10^1</f>
        <v>0</v>
      </c>
      <c r="AD59" s="1">
        <f>ROUND('Fertilizer Tonnage Entry Form'!G70,1)*10^1</f>
        <v>0</v>
      </c>
      <c r="AE59" s="1">
        <f>ROUND('Fertilizer Tonnage Entry Form'!H70,2)*10^2</f>
        <v>0</v>
      </c>
      <c r="AF59" s="1">
        <f>ROUND('Fertilizer Tonnage Entry Form'!I70,2)*10^2</f>
        <v>0</v>
      </c>
      <c r="AG59" s="1">
        <f>ROUND('Fertilizer Tonnage Entry Form'!J70,2)*10^2</f>
        <v>0</v>
      </c>
      <c r="AH59" s="1">
        <f>ROUND('Fertilizer Tonnage Entry Form'!K70,2)*10^2</f>
        <v>0</v>
      </c>
      <c r="AI59" s="1">
        <f>ROUND('Fertilizer Tonnage Entry Form'!L70,2)*10^2</f>
        <v>0</v>
      </c>
      <c r="AJ59" s="1">
        <f>ROUND('Fertilizer Tonnage Entry Form'!M70,3)*10^2</f>
        <v>0</v>
      </c>
    </row>
    <row r="60" spans="1:36" x14ac:dyDescent="0.25">
      <c r="A60" s="1">
        <f>'Fertilizer Tonnage Entry Form'!$Q$1</f>
        <v>0</v>
      </c>
      <c r="C60" s="1">
        <f>'Fertilizer Tonnage Entry Form'!$D$2</f>
        <v>2018</v>
      </c>
      <c r="D60" s="1">
        <f>'Fertilizer Tonnage Entry Form'!$H$2</f>
        <v>14</v>
      </c>
      <c r="H60">
        <f>ROUND('Fertilizer Tonnage Entry Form'!A71,1)*10^1</f>
        <v>0</v>
      </c>
      <c r="J60">
        <f>ROUND('Fertilizer Tonnage Entry Form'!B71,1)*10^1</f>
        <v>0</v>
      </c>
      <c r="L60">
        <f>ROUND('Fertilizer Tonnage Entry Form'!C71,1)*10^1</f>
        <v>0</v>
      </c>
      <c r="M60">
        <f>ROUND('Fertilizer Tonnage Entry Form'!N71,3)*10^3</f>
        <v>0</v>
      </c>
      <c r="Q60" s="1">
        <f>'Fertilizer Tonnage Entry Form'!T71</f>
        <v>0</v>
      </c>
      <c r="R60" s="1">
        <f>'Fertilizer Tonnage Entry Form'!O71</f>
        <v>0</v>
      </c>
      <c r="S60" s="1">
        <f>'Fertilizer Tonnage Entry Form'!P71</f>
        <v>0</v>
      </c>
      <c r="AA60" s="1">
        <f>ROUND('Fertilizer Tonnage Entry Form'!D71,1)*10^1</f>
        <v>0</v>
      </c>
      <c r="AB60" s="1">
        <f>ROUND('Fertilizer Tonnage Entry Form'!E71,1)*10^1</f>
        <v>0</v>
      </c>
      <c r="AC60" s="1">
        <f>ROUND('Fertilizer Tonnage Entry Form'!F71,1)*10^1</f>
        <v>0</v>
      </c>
      <c r="AD60" s="1">
        <f>ROUND('Fertilizer Tonnage Entry Form'!G71,1)*10^1</f>
        <v>0</v>
      </c>
      <c r="AE60" s="1">
        <f>ROUND('Fertilizer Tonnage Entry Form'!H71,2)*10^2</f>
        <v>0</v>
      </c>
      <c r="AF60" s="1">
        <f>ROUND('Fertilizer Tonnage Entry Form'!I71,2)*10^2</f>
        <v>0</v>
      </c>
      <c r="AG60" s="1">
        <f>ROUND('Fertilizer Tonnage Entry Form'!J71,2)*10^2</f>
        <v>0</v>
      </c>
      <c r="AH60" s="1">
        <f>ROUND('Fertilizer Tonnage Entry Form'!K71,2)*10^2</f>
        <v>0</v>
      </c>
      <c r="AI60" s="1">
        <f>ROUND('Fertilizer Tonnage Entry Form'!L71,2)*10^2</f>
        <v>0</v>
      </c>
      <c r="AJ60" s="1">
        <f>ROUND('Fertilizer Tonnage Entry Form'!M71,3)*10^2</f>
        <v>0</v>
      </c>
    </row>
    <row r="61" spans="1:36" x14ac:dyDescent="0.25">
      <c r="A61" s="1">
        <f>'Fertilizer Tonnage Entry Form'!$Q$1</f>
        <v>0</v>
      </c>
      <c r="C61" s="1">
        <f>'Fertilizer Tonnage Entry Form'!$D$2</f>
        <v>2018</v>
      </c>
      <c r="D61" s="1">
        <f>'Fertilizer Tonnage Entry Form'!$H$2</f>
        <v>14</v>
      </c>
      <c r="H61">
        <f>ROUND('Fertilizer Tonnage Entry Form'!A72,1)*10^1</f>
        <v>0</v>
      </c>
      <c r="J61">
        <f>ROUND('Fertilizer Tonnage Entry Form'!B72,1)*10^1</f>
        <v>0</v>
      </c>
      <c r="L61">
        <f>ROUND('Fertilizer Tonnage Entry Form'!C72,1)*10^1</f>
        <v>0</v>
      </c>
      <c r="M61">
        <f>ROUND('Fertilizer Tonnage Entry Form'!N72,3)*10^3</f>
        <v>0</v>
      </c>
      <c r="Q61" s="1">
        <f>'Fertilizer Tonnage Entry Form'!T72</f>
        <v>0</v>
      </c>
      <c r="R61" s="1">
        <f>'Fertilizer Tonnage Entry Form'!O72</f>
        <v>0</v>
      </c>
      <c r="S61" s="1">
        <f>'Fertilizer Tonnage Entry Form'!P72</f>
        <v>0</v>
      </c>
      <c r="AA61" s="1">
        <f>ROUND('Fertilizer Tonnage Entry Form'!D72,1)*10^1</f>
        <v>0</v>
      </c>
      <c r="AB61" s="1">
        <f>ROUND('Fertilizer Tonnage Entry Form'!E72,1)*10^1</f>
        <v>0</v>
      </c>
      <c r="AC61" s="1">
        <f>ROUND('Fertilizer Tonnage Entry Form'!F72,1)*10^1</f>
        <v>0</v>
      </c>
      <c r="AD61" s="1">
        <f>ROUND('Fertilizer Tonnage Entry Form'!G72,1)*10^1</f>
        <v>0</v>
      </c>
      <c r="AE61" s="1">
        <f>ROUND('Fertilizer Tonnage Entry Form'!H72,2)*10^2</f>
        <v>0</v>
      </c>
      <c r="AF61" s="1">
        <f>ROUND('Fertilizer Tonnage Entry Form'!I72,2)*10^2</f>
        <v>0</v>
      </c>
      <c r="AG61" s="1">
        <f>ROUND('Fertilizer Tonnage Entry Form'!J72,2)*10^2</f>
        <v>0</v>
      </c>
      <c r="AH61" s="1">
        <f>ROUND('Fertilizer Tonnage Entry Form'!K72,2)*10^2</f>
        <v>0</v>
      </c>
      <c r="AI61" s="1">
        <f>ROUND('Fertilizer Tonnage Entry Form'!L72,2)*10^2</f>
        <v>0</v>
      </c>
      <c r="AJ61" s="1">
        <f>ROUND('Fertilizer Tonnage Entry Form'!M72,3)*10^2</f>
        <v>0</v>
      </c>
    </row>
    <row r="62" spans="1:36" x14ac:dyDescent="0.25">
      <c r="A62" s="1">
        <f>'Fertilizer Tonnage Entry Form'!$Q$1</f>
        <v>0</v>
      </c>
      <c r="C62" s="1">
        <f>'Fertilizer Tonnage Entry Form'!$D$2</f>
        <v>2018</v>
      </c>
      <c r="D62" s="1">
        <f>'Fertilizer Tonnage Entry Form'!$H$2</f>
        <v>14</v>
      </c>
      <c r="H62">
        <f>ROUND('Fertilizer Tonnage Entry Form'!A73,1)*10^1</f>
        <v>0</v>
      </c>
      <c r="J62">
        <f>ROUND('Fertilizer Tonnage Entry Form'!B73,1)*10^1</f>
        <v>0</v>
      </c>
      <c r="L62">
        <f>ROUND('Fertilizer Tonnage Entry Form'!C73,1)*10^1</f>
        <v>0</v>
      </c>
      <c r="M62">
        <f>ROUND('Fertilizer Tonnage Entry Form'!N73,3)*10^3</f>
        <v>0</v>
      </c>
      <c r="Q62" s="1">
        <f>'Fertilizer Tonnage Entry Form'!T73</f>
        <v>0</v>
      </c>
      <c r="R62" s="1">
        <f>'Fertilizer Tonnage Entry Form'!O73</f>
        <v>0</v>
      </c>
      <c r="S62" s="1">
        <f>'Fertilizer Tonnage Entry Form'!P73</f>
        <v>0</v>
      </c>
      <c r="AA62" s="1">
        <f>ROUND('Fertilizer Tonnage Entry Form'!D73,1)*10^1</f>
        <v>0</v>
      </c>
      <c r="AB62" s="1">
        <f>ROUND('Fertilizer Tonnage Entry Form'!E73,1)*10^1</f>
        <v>0</v>
      </c>
      <c r="AC62" s="1">
        <f>ROUND('Fertilizer Tonnage Entry Form'!F73,1)*10^1</f>
        <v>0</v>
      </c>
      <c r="AD62" s="1">
        <f>ROUND('Fertilizer Tonnage Entry Form'!G73,1)*10^1</f>
        <v>0</v>
      </c>
      <c r="AE62" s="1">
        <f>ROUND('Fertilizer Tonnage Entry Form'!H73,2)*10^2</f>
        <v>0</v>
      </c>
      <c r="AF62" s="1">
        <f>ROUND('Fertilizer Tonnage Entry Form'!I73,2)*10^2</f>
        <v>0</v>
      </c>
      <c r="AG62" s="1">
        <f>ROUND('Fertilizer Tonnage Entry Form'!J73,2)*10^2</f>
        <v>0</v>
      </c>
      <c r="AH62" s="1">
        <f>ROUND('Fertilizer Tonnage Entry Form'!K73,2)*10^2</f>
        <v>0</v>
      </c>
      <c r="AI62" s="1">
        <f>ROUND('Fertilizer Tonnage Entry Form'!L73,2)*10^2</f>
        <v>0</v>
      </c>
      <c r="AJ62" s="1">
        <f>ROUND('Fertilizer Tonnage Entry Form'!M73,3)*10^2</f>
        <v>0</v>
      </c>
    </row>
    <row r="63" spans="1:36" x14ac:dyDescent="0.25">
      <c r="A63" s="1">
        <f>'Fertilizer Tonnage Entry Form'!$Q$1</f>
        <v>0</v>
      </c>
      <c r="C63" s="1">
        <f>'Fertilizer Tonnage Entry Form'!$D$2</f>
        <v>2018</v>
      </c>
      <c r="D63" s="1">
        <f>'Fertilizer Tonnage Entry Form'!$H$2</f>
        <v>14</v>
      </c>
      <c r="H63">
        <f>ROUND('Fertilizer Tonnage Entry Form'!A74,1)*10^1</f>
        <v>0</v>
      </c>
      <c r="J63">
        <f>ROUND('Fertilizer Tonnage Entry Form'!B74,1)*10^1</f>
        <v>0</v>
      </c>
      <c r="L63">
        <f>ROUND('Fertilizer Tonnage Entry Form'!C74,1)*10^1</f>
        <v>0</v>
      </c>
      <c r="M63">
        <f>ROUND('Fertilizer Tonnage Entry Form'!N74,3)*10^3</f>
        <v>0</v>
      </c>
      <c r="Q63" s="1">
        <f>'Fertilizer Tonnage Entry Form'!T74</f>
        <v>0</v>
      </c>
      <c r="R63" s="1">
        <f>'Fertilizer Tonnage Entry Form'!O74</f>
        <v>0</v>
      </c>
      <c r="S63" s="1">
        <f>'Fertilizer Tonnage Entry Form'!P74</f>
        <v>0</v>
      </c>
      <c r="AA63" s="1">
        <f>ROUND('Fertilizer Tonnage Entry Form'!D74,1)*10^1</f>
        <v>0</v>
      </c>
      <c r="AB63" s="1">
        <f>ROUND('Fertilizer Tonnage Entry Form'!E74,1)*10^1</f>
        <v>0</v>
      </c>
      <c r="AC63" s="1">
        <f>ROUND('Fertilizer Tonnage Entry Form'!F74,1)*10^1</f>
        <v>0</v>
      </c>
      <c r="AD63" s="1">
        <f>ROUND('Fertilizer Tonnage Entry Form'!G74,1)*10^1</f>
        <v>0</v>
      </c>
      <c r="AE63" s="1">
        <f>ROUND('Fertilizer Tonnage Entry Form'!H74,2)*10^2</f>
        <v>0</v>
      </c>
      <c r="AF63" s="1">
        <f>ROUND('Fertilizer Tonnage Entry Form'!I74,2)*10^2</f>
        <v>0</v>
      </c>
      <c r="AG63" s="1">
        <f>ROUND('Fertilizer Tonnage Entry Form'!J74,2)*10^2</f>
        <v>0</v>
      </c>
      <c r="AH63" s="1">
        <f>ROUND('Fertilizer Tonnage Entry Form'!K74,2)*10^2</f>
        <v>0</v>
      </c>
      <c r="AI63" s="1">
        <f>ROUND('Fertilizer Tonnage Entry Form'!L74,2)*10^2</f>
        <v>0</v>
      </c>
      <c r="AJ63" s="1">
        <f>ROUND('Fertilizer Tonnage Entry Form'!M74,3)*10^2</f>
        <v>0</v>
      </c>
    </row>
    <row r="64" spans="1:36" x14ac:dyDescent="0.25">
      <c r="A64" s="1">
        <f>'Fertilizer Tonnage Entry Form'!$Q$1</f>
        <v>0</v>
      </c>
      <c r="C64" s="1">
        <f>'Fertilizer Tonnage Entry Form'!$D$2</f>
        <v>2018</v>
      </c>
      <c r="D64" s="1">
        <f>'Fertilizer Tonnage Entry Form'!$H$2</f>
        <v>14</v>
      </c>
      <c r="H64">
        <f>ROUND('Fertilizer Tonnage Entry Form'!A75,1)*10^1</f>
        <v>0</v>
      </c>
      <c r="J64">
        <f>ROUND('Fertilizer Tonnage Entry Form'!B75,1)*10^1</f>
        <v>0</v>
      </c>
      <c r="L64">
        <f>ROUND('Fertilizer Tonnage Entry Form'!C75,1)*10^1</f>
        <v>0</v>
      </c>
      <c r="M64">
        <f>ROUND('Fertilizer Tonnage Entry Form'!N75,3)*10^3</f>
        <v>0</v>
      </c>
      <c r="Q64" s="1">
        <f>'Fertilizer Tonnage Entry Form'!T75</f>
        <v>0</v>
      </c>
      <c r="R64" s="1">
        <f>'Fertilizer Tonnage Entry Form'!O75</f>
        <v>0</v>
      </c>
      <c r="S64" s="1">
        <f>'Fertilizer Tonnage Entry Form'!P75</f>
        <v>0</v>
      </c>
      <c r="AA64" s="1">
        <f>ROUND('Fertilizer Tonnage Entry Form'!D75,1)*10^1</f>
        <v>0</v>
      </c>
      <c r="AB64" s="1">
        <f>ROUND('Fertilizer Tonnage Entry Form'!E75,1)*10^1</f>
        <v>0</v>
      </c>
      <c r="AC64" s="1">
        <f>ROUND('Fertilizer Tonnage Entry Form'!F75,1)*10^1</f>
        <v>0</v>
      </c>
      <c r="AD64" s="1">
        <f>ROUND('Fertilizer Tonnage Entry Form'!G75,1)*10^1</f>
        <v>0</v>
      </c>
      <c r="AE64" s="1">
        <f>ROUND('Fertilizer Tonnage Entry Form'!H75,2)*10^2</f>
        <v>0</v>
      </c>
      <c r="AF64" s="1">
        <f>ROUND('Fertilizer Tonnage Entry Form'!I75,2)*10^2</f>
        <v>0</v>
      </c>
      <c r="AG64" s="1">
        <f>ROUND('Fertilizer Tonnage Entry Form'!J75,2)*10^2</f>
        <v>0</v>
      </c>
      <c r="AH64" s="1">
        <f>ROUND('Fertilizer Tonnage Entry Form'!K75,2)*10^2</f>
        <v>0</v>
      </c>
      <c r="AI64" s="1">
        <f>ROUND('Fertilizer Tonnage Entry Form'!L75,2)*10^2</f>
        <v>0</v>
      </c>
      <c r="AJ64" s="1">
        <f>ROUND('Fertilizer Tonnage Entry Form'!M75,3)*10^2</f>
        <v>0</v>
      </c>
    </row>
    <row r="65" spans="1:36" x14ac:dyDescent="0.25">
      <c r="A65" s="1">
        <f>'Fertilizer Tonnage Entry Form'!$Q$1</f>
        <v>0</v>
      </c>
      <c r="C65" s="1">
        <f>'Fertilizer Tonnage Entry Form'!$D$2</f>
        <v>2018</v>
      </c>
      <c r="D65" s="1">
        <f>'Fertilizer Tonnage Entry Form'!$H$2</f>
        <v>14</v>
      </c>
      <c r="H65">
        <f>ROUND('Fertilizer Tonnage Entry Form'!A76,1)*10^1</f>
        <v>0</v>
      </c>
      <c r="J65">
        <f>ROUND('Fertilizer Tonnage Entry Form'!B76,1)*10^1</f>
        <v>0</v>
      </c>
      <c r="L65">
        <f>ROUND('Fertilizer Tonnage Entry Form'!C76,1)*10^1</f>
        <v>0</v>
      </c>
      <c r="M65">
        <f>ROUND('Fertilizer Tonnage Entry Form'!N76,3)*10^3</f>
        <v>0</v>
      </c>
      <c r="Q65" s="1">
        <f>'Fertilizer Tonnage Entry Form'!T76</f>
        <v>0</v>
      </c>
      <c r="R65" s="1">
        <f>'Fertilizer Tonnage Entry Form'!O76</f>
        <v>0</v>
      </c>
      <c r="S65" s="1">
        <f>'Fertilizer Tonnage Entry Form'!P76</f>
        <v>0</v>
      </c>
      <c r="AA65" s="1">
        <f>ROUND('Fertilizer Tonnage Entry Form'!D76,1)*10^1</f>
        <v>0</v>
      </c>
      <c r="AB65" s="1">
        <f>ROUND('Fertilizer Tonnage Entry Form'!E76,1)*10^1</f>
        <v>0</v>
      </c>
      <c r="AC65" s="1">
        <f>ROUND('Fertilizer Tonnage Entry Form'!F76,1)*10^1</f>
        <v>0</v>
      </c>
      <c r="AD65" s="1">
        <f>ROUND('Fertilizer Tonnage Entry Form'!G76,1)*10^1</f>
        <v>0</v>
      </c>
      <c r="AE65" s="1">
        <f>ROUND('Fertilizer Tonnage Entry Form'!H76,2)*10^2</f>
        <v>0</v>
      </c>
      <c r="AF65" s="1">
        <f>ROUND('Fertilizer Tonnage Entry Form'!I76,2)*10^2</f>
        <v>0</v>
      </c>
      <c r="AG65" s="1">
        <f>ROUND('Fertilizer Tonnage Entry Form'!J76,2)*10^2</f>
        <v>0</v>
      </c>
      <c r="AH65" s="1">
        <f>ROUND('Fertilizer Tonnage Entry Form'!K76,2)*10^2</f>
        <v>0</v>
      </c>
      <c r="AI65" s="1">
        <f>ROUND('Fertilizer Tonnage Entry Form'!L76,2)*10^2</f>
        <v>0</v>
      </c>
      <c r="AJ65" s="1">
        <f>ROUND('Fertilizer Tonnage Entry Form'!M76,3)*10^2</f>
        <v>0</v>
      </c>
    </row>
    <row r="66" spans="1:36" x14ac:dyDescent="0.25">
      <c r="A66" s="1">
        <f>'Fertilizer Tonnage Entry Form'!$Q$1</f>
        <v>0</v>
      </c>
      <c r="C66" s="1">
        <f>'Fertilizer Tonnage Entry Form'!$D$2</f>
        <v>2018</v>
      </c>
      <c r="D66" s="1">
        <f>'Fertilizer Tonnage Entry Form'!$H$2</f>
        <v>14</v>
      </c>
      <c r="H66">
        <f>ROUND('Fertilizer Tonnage Entry Form'!A77,1)*10^1</f>
        <v>0</v>
      </c>
      <c r="J66">
        <f>ROUND('Fertilizer Tonnage Entry Form'!B77,1)*10^1</f>
        <v>0</v>
      </c>
      <c r="L66">
        <f>ROUND('Fertilizer Tonnage Entry Form'!C77,1)*10^1</f>
        <v>0</v>
      </c>
      <c r="M66">
        <f>ROUND('Fertilizer Tonnage Entry Form'!N77,3)*10^3</f>
        <v>0</v>
      </c>
      <c r="Q66" s="1">
        <f>'Fertilizer Tonnage Entry Form'!T77</f>
        <v>0</v>
      </c>
      <c r="R66" s="1">
        <f>'Fertilizer Tonnage Entry Form'!O77</f>
        <v>0</v>
      </c>
      <c r="S66" s="1">
        <f>'Fertilizer Tonnage Entry Form'!P77</f>
        <v>0</v>
      </c>
      <c r="AA66" s="1">
        <f>ROUND('Fertilizer Tonnage Entry Form'!D77,1)*10^1</f>
        <v>0</v>
      </c>
      <c r="AB66" s="1">
        <f>ROUND('Fertilizer Tonnage Entry Form'!E77,1)*10^1</f>
        <v>0</v>
      </c>
      <c r="AC66" s="1">
        <f>ROUND('Fertilizer Tonnage Entry Form'!F77,1)*10^1</f>
        <v>0</v>
      </c>
      <c r="AD66" s="1">
        <f>ROUND('Fertilizer Tonnage Entry Form'!G77,1)*10^1</f>
        <v>0</v>
      </c>
      <c r="AE66" s="1">
        <f>ROUND('Fertilizer Tonnage Entry Form'!H77,2)*10^2</f>
        <v>0</v>
      </c>
      <c r="AF66" s="1">
        <f>ROUND('Fertilizer Tonnage Entry Form'!I77,2)*10^2</f>
        <v>0</v>
      </c>
      <c r="AG66" s="1">
        <f>ROUND('Fertilizer Tonnage Entry Form'!J77,2)*10^2</f>
        <v>0</v>
      </c>
      <c r="AH66" s="1">
        <f>ROUND('Fertilizer Tonnage Entry Form'!K77,2)*10^2</f>
        <v>0</v>
      </c>
      <c r="AI66" s="1">
        <f>ROUND('Fertilizer Tonnage Entry Form'!L77,2)*10^2</f>
        <v>0</v>
      </c>
      <c r="AJ66" s="1">
        <f>ROUND('Fertilizer Tonnage Entry Form'!M77,3)*10^2</f>
        <v>0</v>
      </c>
    </row>
    <row r="67" spans="1:36" x14ac:dyDescent="0.25">
      <c r="A67" s="1">
        <f>'Fertilizer Tonnage Entry Form'!$Q$1</f>
        <v>0</v>
      </c>
      <c r="C67" s="1">
        <f>'Fertilizer Tonnage Entry Form'!$D$2</f>
        <v>2018</v>
      </c>
      <c r="D67" s="1">
        <f>'Fertilizer Tonnage Entry Form'!$H$2</f>
        <v>14</v>
      </c>
      <c r="H67">
        <f>ROUND('Fertilizer Tonnage Entry Form'!A78,1)*10^1</f>
        <v>0</v>
      </c>
      <c r="J67">
        <f>ROUND('Fertilizer Tonnage Entry Form'!B78,1)*10^1</f>
        <v>0</v>
      </c>
      <c r="L67">
        <f>ROUND('Fertilizer Tonnage Entry Form'!C78,1)*10^1</f>
        <v>0</v>
      </c>
      <c r="M67">
        <f>ROUND('Fertilizer Tonnage Entry Form'!N78,3)*10^3</f>
        <v>0</v>
      </c>
      <c r="Q67" s="1">
        <f>'Fertilizer Tonnage Entry Form'!T78</f>
        <v>0</v>
      </c>
      <c r="R67" s="1">
        <f>'Fertilizer Tonnage Entry Form'!O78</f>
        <v>0</v>
      </c>
      <c r="S67" s="1">
        <f>'Fertilizer Tonnage Entry Form'!P78</f>
        <v>0</v>
      </c>
      <c r="AA67" s="1">
        <f>ROUND('Fertilizer Tonnage Entry Form'!D78,1)*10^1</f>
        <v>0</v>
      </c>
      <c r="AB67" s="1">
        <f>ROUND('Fertilizer Tonnage Entry Form'!E78,1)*10^1</f>
        <v>0</v>
      </c>
      <c r="AC67" s="1">
        <f>ROUND('Fertilizer Tonnage Entry Form'!F78,1)*10^1</f>
        <v>0</v>
      </c>
      <c r="AD67" s="1">
        <f>ROUND('Fertilizer Tonnage Entry Form'!G78,1)*10^1</f>
        <v>0</v>
      </c>
      <c r="AE67" s="1">
        <f>ROUND('Fertilizer Tonnage Entry Form'!H78,2)*10^2</f>
        <v>0</v>
      </c>
      <c r="AF67" s="1">
        <f>ROUND('Fertilizer Tonnage Entry Form'!I78,2)*10^2</f>
        <v>0</v>
      </c>
      <c r="AG67" s="1">
        <f>ROUND('Fertilizer Tonnage Entry Form'!J78,2)*10^2</f>
        <v>0</v>
      </c>
      <c r="AH67" s="1">
        <f>ROUND('Fertilizer Tonnage Entry Form'!K78,2)*10^2</f>
        <v>0</v>
      </c>
      <c r="AI67" s="1">
        <f>ROUND('Fertilizer Tonnage Entry Form'!L78,2)*10^2</f>
        <v>0</v>
      </c>
      <c r="AJ67" s="1">
        <f>ROUND('Fertilizer Tonnage Entry Form'!M78,3)*10^2</f>
        <v>0</v>
      </c>
    </row>
    <row r="68" spans="1:36" x14ac:dyDescent="0.25">
      <c r="A68" s="1">
        <f>'Fertilizer Tonnage Entry Form'!$Q$1</f>
        <v>0</v>
      </c>
      <c r="C68" s="1">
        <f>'Fertilizer Tonnage Entry Form'!$D$2</f>
        <v>2018</v>
      </c>
      <c r="D68" s="1">
        <f>'Fertilizer Tonnage Entry Form'!$H$2</f>
        <v>14</v>
      </c>
      <c r="H68">
        <f>ROUND('Fertilizer Tonnage Entry Form'!A79,1)*10^1</f>
        <v>0</v>
      </c>
      <c r="J68">
        <f>ROUND('Fertilizer Tonnage Entry Form'!B79,1)*10^1</f>
        <v>0</v>
      </c>
      <c r="L68">
        <f>ROUND('Fertilizer Tonnage Entry Form'!C79,1)*10^1</f>
        <v>0</v>
      </c>
      <c r="M68">
        <f>ROUND('Fertilizer Tonnage Entry Form'!N79,3)*10^3</f>
        <v>0</v>
      </c>
      <c r="Q68" s="1">
        <f>'Fertilizer Tonnage Entry Form'!T79</f>
        <v>0</v>
      </c>
      <c r="R68" s="1">
        <f>'Fertilizer Tonnage Entry Form'!O79</f>
        <v>0</v>
      </c>
      <c r="S68" s="1">
        <f>'Fertilizer Tonnage Entry Form'!P79</f>
        <v>0</v>
      </c>
      <c r="AA68" s="1">
        <f>ROUND('Fertilizer Tonnage Entry Form'!D79,1)*10^1</f>
        <v>0</v>
      </c>
      <c r="AB68" s="1">
        <f>ROUND('Fertilizer Tonnage Entry Form'!E79,1)*10^1</f>
        <v>0</v>
      </c>
      <c r="AC68" s="1">
        <f>ROUND('Fertilizer Tonnage Entry Form'!F79,1)*10^1</f>
        <v>0</v>
      </c>
      <c r="AD68" s="1">
        <f>ROUND('Fertilizer Tonnage Entry Form'!G79,1)*10^1</f>
        <v>0</v>
      </c>
      <c r="AE68" s="1">
        <f>ROUND('Fertilizer Tonnage Entry Form'!H79,2)*10^2</f>
        <v>0</v>
      </c>
      <c r="AF68" s="1">
        <f>ROUND('Fertilizer Tonnage Entry Form'!I79,2)*10^2</f>
        <v>0</v>
      </c>
      <c r="AG68" s="1">
        <f>ROUND('Fertilizer Tonnage Entry Form'!J79,2)*10^2</f>
        <v>0</v>
      </c>
      <c r="AH68" s="1">
        <f>ROUND('Fertilizer Tonnage Entry Form'!K79,2)*10^2</f>
        <v>0</v>
      </c>
      <c r="AI68" s="1">
        <f>ROUND('Fertilizer Tonnage Entry Form'!L79,2)*10^2</f>
        <v>0</v>
      </c>
      <c r="AJ68" s="1">
        <f>ROUND('Fertilizer Tonnage Entry Form'!M79,3)*10^2</f>
        <v>0</v>
      </c>
    </row>
    <row r="69" spans="1:36" x14ac:dyDescent="0.25">
      <c r="A69" s="1">
        <f>'Fertilizer Tonnage Entry Form'!$Q$1</f>
        <v>0</v>
      </c>
      <c r="C69" s="1">
        <f>'Fertilizer Tonnage Entry Form'!$D$2</f>
        <v>2018</v>
      </c>
      <c r="D69" s="1">
        <f>'Fertilizer Tonnage Entry Form'!$H$2</f>
        <v>14</v>
      </c>
      <c r="H69">
        <f>ROUND('Fertilizer Tonnage Entry Form'!A80,1)*10^1</f>
        <v>0</v>
      </c>
      <c r="J69">
        <f>ROUND('Fertilizer Tonnage Entry Form'!B80,1)*10^1</f>
        <v>0</v>
      </c>
      <c r="L69">
        <f>ROUND('Fertilizer Tonnage Entry Form'!C80,1)*10^1</f>
        <v>0</v>
      </c>
      <c r="M69">
        <f>ROUND('Fertilizer Tonnage Entry Form'!N80,3)*10^3</f>
        <v>0</v>
      </c>
      <c r="Q69" s="1">
        <f>'Fertilizer Tonnage Entry Form'!T80</f>
        <v>0</v>
      </c>
      <c r="R69" s="1">
        <f>'Fertilizer Tonnage Entry Form'!O80</f>
        <v>0</v>
      </c>
      <c r="S69" s="1">
        <f>'Fertilizer Tonnage Entry Form'!P80</f>
        <v>0</v>
      </c>
      <c r="AA69" s="1">
        <f>ROUND('Fertilizer Tonnage Entry Form'!D80,1)*10^1</f>
        <v>0</v>
      </c>
      <c r="AB69" s="1">
        <f>ROUND('Fertilizer Tonnage Entry Form'!E80,1)*10^1</f>
        <v>0</v>
      </c>
      <c r="AC69" s="1">
        <f>ROUND('Fertilizer Tonnage Entry Form'!F80,1)*10^1</f>
        <v>0</v>
      </c>
      <c r="AD69" s="1">
        <f>ROUND('Fertilizer Tonnage Entry Form'!G80,1)*10^1</f>
        <v>0</v>
      </c>
      <c r="AE69" s="1">
        <f>ROUND('Fertilizer Tonnage Entry Form'!H80,2)*10^2</f>
        <v>0</v>
      </c>
      <c r="AF69" s="1">
        <f>ROUND('Fertilizer Tonnage Entry Form'!I80,2)*10^2</f>
        <v>0</v>
      </c>
      <c r="AG69" s="1">
        <f>ROUND('Fertilizer Tonnage Entry Form'!J80,2)*10^2</f>
        <v>0</v>
      </c>
      <c r="AH69" s="1">
        <f>ROUND('Fertilizer Tonnage Entry Form'!K80,2)*10^2</f>
        <v>0</v>
      </c>
      <c r="AI69" s="1">
        <f>ROUND('Fertilizer Tonnage Entry Form'!L80,2)*10^2</f>
        <v>0</v>
      </c>
      <c r="AJ69" s="1">
        <f>ROUND('Fertilizer Tonnage Entry Form'!M80,3)*10^2</f>
        <v>0</v>
      </c>
    </row>
    <row r="70" spans="1:36" x14ac:dyDescent="0.25">
      <c r="A70" s="1">
        <f>'Fertilizer Tonnage Entry Form'!$Q$1</f>
        <v>0</v>
      </c>
      <c r="C70" s="1">
        <f>'Fertilizer Tonnage Entry Form'!$D$2</f>
        <v>2018</v>
      </c>
      <c r="D70" s="1">
        <f>'Fertilizer Tonnage Entry Form'!$H$2</f>
        <v>14</v>
      </c>
      <c r="H70">
        <f>ROUND('Fertilizer Tonnage Entry Form'!A81,1)*10^1</f>
        <v>0</v>
      </c>
      <c r="J70">
        <f>ROUND('Fertilizer Tonnage Entry Form'!B81,1)*10^1</f>
        <v>0</v>
      </c>
      <c r="L70">
        <f>ROUND('Fertilizer Tonnage Entry Form'!C81,1)*10^1</f>
        <v>0</v>
      </c>
      <c r="M70">
        <f>ROUND('Fertilizer Tonnage Entry Form'!N81,3)*10^3</f>
        <v>0</v>
      </c>
      <c r="Q70" s="1">
        <f>'Fertilizer Tonnage Entry Form'!T81</f>
        <v>0</v>
      </c>
      <c r="R70" s="1">
        <f>'Fertilizer Tonnage Entry Form'!O81</f>
        <v>0</v>
      </c>
      <c r="S70" s="1">
        <f>'Fertilizer Tonnage Entry Form'!P81</f>
        <v>0</v>
      </c>
      <c r="AA70" s="1">
        <f>ROUND('Fertilizer Tonnage Entry Form'!D81,1)*10^1</f>
        <v>0</v>
      </c>
      <c r="AB70" s="1">
        <f>ROUND('Fertilizer Tonnage Entry Form'!E81,1)*10^1</f>
        <v>0</v>
      </c>
      <c r="AC70" s="1">
        <f>ROUND('Fertilizer Tonnage Entry Form'!F81,1)*10^1</f>
        <v>0</v>
      </c>
      <c r="AD70" s="1">
        <f>ROUND('Fertilizer Tonnage Entry Form'!G81,1)*10^1</f>
        <v>0</v>
      </c>
      <c r="AE70" s="1">
        <f>ROUND('Fertilizer Tonnage Entry Form'!H81,2)*10^2</f>
        <v>0</v>
      </c>
      <c r="AF70" s="1">
        <f>ROUND('Fertilizer Tonnage Entry Form'!I81,2)*10^2</f>
        <v>0</v>
      </c>
      <c r="AG70" s="1">
        <f>ROUND('Fertilizer Tonnage Entry Form'!J81,2)*10^2</f>
        <v>0</v>
      </c>
      <c r="AH70" s="1">
        <f>ROUND('Fertilizer Tonnage Entry Form'!K81,2)*10^2</f>
        <v>0</v>
      </c>
      <c r="AI70" s="1">
        <f>ROUND('Fertilizer Tonnage Entry Form'!L81,2)*10^2</f>
        <v>0</v>
      </c>
      <c r="AJ70" s="1">
        <f>ROUND('Fertilizer Tonnage Entry Form'!M81,3)*10^2</f>
        <v>0</v>
      </c>
    </row>
    <row r="71" spans="1:36" x14ac:dyDescent="0.25">
      <c r="A71" s="1">
        <f>'Fertilizer Tonnage Entry Form'!$Q$1</f>
        <v>0</v>
      </c>
      <c r="C71" s="1">
        <f>'Fertilizer Tonnage Entry Form'!$D$2</f>
        <v>2018</v>
      </c>
      <c r="D71" s="1">
        <f>'Fertilizer Tonnage Entry Form'!$H$2</f>
        <v>14</v>
      </c>
      <c r="H71">
        <f>ROUND('Fertilizer Tonnage Entry Form'!A82,1)*10^1</f>
        <v>0</v>
      </c>
      <c r="J71">
        <f>ROUND('Fertilizer Tonnage Entry Form'!B82,1)*10^1</f>
        <v>0</v>
      </c>
      <c r="L71">
        <f>ROUND('Fertilizer Tonnage Entry Form'!C82,1)*10^1</f>
        <v>0</v>
      </c>
      <c r="M71">
        <f>ROUND('Fertilizer Tonnage Entry Form'!N82,3)*10^3</f>
        <v>0</v>
      </c>
      <c r="Q71" s="1">
        <f>'Fertilizer Tonnage Entry Form'!T82</f>
        <v>0</v>
      </c>
      <c r="R71" s="1">
        <f>'Fertilizer Tonnage Entry Form'!O82</f>
        <v>0</v>
      </c>
      <c r="S71" s="1">
        <f>'Fertilizer Tonnage Entry Form'!P82</f>
        <v>0</v>
      </c>
      <c r="AA71" s="1">
        <f>ROUND('Fertilizer Tonnage Entry Form'!D82,1)*10^1</f>
        <v>0</v>
      </c>
      <c r="AB71" s="1">
        <f>ROUND('Fertilizer Tonnage Entry Form'!E82,1)*10^1</f>
        <v>0</v>
      </c>
      <c r="AC71" s="1">
        <f>ROUND('Fertilizer Tonnage Entry Form'!F82,1)*10^1</f>
        <v>0</v>
      </c>
      <c r="AD71" s="1">
        <f>ROUND('Fertilizer Tonnage Entry Form'!G82,1)*10^1</f>
        <v>0</v>
      </c>
      <c r="AE71" s="1">
        <f>ROUND('Fertilizer Tonnage Entry Form'!H82,2)*10^2</f>
        <v>0</v>
      </c>
      <c r="AF71" s="1">
        <f>ROUND('Fertilizer Tonnage Entry Form'!I82,2)*10^2</f>
        <v>0</v>
      </c>
      <c r="AG71" s="1">
        <f>ROUND('Fertilizer Tonnage Entry Form'!J82,2)*10^2</f>
        <v>0</v>
      </c>
      <c r="AH71" s="1">
        <f>ROUND('Fertilizer Tonnage Entry Form'!K82,2)*10^2</f>
        <v>0</v>
      </c>
      <c r="AI71" s="1">
        <f>ROUND('Fertilizer Tonnage Entry Form'!L82,2)*10^2</f>
        <v>0</v>
      </c>
      <c r="AJ71" s="1">
        <f>ROUND('Fertilizer Tonnage Entry Form'!M82,3)*10^2</f>
        <v>0</v>
      </c>
    </row>
    <row r="72" spans="1:36" x14ac:dyDescent="0.25">
      <c r="A72" s="1">
        <f>'Fertilizer Tonnage Entry Form'!$Q$1</f>
        <v>0</v>
      </c>
      <c r="C72" s="1">
        <f>'Fertilizer Tonnage Entry Form'!$D$2</f>
        <v>2018</v>
      </c>
      <c r="D72" s="1">
        <f>'Fertilizer Tonnage Entry Form'!$H$2</f>
        <v>14</v>
      </c>
      <c r="H72">
        <f>ROUND('Fertilizer Tonnage Entry Form'!A83,1)*10^1</f>
        <v>0</v>
      </c>
      <c r="J72">
        <f>ROUND('Fertilizer Tonnage Entry Form'!B83,1)*10^1</f>
        <v>0</v>
      </c>
      <c r="L72">
        <f>ROUND('Fertilizer Tonnage Entry Form'!C83,1)*10^1</f>
        <v>0</v>
      </c>
      <c r="M72">
        <f>ROUND('Fertilizer Tonnage Entry Form'!N83,3)*10^3</f>
        <v>0</v>
      </c>
      <c r="Q72" s="1">
        <f>'Fertilizer Tonnage Entry Form'!T83</f>
        <v>0</v>
      </c>
      <c r="R72" s="1">
        <f>'Fertilizer Tonnage Entry Form'!O83</f>
        <v>0</v>
      </c>
      <c r="S72" s="1">
        <f>'Fertilizer Tonnage Entry Form'!P83</f>
        <v>0</v>
      </c>
      <c r="AA72" s="1">
        <f>ROUND('Fertilizer Tonnage Entry Form'!D83,1)*10^1</f>
        <v>0</v>
      </c>
      <c r="AB72" s="1">
        <f>ROUND('Fertilizer Tonnage Entry Form'!E83,1)*10^1</f>
        <v>0</v>
      </c>
      <c r="AC72" s="1">
        <f>ROUND('Fertilizer Tonnage Entry Form'!F83,1)*10^1</f>
        <v>0</v>
      </c>
      <c r="AD72" s="1">
        <f>ROUND('Fertilizer Tonnage Entry Form'!G83,1)*10^1</f>
        <v>0</v>
      </c>
      <c r="AE72" s="1">
        <f>ROUND('Fertilizer Tonnage Entry Form'!H83,2)*10^2</f>
        <v>0</v>
      </c>
      <c r="AF72" s="1">
        <f>ROUND('Fertilizer Tonnage Entry Form'!I83,2)*10^2</f>
        <v>0</v>
      </c>
      <c r="AG72" s="1">
        <f>ROUND('Fertilizer Tonnage Entry Form'!J83,2)*10^2</f>
        <v>0</v>
      </c>
      <c r="AH72" s="1">
        <f>ROUND('Fertilizer Tonnage Entry Form'!K83,2)*10^2</f>
        <v>0</v>
      </c>
      <c r="AI72" s="1">
        <f>ROUND('Fertilizer Tonnage Entry Form'!L83,2)*10^2</f>
        <v>0</v>
      </c>
      <c r="AJ72" s="1">
        <f>ROUND('Fertilizer Tonnage Entry Form'!M83,3)*10^2</f>
        <v>0</v>
      </c>
    </row>
    <row r="73" spans="1:36" x14ac:dyDescent="0.25">
      <c r="A73" s="1">
        <f>'Fertilizer Tonnage Entry Form'!$Q$1</f>
        <v>0</v>
      </c>
      <c r="C73" s="1">
        <f>'Fertilizer Tonnage Entry Form'!$D$2</f>
        <v>2018</v>
      </c>
      <c r="D73" s="1">
        <f>'Fertilizer Tonnage Entry Form'!$H$2</f>
        <v>14</v>
      </c>
      <c r="H73">
        <f>ROUND('Fertilizer Tonnage Entry Form'!A84,1)*10^1</f>
        <v>0</v>
      </c>
      <c r="J73">
        <f>ROUND('Fertilizer Tonnage Entry Form'!B84,1)*10^1</f>
        <v>0</v>
      </c>
      <c r="L73">
        <f>ROUND('Fertilizer Tonnage Entry Form'!C84,1)*10^1</f>
        <v>0</v>
      </c>
      <c r="M73">
        <f>ROUND('Fertilizer Tonnage Entry Form'!N84,3)*10^3</f>
        <v>0</v>
      </c>
      <c r="Q73" s="1">
        <f>'Fertilizer Tonnage Entry Form'!T84</f>
        <v>0</v>
      </c>
      <c r="R73" s="1">
        <f>'Fertilizer Tonnage Entry Form'!O84</f>
        <v>0</v>
      </c>
      <c r="S73" s="1">
        <f>'Fertilizer Tonnage Entry Form'!P84</f>
        <v>0</v>
      </c>
      <c r="AA73" s="1">
        <f>ROUND('Fertilizer Tonnage Entry Form'!D84,1)*10^1</f>
        <v>0</v>
      </c>
      <c r="AB73" s="1">
        <f>ROUND('Fertilizer Tonnage Entry Form'!E84,1)*10^1</f>
        <v>0</v>
      </c>
      <c r="AC73" s="1">
        <f>ROUND('Fertilizer Tonnage Entry Form'!F84,1)*10^1</f>
        <v>0</v>
      </c>
      <c r="AD73" s="1">
        <f>ROUND('Fertilizer Tonnage Entry Form'!G84,1)*10^1</f>
        <v>0</v>
      </c>
      <c r="AE73" s="1">
        <f>ROUND('Fertilizer Tonnage Entry Form'!H84,2)*10^2</f>
        <v>0</v>
      </c>
      <c r="AF73" s="1">
        <f>ROUND('Fertilizer Tonnage Entry Form'!I84,2)*10^2</f>
        <v>0</v>
      </c>
      <c r="AG73" s="1">
        <f>ROUND('Fertilizer Tonnage Entry Form'!J84,2)*10^2</f>
        <v>0</v>
      </c>
      <c r="AH73" s="1">
        <f>ROUND('Fertilizer Tonnage Entry Form'!K84,2)*10^2</f>
        <v>0</v>
      </c>
      <c r="AI73" s="1">
        <f>ROUND('Fertilizer Tonnage Entry Form'!L84,2)*10^2</f>
        <v>0</v>
      </c>
      <c r="AJ73" s="1">
        <f>ROUND('Fertilizer Tonnage Entry Form'!M84,3)*10^2</f>
        <v>0</v>
      </c>
    </row>
    <row r="74" spans="1:36" x14ac:dyDescent="0.25">
      <c r="A74" s="1">
        <f>'Fertilizer Tonnage Entry Form'!$Q$1</f>
        <v>0</v>
      </c>
      <c r="C74" s="1">
        <f>'Fertilizer Tonnage Entry Form'!$D$2</f>
        <v>2018</v>
      </c>
      <c r="D74" s="1">
        <f>'Fertilizer Tonnage Entry Form'!$H$2</f>
        <v>14</v>
      </c>
      <c r="H74">
        <f>ROUND('Fertilizer Tonnage Entry Form'!A85,1)*10^1</f>
        <v>0</v>
      </c>
      <c r="J74">
        <f>ROUND('Fertilizer Tonnage Entry Form'!B85,1)*10^1</f>
        <v>0</v>
      </c>
      <c r="L74">
        <f>ROUND('Fertilizer Tonnage Entry Form'!C85,1)*10^1</f>
        <v>0</v>
      </c>
      <c r="M74">
        <f>ROUND('Fertilizer Tonnage Entry Form'!N85,3)*10^3</f>
        <v>0</v>
      </c>
      <c r="Q74" s="1">
        <f>'Fertilizer Tonnage Entry Form'!T85</f>
        <v>0</v>
      </c>
      <c r="R74" s="1">
        <f>'Fertilizer Tonnage Entry Form'!O85</f>
        <v>0</v>
      </c>
      <c r="S74" s="1">
        <f>'Fertilizer Tonnage Entry Form'!P85</f>
        <v>0</v>
      </c>
      <c r="AA74" s="1">
        <f>ROUND('Fertilizer Tonnage Entry Form'!D85,1)*10^1</f>
        <v>0</v>
      </c>
      <c r="AB74" s="1">
        <f>ROUND('Fertilizer Tonnage Entry Form'!E85,1)*10^1</f>
        <v>0</v>
      </c>
      <c r="AC74" s="1">
        <f>ROUND('Fertilizer Tonnage Entry Form'!F85,1)*10^1</f>
        <v>0</v>
      </c>
      <c r="AD74" s="1">
        <f>ROUND('Fertilizer Tonnage Entry Form'!G85,1)*10^1</f>
        <v>0</v>
      </c>
      <c r="AE74" s="1">
        <f>ROUND('Fertilizer Tonnage Entry Form'!H85,2)*10^2</f>
        <v>0</v>
      </c>
      <c r="AF74" s="1">
        <f>ROUND('Fertilizer Tonnage Entry Form'!I85,2)*10^2</f>
        <v>0</v>
      </c>
      <c r="AG74" s="1">
        <f>ROUND('Fertilizer Tonnage Entry Form'!J85,2)*10^2</f>
        <v>0</v>
      </c>
      <c r="AH74" s="1">
        <f>ROUND('Fertilizer Tonnage Entry Form'!K85,2)*10^2</f>
        <v>0</v>
      </c>
      <c r="AI74" s="1">
        <f>ROUND('Fertilizer Tonnage Entry Form'!L85,2)*10^2</f>
        <v>0</v>
      </c>
      <c r="AJ74" s="1">
        <f>ROUND('Fertilizer Tonnage Entry Form'!M85,3)*10^2</f>
        <v>0</v>
      </c>
    </row>
    <row r="75" spans="1:36" x14ac:dyDescent="0.25">
      <c r="A75" s="1">
        <f>'Fertilizer Tonnage Entry Form'!$Q$1</f>
        <v>0</v>
      </c>
      <c r="C75" s="1">
        <f>'Fertilizer Tonnage Entry Form'!$D$2</f>
        <v>2018</v>
      </c>
      <c r="D75" s="1">
        <f>'Fertilizer Tonnage Entry Form'!$H$2</f>
        <v>14</v>
      </c>
      <c r="H75">
        <f>ROUND('Fertilizer Tonnage Entry Form'!A86,1)*10^1</f>
        <v>0</v>
      </c>
      <c r="J75">
        <f>ROUND('Fertilizer Tonnage Entry Form'!B86,1)*10^1</f>
        <v>0</v>
      </c>
      <c r="L75">
        <f>ROUND('Fertilizer Tonnage Entry Form'!C86,1)*10^1</f>
        <v>0</v>
      </c>
      <c r="M75">
        <f>ROUND('Fertilizer Tonnage Entry Form'!N86,3)*10^3</f>
        <v>0</v>
      </c>
      <c r="Q75" s="1">
        <f>'Fertilizer Tonnage Entry Form'!T86</f>
        <v>0</v>
      </c>
      <c r="R75" s="1">
        <f>'Fertilizer Tonnage Entry Form'!O86</f>
        <v>0</v>
      </c>
      <c r="S75" s="1">
        <f>'Fertilizer Tonnage Entry Form'!P86</f>
        <v>0</v>
      </c>
      <c r="AA75" s="1">
        <f>ROUND('Fertilizer Tonnage Entry Form'!D86,1)*10^1</f>
        <v>0</v>
      </c>
      <c r="AB75" s="1">
        <f>ROUND('Fertilizer Tonnage Entry Form'!E86,1)*10^1</f>
        <v>0</v>
      </c>
      <c r="AC75" s="1">
        <f>ROUND('Fertilizer Tonnage Entry Form'!F86,1)*10^1</f>
        <v>0</v>
      </c>
      <c r="AD75" s="1">
        <f>ROUND('Fertilizer Tonnage Entry Form'!G86,1)*10^1</f>
        <v>0</v>
      </c>
      <c r="AE75" s="1">
        <f>ROUND('Fertilizer Tonnage Entry Form'!H86,2)*10^2</f>
        <v>0</v>
      </c>
      <c r="AF75" s="1">
        <f>ROUND('Fertilizer Tonnage Entry Form'!I86,2)*10^2</f>
        <v>0</v>
      </c>
      <c r="AG75" s="1">
        <f>ROUND('Fertilizer Tonnage Entry Form'!J86,2)*10^2</f>
        <v>0</v>
      </c>
      <c r="AH75" s="1">
        <f>ROUND('Fertilizer Tonnage Entry Form'!K86,2)*10^2</f>
        <v>0</v>
      </c>
      <c r="AI75" s="1">
        <f>ROUND('Fertilizer Tonnage Entry Form'!L86,2)*10^2</f>
        <v>0</v>
      </c>
      <c r="AJ75" s="1">
        <f>ROUND('Fertilizer Tonnage Entry Form'!M86,3)*10^2</f>
        <v>0</v>
      </c>
    </row>
    <row r="76" spans="1:36" x14ac:dyDescent="0.25">
      <c r="A76" s="1">
        <f>'Fertilizer Tonnage Entry Form'!$Q$1</f>
        <v>0</v>
      </c>
      <c r="C76" s="1">
        <f>'Fertilizer Tonnage Entry Form'!$D$2</f>
        <v>2018</v>
      </c>
      <c r="D76" s="1">
        <f>'Fertilizer Tonnage Entry Form'!$H$2</f>
        <v>14</v>
      </c>
      <c r="H76">
        <f>ROUND('Fertilizer Tonnage Entry Form'!A87,1)*10^1</f>
        <v>0</v>
      </c>
      <c r="J76">
        <f>ROUND('Fertilizer Tonnage Entry Form'!B87,1)*10^1</f>
        <v>0</v>
      </c>
      <c r="L76">
        <f>ROUND('Fertilizer Tonnage Entry Form'!C87,1)*10^1</f>
        <v>0</v>
      </c>
      <c r="M76">
        <f>ROUND('Fertilizer Tonnage Entry Form'!N87,3)*10^3</f>
        <v>0</v>
      </c>
      <c r="Q76" s="1">
        <f>'Fertilizer Tonnage Entry Form'!T87</f>
        <v>0</v>
      </c>
      <c r="R76" s="1">
        <f>'Fertilizer Tonnage Entry Form'!O87</f>
        <v>0</v>
      </c>
      <c r="S76" s="1">
        <f>'Fertilizer Tonnage Entry Form'!P87</f>
        <v>0</v>
      </c>
      <c r="AA76" s="1">
        <f>ROUND('Fertilizer Tonnage Entry Form'!D87,1)*10^1</f>
        <v>0</v>
      </c>
      <c r="AB76" s="1">
        <f>ROUND('Fertilizer Tonnage Entry Form'!E87,1)*10^1</f>
        <v>0</v>
      </c>
      <c r="AC76" s="1">
        <f>ROUND('Fertilizer Tonnage Entry Form'!F87,1)*10^1</f>
        <v>0</v>
      </c>
      <c r="AD76" s="1">
        <f>ROUND('Fertilizer Tonnage Entry Form'!G87,1)*10^1</f>
        <v>0</v>
      </c>
      <c r="AE76" s="1">
        <f>ROUND('Fertilizer Tonnage Entry Form'!H87,2)*10^2</f>
        <v>0</v>
      </c>
      <c r="AF76" s="1">
        <f>ROUND('Fertilizer Tonnage Entry Form'!I87,2)*10^2</f>
        <v>0</v>
      </c>
      <c r="AG76" s="1">
        <f>ROUND('Fertilizer Tonnage Entry Form'!J87,2)*10^2</f>
        <v>0</v>
      </c>
      <c r="AH76" s="1">
        <f>ROUND('Fertilizer Tonnage Entry Form'!K87,2)*10^2</f>
        <v>0</v>
      </c>
      <c r="AI76" s="1">
        <f>ROUND('Fertilizer Tonnage Entry Form'!L87,2)*10^2</f>
        <v>0</v>
      </c>
      <c r="AJ76" s="1">
        <f>ROUND('Fertilizer Tonnage Entry Form'!M87,3)*10^2</f>
        <v>0</v>
      </c>
    </row>
    <row r="77" spans="1:36" x14ac:dyDescent="0.25">
      <c r="A77" s="1">
        <f>'Fertilizer Tonnage Entry Form'!$Q$1</f>
        <v>0</v>
      </c>
      <c r="C77" s="1">
        <f>'Fertilizer Tonnage Entry Form'!$D$2</f>
        <v>2018</v>
      </c>
      <c r="D77" s="1">
        <f>'Fertilizer Tonnage Entry Form'!$H$2</f>
        <v>14</v>
      </c>
      <c r="H77">
        <f>ROUND('Fertilizer Tonnage Entry Form'!A88,1)*10^1</f>
        <v>0</v>
      </c>
      <c r="J77">
        <f>ROUND('Fertilizer Tonnage Entry Form'!B88,1)*10^1</f>
        <v>0</v>
      </c>
      <c r="L77">
        <f>ROUND('Fertilizer Tonnage Entry Form'!C88,1)*10^1</f>
        <v>0</v>
      </c>
      <c r="M77">
        <f>ROUND('Fertilizer Tonnage Entry Form'!N88,3)*10^3</f>
        <v>0</v>
      </c>
      <c r="Q77" s="1">
        <f>'Fertilizer Tonnage Entry Form'!T88</f>
        <v>0</v>
      </c>
      <c r="R77" s="1">
        <f>'Fertilizer Tonnage Entry Form'!O88</f>
        <v>0</v>
      </c>
      <c r="S77" s="1">
        <f>'Fertilizer Tonnage Entry Form'!P88</f>
        <v>0</v>
      </c>
      <c r="AA77" s="1">
        <f>ROUND('Fertilizer Tonnage Entry Form'!D88,1)*10^1</f>
        <v>0</v>
      </c>
      <c r="AB77" s="1">
        <f>ROUND('Fertilizer Tonnage Entry Form'!E88,1)*10^1</f>
        <v>0</v>
      </c>
      <c r="AC77" s="1">
        <f>ROUND('Fertilizer Tonnage Entry Form'!F88,1)*10^1</f>
        <v>0</v>
      </c>
      <c r="AD77" s="1">
        <f>ROUND('Fertilizer Tonnage Entry Form'!G88,1)*10^1</f>
        <v>0</v>
      </c>
      <c r="AE77" s="1">
        <f>ROUND('Fertilizer Tonnage Entry Form'!H88,2)*10^2</f>
        <v>0</v>
      </c>
      <c r="AF77" s="1">
        <f>ROUND('Fertilizer Tonnage Entry Form'!I88,2)*10^2</f>
        <v>0</v>
      </c>
      <c r="AG77" s="1">
        <f>ROUND('Fertilizer Tonnage Entry Form'!J88,2)*10^2</f>
        <v>0</v>
      </c>
      <c r="AH77" s="1">
        <f>ROUND('Fertilizer Tonnage Entry Form'!K88,2)*10^2</f>
        <v>0</v>
      </c>
      <c r="AI77" s="1">
        <f>ROUND('Fertilizer Tonnage Entry Form'!L88,2)*10^2</f>
        <v>0</v>
      </c>
      <c r="AJ77" s="1">
        <f>ROUND('Fertilizer Tonnage Entry Form'!M88,3)*10^2</f>
        <v>0</v>
      </c>
    </row>
    <row r="78" spans="1:36" x14ac:dyDescent="0.25">
      <c r="A78" s="1">
        <f>'Fertilizer Tonnage Entry Form'!$Q$1</f>
        <v>0</v>
      </c>
      <c r="C78" s="1">
        <f>'Fertilizer Tonnage Entry Form'!$D$2</f>
        <v>2018</v>
      </c>
      <c r="D78" s="1">
        <f>'Fertilizer Tonnage Entry Form'!$H$2</f>
        <v>14</v>
      </c>
      <c r="H78">
        <f>ROUND('Fertilizer Tonnage Entry Form'!A89,1)*10^1</f>
        <v>0</v>
      </c>
      <c r="J78">
        <f>ROUND('Fertilizer Tonnage Entry Form'!B89,1)*10^1</f>
        <v>0</v>
      </c>
      <c r="L78">
        <f>ROUND('Fertilizer Tonnage Entry Form'!C89,1)*10^1</f>
        <v>0</v>
      </c>
      <c r="M78">
        <f>ROUND('Fertilizer Tonnage Entry Form'!N89,3)*10^3</f>
        <v>0</v>
      </c>
      <c r="Q78" s="1">
        <f>'Fertilizer Tonnage Entry Form'!T89</f>
        <v>0</v>
      </c>
      <c r="R78" s="1">
        <f>'Fertilizer Tonnage Entry Form'!O89</f>
        <v>0</v>
      </c>
      <c r="S78" s="1">
        <f>'Fertilizer Tonnage Entry Form'!P89</f>
        <v>0</v>
      </c>
      <c r="AA78" s="1">
        <f>ROUND('Fertilizer Tonnage Entry Form'!D89,1)*10^1</f>
        <v>0</v>
      </c>
      <c r="AB78" s="1">
        <f>ROUND('Fertilizer Tonnage Entry Form'!E89,1)*10^1</f>
        <v>0</v>
      </c>
      <c r="AC78" s="1">
        <f>ROUND('Fertilizer Tonnage Entry Form'!F89,1)*10^1</f>
        <v>0</v>
      </c>
      <c r="AD78" s="1">
        <f>ROUND('Fertilizer Tonnage Entry Form'!G89,1)*10^1</f>
        <v>0</v>
      </c>
      <c r="AE78" s="1">
        <f>ROUND('Fertilizer Tonnage Entry Form'!H89,2)*10^2</f>
        <v>0</v>
      </c>
      <c r="AF78" s="1">
        <f>ROUND('Fertilizer Tonnage Entry Form'!I89,2)*10^2</f>
        <v>0</v>
      </c>
      <c r="AG78" s="1">
        <f>ROUND('Fertilizer Tonnage Entry Form'!J89,2)*10^2</f>
        <v>0</v>
      </c>
      <c r="AH78" s="1">
        <f>ROUND('Fertilizer Tonnage Entry Form'!K89,2)*10^2</f>
        <v>0</v>
      </c>
      <c r="AI78" s="1">
        <f>ROUND('Fertilizer Tonnage Entry Form'!L89,2)*10^2</f>
        <v>0</v>
      </c>
      <c r="AJ78" s="1">
        <f>ROUND('Fertilizer Tonnage Entry Form'!M89,3)*10^2</f>
        <v>0</v>
      </c>
    </row>
    <row r="79" spans="1:36" x14ac:dyDescent="0.25">
      <c r="A79" s="1">
        <f>'Fertilizer Tonnage Entry Form'!$Q$1</f>
        <v>0</v>
      </c>
      <c r="C79" s="1">
        <f>'Fertilizer Tonnage Entry Form'!$D$2</f>
        <v>2018</v>
      </c>
      <c r="D79" s="1">
        <f>'Fertilizer Tonnage Entry Form'!$H$2</f>
        <v>14</v>
      </c>
      <c r="H79">
        <f>ROUND('Fertilizer Tonnage Entry Form'!A90,1)*10^1</f>
        <v>0</v>
      </c>
      <c r="J79">
        <f>ROUND('Fertilizer Tonnage Entry Form'!B90,1)*10^1</f>
        <v>0</v>
      </c>
      <c r="L79">
        <f>ROUND('Fertilizer Tonnage Entry Form'!C90,1)*10^1</f>
        <v>0</v>
      </c>
      <c r="M79">
        <f>ROUND('Fertilizer Tonnage Entry Form'!N90,3)*10^3</f>
        <v>0</v>
      </c>
      <c r="Q79" s="1">
        <f>'Fertilizer Tonnage Entry Form'!T90</f>
        <v>0</v>
      </c>
      <c r="R79" s="1">
        <f>'Fertilizer Tonnage Entry Form'!O90</f>
        <v>0</v>
      </c>
      <c r="S79" s="1">
        <f>'Fertilizer Tonnage Entry Form'!P90</f>
        <v>0</v>
      </c>
      <c r="AA79" s="1">
        <f>ROUND('Fertilizer Tonnage Entry Form'!D90,1)*10^1</f>
        <v>0</v>
      </c>
      <c r="AB79" s="1">
        <f>ROUND('Fertilizer Tonnage Entry Form'!E90,1)*10^1</f>
        <v>0</v>
      </c>
      <c r="AC79" s="1">
        <f>ROUND('Fertilizer Tonnage Entry Form'!F90,1)*10^1</f>
        <v>0</v>
      </c>
      <c r="AD79" s="1">
        <f>ROUND('Fertilizer Tonnage Entry Form'!G90,1)*10^1</f>
        <v>0</v>
      </c>
      <c r="AE79" s="1">
        <f>ROUND('Fertilizer Tonnage Entry Form'!H90,2)*10^2</f>
        <v>0</v>
      </c>
      <c r="AF79" s="1">
        <f>ROUND('Fertilizer Tonnage Entry Form'!I90,2)*10^2</f>
        <v>0</v>
      </c>
      <c r="AG79" s="1">
        <f>ROUND('Fertilizer Tonnage Entry Form'!J90,2)*10^2</f>
        <v>0</v>
      </c>
      <c r="AH79" s="1">
        <f>ROUND('Fertilizer Tonnage Entry Form'!K90,2)*10^2</f>
        <v>0</v>
      </c>
      <c r="AI79" s="1">
        <f>ROUND('Fertilizer Tonnage Entry Form'!L90,2)*10^2</f>
        <v>0</v>
      </c>
      <c r="AJ79" s="1">
        <f>ROUND('Fertilizer Tonnage Entry Form'!M90,3)*10^2</f>
        <v>0</v>
      </c>
    </row>
    <row r="80" spans="1:36" x14ac:dyDescent="0.25">
      <c r="A80" s="1">
        <f>'Fertilizer Tonnage Entry Form'!$Q$1</f>
        <v>0</v>
      </c>
      <c r="C80" s="1">
        <f>'Fertilizer Tonnage Entry Form'!$D$2</f>
        <v>2018</v>
      </c>
      <c r="D80" s="1">
        <f>'Fertilizer Tonnage Entry Form'!$H$2</f>
        <v>14</v>
      </c>
      <c r="H80">
        <f>ROUND('Fertilizer Tonnage Entry Form'!A91,1)*10^1</f>
        <v>0</v>
      </c>
      <c r="J80">
        <f>ROUND('Fertilizer Tonnage Entry Form'!B91,1)*10^1</f>
        <v>0</v>
      </c>
      <c r="L80">
        <f>ROUND('Fertilizer Tonnage Entry Form'!C91,1)*10^1</f>
        <v>0</v>
      </c>
      <c r="M80">
        <f>ROUND('Fertilizer Tonnage Entry Form'!N91,3)*10^3</f>
        <v>0</v>
      </c>
      <c r="Q80" s="1">
        <f>'Fertilizer Tonnage Entry Form'!T91</f>
        <v>0</v>
      </c>
      <c r="R80" s="1">
        <f>'Fertilizer Tonnage Entry Form'!O91</f>
        <v>0</v>
      </c>
      <c r="S80" s="1">
        <f>'Fertilizer Tonnage Entry Form'!P91</f>
        <v>0</v>
      </c>
      <c r="AA80" s="1">
        <f>ROUND('Fertilizer Tonnage Entry Form'!D91,1)*10^1</f>
        <v>0</v>
      </c>
      <c r="AB80" s="1">
        <f>ROUND('Fertilizer Tonnage Entry Form'!E91,1)*10^1</f>
        <v>0</v>
      </c>
      <c r="AC80" s="1">
        <f>ROUND('Fertilizer Tonnage Entry Form'!F91,1)*10^1</f>
        <v>0</v>
      </c>
      <c r="AD80" s="1">
        <f>ROUND('Fertilizer Tonnage Entry Form'!G91,1)*10^1</f>
        <v>0</v>
      </c>
      <c r="AE80" s="1">
        <f>ROUND('Fertilizer Tonnage Entry Form'!H91,2)*10^2</f>
        <v>0</v>
      </c>
      <c r="AF80" s="1">
        <f>ROUND('Fertilizer Tonnage Entry Form'!I91,2)*10^2</f>
        <v>0</v>
      </c>
      <c r="AG80" s="1">
        <f>ROUND('Fertilizer Tonnage Entry Form'!J91,2)*10^2</f>
        <v>0</v>
      </c>
      <c r="AH80" s="1">
        <f>ROUND('Fertilizer Tonnage Entry Form'!K91,2)*10^2</f>
        <v>0</v>
      </c>
      <c r="AI80" s="1">
        <f>ROUND('Fertilizer Tonnage Entry Form'!L91,2)*10^2</f>
        <v>0</v>
      </c>
      <c r="AJ80" s="1">
        <f>ROUND('Fertilizer Tonnage Entry Form'!M91,3)*10^2</f>
        <v>0</v>
      </c>
    </row>
    <row r="81" spans="1:36" x14ac:dyDescent="0.25">
      <c r="A81" s="1">
        <f>'Fertilizer Tonnage Entry Form'!$Q$1</f>
        <v>0</v>
      </c>
      <c r="C81" s="1">
        <f>'Fertilizer Tonnage Entry Form'!$D$2</f>
        <v>2018</v>
      </c>
      <c r="D81" s="1">
        <f>'Fertilizer Tonnage Entry Form'!$H$2</f>
        <v>14</v>
      </c>
      <c r="H81">
        <f>ROUND('Fertilizer Tonnage Entry Form'!A92,1)*10^1</f>
        <v>0</v>
      </c>
      <c r="J81">
        <f>ROUND('Fertilizer Tonnage Entry Form'!B92,1)*10^1</f>
        <v>0</v>
      </c>
      <c r="L81">
        <f>ROUND('Fertilizer Tonnage Entry Form'!C92,1)*10^1</f>
        <v>0</v>
      </c>
      <c r="M81">
        <f>ROUND('Fertilizer Tonnage Entry Form'!N92,3)*10^3</f>
        <v>0</v>
      </c>
      <c r="Q81" s="1">
        <f>'Fertilizer Tonnage Entry Form'!T92</f>
        <v>0</v>
      </c>
      <c r="R81" s="1">
        <f>'Fertilizer Tonnage Entry Form'!O92</f>
        <v>0</v>
      </c>
      <c r="S81" s="1">
        <f>'Fertilizer Tonnage Entry Form'!P92</f>
        <v>0</v>
      </c>
      <c r="AA81" s="1">
        <f>ROUND('Fertilizer Tonnage Entry Form'!D92,1)*10^1</f>
        <v>0</v>
      </c>
      <c r="AB81" s="1">
        <f>ROUND('Fertilizer Tonnage Entry Form'!E92,1)*10^1</f>
        <v>0</v>
      </c>
      <c r="AC81" s="1">
        <f>ROUND('Fertilizer Tonnage Entry Form'!F92,1)*10^1</f>
        <v>0</v>
      </c>
      <c r="AD81" s="1">
        <f>ROUND('Fertilizer Tonnage Entry Form'!G92,1)*10^1</f>
        <v>0</v>
      </c>
      <c r="AE81" s="1">
        <f>ROUND('Fertilizer Tonnage Entry Form'!H92,2)*10^2</f>
        <v>0</v>
      </c>
      <c r="AF81" s="1">
        <f>ROUND('Fertilizer Tonnage Entry Form'!I92,2)*10^2</f>
        <v>0</v>
      </c>
      <c r="AG81" s="1">
        <f>ROUND('Fertilizer Tonnage Entry Form'!J92,2)*10^2</f>
        <v>0</v>
      </c>
      <c r="AH81" s="1">
        <f>ROUND('Fertilizer Tonnage Entry Form'!K92,2)*10^2</f>
        <v>0</v>
      </c>
      <c r="AI81" s="1">
        <f>ROUND('Fertilizer Tonnage Entry Form'!L92,2)*10^2</f>
        <v>0</v>
      </c>
      <c r="AJ81" s="1">
        <f>ROUND('Fertilizer Tonnage Entry Form'!M92,3)*10^2</f>
        <v>0</v>
      </c>
    </row>
    <row r="82" spans="1:36" x14ac:dyDescent="0.25">
      <c r="A82" s="1">
        <f>'Fertilizer Tonnage Entry Form'!$Q$1</f>
        <v>0</v>
      </c>
      <c r="C82" s="1">
        <f>'Fertilizer Tonnage Entry Form'!$D$2</f>
        <v>2018</v>
      </c>
      <c r="D82" s="1">
        <f>'Fertilizer Tonnage Entry Form'!$H$2</f>
        <v>14</v>
      </c>
      <c r="H82">
        <f>ROUND('Fertilizer Tonnage Entry Form'!A93,1)*10^1</f>
        <v>0</v>
      </c>
      <c r="J82">
        <f>ROUND('Fertilizer Tonnage Entry Form'!B93,1)*10^1</f>
        <v>0</v>
      </c>
      <c r="L82">
        <f>ROUND('Fertilizer Tonnage Entry Form'!C93,1)*10^1</f>
        <v>0</v>
      </c>
      <c r="M82">
        <f>ROUND('Fertilizer Tonnage Entry Form'!N93,3)*10^3</f>
        <v>0</v>
      </c>
      <c r="Q82" s="1">
        <f>'Fertilizer Tonnage Entry Form'!T93</f>
        <v>0</v>
      </c>
      <c r="R82" s="1">
        <f>'Fertilizer Tonnage Entry Form'!O93</f>
        <v>0</v>
      </c>
      <c r="S82" s="1">
        <f>'Fertilizer Tonnage Entry Form'!P93</f>
        <v>0</v>
      </c>
      <c r="AA82" s="1">
        <f>ROUND('Fertilizer Tonnage Entry Form'!D93,1)*10^1</f>
        <v>0</v>
      </c>
      <c r="AB82" s="1">
        <f>ROUND('Fertilizer Tonnage Entry Form'!E93,1)*10^1</f>
        <v>0</v>
      </c>
      <c r="AC82" s="1">
        <f>ROUND('Fertilizer Tonnage Entry Form'!F93,1)*10^1</f>
        <v>0</v>
      </c>
      <c r="AD82" s="1">
        <f>ROUND('Fertilizer Tonnage Entry Form'!G93,1)*10^1</f>
        <v>0</v>
      </c>
      <c r="AE82" s="1">
        <f>ROUND('Fertilizer Tonnage Entry Form'!H93,2)*10^2</f>
        <v>0</v>
      </c>
      <c r="AF82" s="1">
        <f>ROUND('Fertilizer Tonnage Entry Form'!I93,2)*10^2</f>
        <v>0</v>
      </c>
      <c r="AG82" s="1">
        <f>ROUND('Fertilizer Tonnage Entry Form'!J93,2)*10^2</f>
        <v>0</v>
      </c>
      <c r="AH82" s="1">
        <f>ROUND('Fertilizer Tonnage Entry Form'!K93,2)*10^2</f>
        <v>0</v>
      </c>
      <c r="AI82" s="1">
        <f>ROUND('Fertilizer Tonnage Entry Form'!L93,2)*10^2</f>
        <v>0</v>
      </c>
      <c r="AJ82" s="1">
        <f>ROUND('Fertilizer Tonnage Entry Form'!M93,3)*10^2</f>
        <v>0</v>
      </c>
    </row>
    <row r="83" spans="1:36" x14ac:dyDescent="0.25">
      <c r="A83" s="1">
        <f>'Fertilizer Tonnage Entry Form'!$Q$1</f>
        <v>0</v>
      </c>
      <c r="C83" s="1">
        <f>'Fertilizer Tonnage Entry Form'!$D$2</f>
        <v>2018</v>
      </c>
      <c r="D83" s="1">
        <f>'Fertilizer Tonnage Entry Form'!$H$2</f>
        <v>14</v>
      </c>
      <c r="H83">
        <f>ROUND('Fertilizer Tonnage Entry Form'!A94,1)*10^1</f>
        <v>0</v>
      </c>
      <c r="J83">
        <f>ROUND('Fertilizer Tonnage Entry Form'!B94,1)*10^1</f>
        <v>0</v>
      </c>
      <c r="L83">
        <f>ROUND('Fertilizer Tonnage Entry Form'!C94,1)*10^1</f>
        <v>0</v>
      </c>
      <c r="M83">
        <f>ROUND('Fertilizer Tonnage Entry Form'!N94,3)*10^3</f>
        <v>0</v>
      </c>
      <c r="Q83" s="1">
        <f>'Fertilizer Tonnage Entry Form'!T94</f>
        <v>0</v>
      </c>
      <c r="R83" s="1">
        <f>'Fertilizer Tonnage Entry Form'!O94</f>
        <v>0</v>
      </c>
      <c r="S83" s="1">
        <f>'Fertilizer Tonnage Entry Form'!P94</f>
        <v>0</v>
      </c>
      <c r="AA83" s="1">
        <f>ROUND('Fertilizer Tonnage Entry Form'!D94,1)*10^1</f>
        <v>0</v>
      </c>
      <c r="AB83" s="1">
        <f>ROUND('Fertilizer Tonnage Entry Form'!E94,1)*10^1</f>
        <v>0</v>
      </c>
      <c r="AC83" s="1">
        <f>ROUND('Fertilizer Tonnage Entry Form'!F94,1)*10^1</f>
        <v>0</v>
      </c>
      <c r="AD83" s="1">
        <f>ROUND('Fertilizer Tonnage Entry Form'!G94,1)*10^1</f>
        <v>0</v>
      </c>
      <c r="AE83" s="1">
        <f>ROUND('Fertilizer Tonnage Entry Form'!H94,2)*10^2</f>
        <v>0</v>
      </c>
      <c r="AF83" s="1">
        <f>ROUND('Fertilizer Tonnage Entry Form'!I94,2)*10^2</f>
        <v>0</v>
      </c>
      <c r="AG83" s="1">
        <f>ROUND('Fertilizer Tonnage Entry Form'!J94,2)*10^2</f>
        <v>0</v>
      </c>
      <c r="AH83" s="1">
        <f>ROUND('Fertilizer Tonnage Entry Form'!K94,2)*10^2</f>
        <v>0</v>
      </c>
      <c r="AI83" s="1">
        <f>ROUND('Fertilizer Tonnage Entry Form'!L94,2)*10^2</f>
        <v>0</v>
      </c>
      <c r="AJ83" s="1">
        <f>ROUND('Fertilizer Tonnage Entry Form'!M94,3)*10^2</f>
        <v>0</v>
      </c>
    </row>
    <row r="84" spans="1:36" x14ac:dyDescent="0.25">
      <c r="A84" s="1">
        <f>'Fertilizer Tonnage Entry Form'!$Q$1</f>
        <v>0</v>
      </c>
      <c r="C84" s="1">
        <f>'Fertilizer Tonnage Entry Form'!$D$2</f>
        <v>2018</v>
      </c>
      <c r="D84" s="1">
        <f>'Fertilizer Tonnage Entry Form'!$H$2</f>
        <v>14</v>
      </c>
      <c r="H84">
        <f>ROUND('Fertilizer Tonnage Entry Form'!A95,1)*10^1</f>
        <v>0</v>
      </c>
      <c r="J84">
        <f>ROUND('Fertilizer Tonnage Entry Form'!B95,1)*10^1</f>
        <v>0</v>
      </c>
      <c r="L84">
        <f>ROUND('Fertilizer Tonnage Entry Form'!C95,1)*10^1</f>
        <v>0</v>
      </c>
      <c r="M84">
        <f>ROUND('Fertilizer Tonnage Entry Form'!N95,3)*10^3</f>
        <v>0</v>
      </c>
      <c r="Q84" s="1">
        <f>'Fertilizer Tonnage Entry Form'!T95</f>
        <v>0</v>
      </c>
      <c r="R84" s="1">
        <f>'Fertilizer Tonnage Entry Form'!O95</f>
        <v>0</v>
      </c>
      <c r="S84" s="1">
        <f>'Fertilizer Tonnage Entry Form'!P95</f>
        <v>0</v>
      </c>
      <c r="AA84" s="1">
        <f>ROUND('Fertilizer Tonnage Entry Form'!D95,1)*10^1</f>
        <v>0</v>
      </c>
      <c r="AB84" s="1">
        <f>ROUND('Fertilizer Tonnage Entry Form'!E95,1)*10^1</f>
        <v>0</v>
      </c>
      <c r="AC84" s="1">
        <f>ROUND('Fertilizer Tonnage Entry Form'!F95,1)*10^1</f>
        <v>0</v>
      </c>
      <c r="AD84" s="1">
        <f>ROUND('Fertilizer Tonnage Entry Form'!G95,1)*10^1</f>
        <v>0</v>
      </c>
      <c r="AE84" s="1">
        <f>ROUND('Fertilizer Tonnage Entry Form'!H95,2)*10^2</f>
        <v>0</v>
      </c>
      <c r="AF84" s="1">
        <f>ROUND('Fertilizer Tonnage Entry Form'!I95,2)*10^2</f>
        <v>0</v>
      </c>
      <c r="AG84" s="1">
        <f>ROUND('Fertilizer Tonnage Entry Form'!J95,2)*10^2</f>
        <v>0</v>
      </c>
      <c r="AH84" s="1">
        <f>ROUND('Fertilizer Tonnage Entry Form'!K95,2)*10^2</f>
        <v>0</v>
      </c>
      <c r="AI84" s="1">
        <f>ROUND('Fertilizer Tonnage Entry Form'!L95,2)*10^2</f>
        <v>0</v>
      </c>
      <c r="AJ84" s="1">
        <f>ROUND('Fertilizer Tonnage Entry Form'!M95,3)*10^2</f>
        <v>0</v>
      </c>
    </row>
    <row r="85" spans="1:36" x14ac:dyDescent="0.25">
      <c r="A85" s="1">
        <f>'Fertilizer Tonnage Entry Form'!$Q$1</f>
        <v>0</v>
      </c>
      <c r="C85" s="1">
        <f>'Fertilizer Tonnage Entry Form'!$D$2</f>
        <v>2018</v>
      </c>
      <c r="D85" s="1">
        <f>'Fertilizer Tonnage Entry Form'!$H$2</f>
        <v>14</v>
      </c>
      <c r="H85">
        <f>ROUND('Fertilizer Tonnage Entry Form'!A96,1)*10^1</f>
        <v>0</v>
      </c>
      <c r="J85">
        <f>ROUND('Fertilizer Tonnage Entry Form'!B96,1)*10^1</f>
        <v>0</v>
      </c>
      <c r="L85">
        <f>ROUND('Fertilizer Tonnage Entry Form'!C96,1)*10^1</f>
        <v>0</v>
      </c>
      <c r="M85">
        <f>ROUND('Fertilizer Tonnage Entry Form'!N96,3)*10^3</f>
        <v>0</v>
      </c>
      <c r="Q85" s="1">
        <f>'Fertilizer Tonnage Entry Form'!T96</f>
        <v>0</v>
      </c>
      <c r="R85" s="1">
        <f>'Fertilizer Tonnage Entry Form'!O96</f>
        <v>0</v>
      </c>
      <c r="S85" s="1">
        <f>'Fertilizer Tonnage Entry Form'!P96</f>
        <v>0</v>
      </c>
      <c r="AA85" s="1">
        <f>ROUND('Fertilizer Tonnage Entry Form'!D96,1)*10^1</f>
        <v>0</v>
      </c>
      <c r="AB85" s="1">
        <f>ROUND('Fertilizer Tonnage Entry Form'!E96,1)*10^1</f>
        <v>0</v>
      </c>
      <c r="AC85" s="1">
        <f>ROUND('Fertilizer Tonnage Entry Form'!F96,1)*10^1</f>
        <v>0</v>
      </c>
      <c r="AD85" s="1">
        <f>ROUND('Fertilizer Tonnage Entry Form'!G96,1)*10^1</f>
        <v>0</v>
      </c>
      <c r="AE85" s="1">
        <f>ROUND('Fertilizer Tonnage Entry Form'!H96,2)*10^2</f>
        <v>0</v>
      </c>
      <c r="AF85" s="1">
        <f>ROUND('Fertilizer Tonnage Entry Form'!I96,2)*10^2</f>
        <v>0</v>
      </c>
      <c r="AG85" s="1">
        <f>ROUND('Fertilizer Tonnage Entry Form'!J96,2)*10^2</f>
        <v>0</v>
      </c>
      <c r="AH85" s="1">
        <f>ROUND('Fertilizer Tonnage Entry Form'!K96,2)*10^2</f>
        <v>0</v>
      </c>
      <c r="AI85" s="1">
        <f>ROUND('Fertilizer Tonnage Entry Form'!L96,2)*10^2</f>
        <v>0</v>
      </c>
      <c r="AJ85" s="1">
        <f>ROUND('Fertilizer Tonnage Entry Form'!M96,3)*10^2</f>
        <v>0</v>
      </c>
    </row>
    <row r="86" spans="1:36" x14ac:dyDescent="0.25">
      <c r="A86" s="1">
        <f>'Fertilizer Tonnage Entry Form'!$Q$1</f>
        <v>0</v>
      </c>
      <c r="C86" s="1">
        <f>'Fertilizer Tonnage Entry Form'!$D$2</f>
        <v>2018</v>
      </c>
      <c r="D86" s="1">
        <f>'Fertilizer Tonnage Entry Form'!$H$2</f>
        <v>14</v>
      </c>
      <c r="H86">
        <f>ROUND('Fertilizer Tonnage Entry Form'!A97,1)*10^1</f>
        <v>0</v>
      </c>
      <c r="J86">
        <f>ROUND('Fertilizer Tonnage Entry Form'!B97,1)*10^1</f>
        <v>0</v>
      </c>
      <c r="L86">
        <f>ROUND('Fertilizer Tonnage Entry Form'!C97,1)*10^1</f>
        <v>0</v>
      </c>
      <c r="M86">
        <f>ROUND('Fertilizer Tonnage Entry Form'!N97,3)*10^3</f>
        <v>0</v>
      </c>
      <c r="Q86" s="1">
        <f>'Fertilizer Tonnage Entry Form'!T97</f>
        <v>0</v>
      </c>
      <c r="R86" s="1">
        <f>'Fertilizer Tonnage Entry Form'!O97</f>
        <v>0</v>
      </c>
      <c r="S86" s="1">
        <f>'Fertilizer Tonnage Entry Form'!P97</f>
        <v>0</v>
      </c>
      <c r="AA86" s="1">
        <f>ROUND('Fertilizer Tonnage Entry Form'!D97,1)*10^1</f>
        <v>0</v>
      </c>
      <c r="AB86" s="1">
        <f>ROUND('Fertilizer Tonnage Entry Form'!E97,1)*10^1</f>
        <v>0</v>
      </c>
      <c r="AC86" s="1">
        <f>ROUND('Fertilizer Tonnage Entry Form'!F97,1)*10^1</f>
        <v>0</v>
      </c>
      <c r="AD86" s="1">
        <f>ROUND('Fertilizer Tonnage Entry Form'!G97,1)*10^1</f>
        <v>0</v>
      </c>
      <c r="AE86" s="1">
        <f>ROUND('Fertilizer Tonnage Entry Form'!H97,2)*10^2</f>
        <v>0</v>
      </c>
      <c r="AF86" s="1">
        <f>ROUND('Fertilizer Tonnage Entry Form'!I97,2)*10^2</f>
        <v>0</v>
      </c>
      <c r="AG86" s="1">
        <f>ROUND('Fertilizer Tonnage Entry Form'!J97,2)*10^2</f>
        <v>0</v>
      </c>
      <c r="AH86" s="1">
        <f>ROUND('Fertilizer Tonnage Entry Form'!K97,2)*10^2</f>
        <v>0</v>
      </c>
      <c r="AI86" s="1">
        <f>ROUND('Fertilizer Tonnage Entry Form'!L97,2)*10^2</f>
        <v>0</v>
      </c>
      <c r="AJ86" s="1">
        <f>ROUND('Fertilizer Tonnage Entry Form'!M97,3)*10^2</f>
        <v>0</v>
      </c>
    </row>
    <row r="87" spans="1:36" x14ac:dyDescent="0.25">
      <c r="A87" s="1">
        <f>'Fertilizer Tonnage Entry Form'!$Q$1</f>
        <v>0</v>
      </c>
      <c r="C87" s="1">
        <f>'Fertilizer Tonnage Entry Form'!$D$2</f>
        <v>2018</v>
      </c>
      <c r="D87" s="1">
        <f>'Fertilizer Tonnage Entry Form'!$H$2</f>
        <v>14</v>
      </c>
      <c r="H87">
        <f>ROUND('Fertilizer Tonnage Entry Form'!A98,1)*10^1</f>
        <v>0</v>
      </c>
      <c r="J87">
        <f>ROUND('Fertilizer Tonnage Entry Form'!B98,1)*10^1</f>
        <v>0</v>
      </c>
      <c r="L87">
        <f>ROUND('Fertilizer Tonnage Entry Form'!C98,1)*10^1</f>
        <v>0</v>
      </c>
      <c r="M87">
        <f>ROUND('Fertilizer Tonnage Entry Form'!N98,3)*10^3</f>
        <v>0</v>
      </c>
      <c r="Q87" s="1">
        <f>'Fertilizer Tonnage Entry Form'!T98</f>
        <v>0</v>
      </c>
      <c r="R87" s="1">
        <f>'Fertilizer Tonnage Entry Form'!O98</f>
        <v>0</v>
      </c>
      <c r="S87" s="1">
        <f>'Fertilizer Tonnage Entry Form'!P98</f>
        <v>0</v>
      </c>
      <c r="AA87" s="1">
        <f>ROUND('Fertilizer Tonnage Entry Form'!D98,1)*10^1</f>
        <v>0</v>
      </c>
      <c r="AB87" s="1">
        <f>ROUND('Fertilizer Tonnage Entry Form'!E98,1)*10^1</f>
        <v>0</v>
      </c>
      <c r="AC87" s="1">
        <f>ROUND('Fertilizer Tonnage Entry Form'!F98,1)*10^1</f>
        <v>0</v>
      </c>
      <c r="AD87" s="1">
        <f>ROUND('Fertilizer Tonnage Entry Form'!G98,1)*10^1</f>
        <v>0</v>
      </c>
      <c r="AE87" s="1">
        <f>ROUND('Fertilizer Tonnage Entry Form'!H98,2)*10^2</f>
        <v>0</v>
      </c>
      <c r="AF87" s="1">
        <f>ROUND('Fertilizer Tonnage Entry Form'!I98,2)*10^2</f>
        <v>0</v>
      </c>
      <c r="AG87" s="1">
        <f>ROUND('Fertilizer Tonnage Entry Form'!J98,2)*10^2</f>
        <v>0</v>
      </c>
      <c r="AH87" s="1">
        <f>ROUND('Fertilizer Tonnage Entry Form'!K98,2)*10^2</f>
        <v>0</v>
      </c>
      <c r="AI87" s="1">
        <f>ROUND('Fertilizer Tonnage Entry Form'!L98,2)*10^2</f>
        <v>0</v>
      </c>
      <c r="AJ87" s="1">
        <f>ROUND('Fertilizer Tonnage Entry Form'!M98,3)*10^2</f>
        <v>0</v>
      </c>
    </row>
    <row r="88" spans="1:36" x14ac:dyDescent="0.25">
      <c r="A88" s="1">
        <f>'Fertilizer Tonnage Entry Form'!$Q$1</f>
        <v>0</v>
      </c>
      <c r="C88" s="1">
        <f>'Fertilizer Tonnage Entry Form'!$D$2</f>
        <v>2018</v>
      </c>
      <c r="D88" s="1">
        <f>'Fertilizer Tonnage Entry Form'!$H$2</f>
        <v>14</v>
      </c>
      <c r="H88">
        <f>ROUND('Fertilizer Tonnage Entry Form'!A99,1)*10^1</f>
        <v>0</v>
      </c>
      <c r="J88">
        <f>ROUND('Fertilizer Tonnage Entry Form'!B99,1)*10^1</f>
        <v>0</v>
      </c>
      <c r="L88">
        <f>ROUND('Fertilizer Tonnage Entry Form'!C99,1)*10^1</f>
        <v>0</v>
      </c>
      <c r="M88">
        <f>ROUND('Fertilizer Tonnage Entry Form'!N99,3)*10^3</f>
        <v>0</v>
      </c>
      <c r="Q88" s="1">
        <f>'Fertilizer Tonnage Entry Form'!T99</f>
        <v>0</v>
      </c>
      <c r="R88" s="1">
        <f>'Fertilizer Tonnage Entry Form'!O99</f>
        <v>0</v>
      </c>
      <c r="S88" s="1">
        <f>'Fertilizer Tonnage Entry Form'!P99</f>
        <v>0</v>
      </c>
      <c r="AA88" s="1">
        <f>ROUND('Fertilizer Tonnage Entry Form'!D99,1)*10^1</f>
        <v>0</v>
      </c>
      <c r="AB88" s="1">
        <f>ROUND('Fertilizer Tonnage Entry Form'!E99,1)*10^1</f>
        <v>0</v>
      </c>
      <c r="AC88" s="1">
        <f>ROUND('Fertilizer Tonnage Entry Form'!F99,1)*10^1</f>
        <v>0</v>
      </c>
      <c r="AD88" s="1">
        <f>ROUND('Fertilizer Tonnage Entry Form'!G99,1)*10^1</f>
        <v>0</v>
      </c>
      <c r="AE88" s="1">
        <f>ROUND('Fertilizer Tonnage Entry Form'!H99,2)*10^2</f>
        <v>0</v>
      </c>
      <c r="AF88" s="1">
        <f>ROUND('Fertilizer Tonnage Entry Form'!I99,2)*10^2</f>
        <v>0</v>
      </c>
      <c r="AG88" s="1">
        <f>ROUND('Fertilizer Tonnage Entry Form'!J99,2)*10^2</f>
        <v>0</v>
      </c>
      <c r="AH88" s="1">
        <f>ROUND('Fertilizer Tonnage Entry Form'!K99,2)*10^2</f>
        <v>0</v>
      </c>
      <c r="AI88" s="1">
        <f>ROUND('Fertilizer Tonnage Entry Form'!L99,2)*10^2</f>
        <v>0</v>
      </c>
      <c r="AJ88" s="1">
        <f>ROUND('Fertilizer Tonnage Entry Form'!M99,3)*10^2</f>
        <v>0</v>
      </c>
    </row>
    <row r="89" spans="1:36" x14ac:dyDescent="0.25">
      <c r="A89" s="1">
        <f>'Fertilizer Tonnage Entry Form'!$Q$1</f>
        <v>0</v>
      </c>
      <c r="C89" s="1">
        <f>'Fertilizer Tonnage Entry Form'!$D$2</f>
        <v>2018</v>
      </c>
      <c r="D89" s="1">
        <f>'Fertilizer Tonnage Entry Form'!$H$2</f>
        <v>14</v>
      </c>
      <c r="H89">
        <f>ROUND('Fertilizer Tonnage Entry Form'!A100,1)*10^1</f>
        <v>0</v>
      </c>
      <c r="J89">
        <f>ROUND('Fertilizer Tonnage Entry Form'!B100,1)*10^1</f>
        <v>0</v>
      </c>
      <c r="L89">
        <f>ROUND('Fertilizer Tonnage Entry Form'!C100,1)*10^1</f>
        <v>0</v>
      </c>
      <c r="M89">
        <f>ROUND('Fertilizer Tonnage Entry Form'!N100,3)*10^3</f>
        <v>0</v>
      </c>
      <c r="Q89" s="1">
        <f>'Fertilizer Tonnage Entry Form'!T100</f>
        <v>0</v>
      </c>
      <c r="R89" s="1">
        <f>'Fertilizer Tonnage Entry Form'!O100</f>
        <v>0</v>
      </c>
      <c r="S89" s="1">
        <f>'Fertilizer Tonnage Entry Form'!P100</f>
        <v>0</v>
      </c>
      <c r="AA89" s="1">
        <f>ROUND('Fertilizer Tonnage Entry Form'!D100,1)*10^1</f>
        <v>0</v>
      </c>
      <c r="AB89" s="1">
        <f>ROUND('Fertilizer Tonnage Entry Form'!E100,1)*10^1</f>
        <v>0</v>
      </c>
      <c r="AC89" s="1">
        <f>ROUND('Fertilizer Tonnage Entry Form'!F100,1)*10^1</f>
        <v>0</v>
      </c>
      <c r="AD89" s="1">
        <f>ROUND('Fertilizer Tonnage Entry Form'!G100,1)*10^1</f>
        <v>0</v>
      </c>
      <c r="AE89" s="1">
        <f>ROUND('Fertilizer Tonnage Entry Form'!H100,2)*10^2</f>
        <v>0</v>
      </c>
      <c r="AF89" s="1">
        <f>ROUND('Fertilizer Tonnage Entry Form'!I100,2)*10^2</f>
        <v>0</v>
      </c>
      <c r="AG89" s="1">
        <f>ROUND('Fertilizer Tonnage Entry Form'!J100,2)*10^2</f>
        <v>0</v>
      </c>
      <c r="AH89" s="1">
        <f>ROUND('Fertilizer Tonnage Entry Form'!K100,2)*10^2</f>
        <v>0</v>
      </c>
      <c r="AI89" s="1">
        <f>ROUND('Fertilizer Tonnage Entry Form'!L100,2)*10^2</f>
        <v>0</v>
      </c>
      <c r="AJ89" s="1">
        <f>ROUND('Fertilizer Tonnage Entry Form'!M100,3)*10^2</f>
        <v>0</v>
      </c>
    </row>
    <row r="90" spans="1:36" x14ac:dyDescent="0.25">
      <c r="A90" s="1">
        <f>'Fertilizer Tonnage Entry Form'!$Q$1</f>
        <v>0</v>
      </c>
      <c r="C90" s="1">
        <f>'Fertilizer Tonnage Entry Form'!$D$2</f>
        <v>2018</v>
      </c>
      <c r="D90" s="1">
        <f>'Fertilizer Tonnage Entry Form'!$H$2</f>
        <v>14</v>
      </c>
      <c r="H90">
        <f>ROUND('Fertilizer Tonnage Entry Form'!A101,1)*10^1</f>
        <v>0</v>
      </c>
      <c r="J90">
        <f>ROUND('Fertilizer Tonnage Entry Form'!B101,1)*10^1</f>
        <v>0</v>
      </c>
      <c r="L90">
        <f>ROUND('Fertilizer Tonnage Entry Form'!C101,1)*10^1</f>
        <v>0</v>
      </c>
      <c r="M90">
        <f>ROUND('Fertilizer Tonnage Entry Form'!N101,3)*10^3</f>
        <v>0</v>
      </c>
      <c r="Q90" s="1">
        <f>'Fertilizer Tonnage Entry Form'!T101</f>
        <v>0</v>
      </c>
      <c r="R90" s="1">
        <f>'Fertilizer Tonnage Entry Form'!O101</f>
        <v>0</v>
      </c>
      <c r="S90" s="1">
        <f>'Fertilizer Tonnage Entry Form'!P101</f>
        <v>0</v>
      </c>
      <c r="AA90" s="1">
        <f>ROUND('Fertilizer Tonnage Entry Form'!D101,1)*10^1</f>
        <v>0</v>
      </c>
      <c r="AB90" s="1">
        <f>ROUND('Fertilizer Tonnage Entry Form'!E101,1)*10^1</f>
        <v>0</v>
      </c>
      <c r="AC90" s="1">
        <f>ROUND('Fertilizer Tonnage Entry Form'!F101,1)*10^1</f>
        <v>0</v>
      </c>
      <c r="AD90" s="1">
        <f>ROUND('Fertilizer Tonnage Entry Form'!G101,1)*10^1</f>
        <v>0</v>
      </c>
      <c r="AE90" s="1">
        <f>ROUND('Fertilizer Tonnage Entry Form'!H101,2)*10^2</f>
        <v>0</v>
      </c>
      <c r="AF90" s="1">
        <f>ROUND('Fertilizer Tonnage Entry Form'!I101,2)*10^2</f>
        <v>0</v>
      </c>
      <c r="AG90" s="1">
        <f>ROUND('Fertilizer Tonnage Entry Form'!J101,2)*10^2</f>
        <v>0</v>
      </c>
      <c r="AH90" s="1">
        <f>ROUND('Fertilizer Tonnage Entry Form'!K101,2)*10^2</f>
        <v>0</v>
      </c>
      <c r="AI90" s="1">
        <f>ROUND('Fertilizer Tonnage Entry Form'!L101,2)*10^2</f>
        <v>0</v>
      </c>
      <c r="AJ90" s="1">
        <f>ROUND('Fertilizer Tonnage Entry Form'!M101,3)*10^2</f>
        <v>0</v>
      </c>
    </row>
    <row r="91" spans="1:36" x14ac:dyDescent="0.25">
      <c r="A91" s="1">
        <f>'Fertilizer Tonnage Entry Form'!$Q$1</f>
        <v>0</v>
      </c>
      <c r="C91" s="1">
        <f>'Fertilizer Tonnage Entry Form'!$D$2</f>
        <v>2018</v>
      </c>
      <c r="D91" s="1">
        <f>'Fertilizer Tonnage Entry Form'!$H$2</f>
        <v>14</v>
      </c>
      <c r="H91">
        <f>ROUND('Fertilizer Tonnage Entry Form'!A102,1)*10^1</f>
        <v>0</v>
      </c>
      <c r="J91">
        <f>ROUND('Fertilizer Tonnage Entry Form'!B102,1)*10^1</f>
        <v>0</v>
      </c>
      <c r="L91">
        <f>ROUND('Fertilizer Tonnage Entry Form'!C102,1)*10^1</f>
        <v>0</v>
      </c>
      <c r="M91">
        <f>ROUND('Fertilizer Tonnage Entry Form'!N102,3)*10^3</f>
        <v>0</v>
      </c>
      <c r="Q91" s="1">
        <f>'Fertilizer Tonnage Entry Form'!T102</f>
        <v>0</v>
      </c>
      <c r="R91" s="1">
        <f>'Fertilizer Tonnage Entry Form'!O102</f>
        <v>0</v>
      </c>
      <c r="S91" s="1">
        <f>'Fertilizer Tonnage Entry Form'!P102</f>
        <v>0</v>
      </c>
      <c r="AA91" s="1">
        <f>ROUND('Fertilizer Tonnage Entry Form'!D102,1)*10^1</f>
        <v>0</v>
      </c>
      <c r="AB91" s="1">
        <f>ROUND('Fertilizer Tonnage Entry Form'!E102,1)*10^1</f>
        <v>0</v>
      </c>
      <c r="AC91" s="1">
        <f>ROUND('Fertilizer Tonnage Entry Form'!F102,1)*10^1</f>
        <v>0</v>
      </c>
      <c r="AD91" s="1">
        <f>ROUND('Fertilizer Tonnage Entry Form'!G102,1)*10^1</f>
        <v>0</v>
      </c>
      <c r="AE91" s="1">
        <f>ROUND('Fertilizer Tonnage Entry Form'!H102,2)*10^2</f>
        <v>0</v>
      </c>
      <c r="AF91" s="1">
        <f>ROUND('Fertilizer Tonnage Entry Form'!I102,2)*10^2</f>
        <v>0</v>
      </c>
      <c r="AG91" s="1">
        <f>ROUND('Fertilizer Tonnage Entry Form'!J102,2)*10^2</f>
        <v>0</v>
      </c>
      <c r="AH91" s="1">
        <f>ROUND('Fertilizer Tonnage Entry Form'!K102,2)*10^2</f>
        <v>0</v>
      </c>
      <c r="AI91" s="1">
        <f>ROUND('Fertilizer Tonnage Entry Form'!L102,2)*10^2</f>
        <v>0</v>
      </c>
      <c r="AJ91" s="1">
        <f>ROUND('Fertilizer Tonnage Entry Form'!M102,3)*10^2</f>
        <v>0</v>
      </c>
    </row>
    <row r="92" spans="1:36" x14ac:dyDescent="0.25">
      <c r="A92" s="1">
        <f>'Fertilizer Tonnage Entry Form'!$Q$1</f>
        <v>0</v>
      </c>
      <c r="C92" s="1">
        <f>'Fertilizer Tonnage Entry Form'!$D$2</f>
        <v>2018</v>
      </c>
      <c r="D92" s="1">
        <f>'Fertilizer Tonnage Entry Form'!$H$2</f>
        <v>14</v>
      </c>
      <c r="H92">
        <f>ROUND('Fertilizer Tonnage Entry Form'!A103,1)*10^1</f>
        <v>0</v>
      </c>
      <c r="J92">
        <f>ROUND('Fertilizer Tonnage Entry Form'!B103,1)*10^1</f>
        <v>0</v>
      </c>
      <c r="L92">
        <f>ROUND('Fertilizer Tonnage Entry Form'!C103,1)*10^1</f>
        <v>0</v>
      </c>
      <c r="M92">
        <f>ROUND('Fertilizer Tonnage Entry Form'!N103,3)*10^3</f>
        <v>0</v>
      </c>
      <c r="Q92" s="1">
        <f>'Fertilizer Tonnage Entry Form'!T103</f>
        <v>0</v>
      </c>
      <c r="R92" s="1">
        <f>'Fertilizer Tonnage Entry Form'!O103</f>
        <v>0</v>
      </c>
      <c r="S92" s="1">
        <f>'Fertilizer Tonnage Entry Form'!P103</f>
        <v>0</v>
      </c>
      <c r="AA92" s="1">
        <f>ROUND('Fertilizer Tonnage Entry Form'!D103,1)*10^1</f>
        <v>0</v>
      </c>
      <c r="AB92" s="1">
        <f>ROUND('Fertilizer Tonnage Entry Form'!E103,1)*10^1</f>
        <v>0</v>
      </c>
      <c r="AC92" s="1">
        <f>ROUND('Fertilizer Tonnage Entry Form'!F103,1)*10^1</f>
        <v>0</v>
      </c>
      <c r="AD92" s="1">
        <f>ROUND('Fertilizer Tonnage Entry Form'!G103,1)*10^1</f>
        <v>0</v>
      </c>
      <c r="AE92" s="1">
        <f>ROUND('Fertilizer Tonnage Entry Form'!H103,2)*10^2</f>
        <v>0</v>
      </c>
      <c r="AF92" s="1">
        <f>ROUND('Fertilizer Tonnage Entry Form'!I103,2)*10^2</f>
        <v>0</v>
      </c>
      <c r="AG92" s="1">
        <f>ROUND('Fertilizer Tonnage Entry Form'!J103,2)*10^2</f>
        <v>0</v>
      </c>
      <c r="AH92" s="1">
        <f>ROUND('Fertilizer Tonnage Entry Form'!K103,2)*10^2</f>
        <v>0</v>
      </c>
      <c r="AI92" s="1">
        <f>ROUND('Fertilizer Tonnage Entry Form'!L103,2)*10^2</f>
        <v>0</v>
      </c>
      <c r="AJ92" s="1">
        <f>ROUND('Fertilizer Tonnage Entry Form'!M103,3)*10^2</f>
        <v>0</v>
      </c>
    </row>
    <row r="93" spans="1:36" x14ac:dyDescent="0.25">
      <c r="A93" s="1">
        <f>'Fertilizer Tonnage Entry Form'!$Q$1</f>
        <v>0</v>
      </c>
      <c r="C93" s="1">
        <f>'Fertilizer Tonnage Entry Form'!$D$2</f>
        <v>2018</v>
      </c>
      <c r="D93" s="1">
        <f>'Fertilizer Tonnage Entry Form'!$H$2</f>
        <v>14</v>
      </c>
      <c r="H93">
        <f>ROUND('Fertilizer Tonnage Entry Form'!A104,1)*10^1</f>
        <v>0</v>
      </c>
      <c r="J93">
        <f>ROUND('Fertilizer Tonnage Entry Form'!B104,1)*10^1</f>
        <v>0</v>
      </c>
      <c r="L93">
        <f>ROUND('Fertilizer Tonnage Entry Form'!C104,1)*10^1</f>
        <v>0</v>
      </c>
      <c r="M93">
        <f>ROUND('Fertilizer Tonnage Entry Form'!N104,3)*10^3</f>
        <v>0</v>
      </c>
      <c r="Q93" s="1">
        <f>'Fertilizer Tonnage Entry Form'!T104</f>
        <v>0</v>
      </c>
      <c r="R93" s="1">
        <f>'Fertilizer Tonnage Entry Form'!O104</f>
        <v>0</v>
      </c>
      <c r="S93" s="1">
        <f>'Fertilizer Tonnage Entry Form'!P104</f>
        <v>0</v>
      </c>
      <c r="AA93" s="1">
        <f>ROUND('Fertilizer Tonnage Entry Form'!D104,1)*10^1</f>
        <v>0</v>
      </c>
      <c r="AB93" s="1">
        <f>ROUND('Fertilizer Tonnage Entry Form'!E104,1)*10^1</f>
        <v>0</v>
      </c>
      <c r="AC93" s="1">
        <f>ROUND('Fertilizer Tonnage Entry Form'!F104,1)*10^1</f>
        <v>0</v>
      </c>
      <c r="AD93" s="1">
        <f>ROUND('Fertilizer Tonnage Entry Form'!G104,1)*10^1</f>
        <v>0</v>
      </c>
      <c r="AE93" s="1">
        <f>ROUND('Fertilizer Tonnage Entry Form'!H104,2)*10^2</f>
        <v>0</v>
      </c>
      <c r="AF93" s="1">
        <f>ROUND('Fertilizer Tonnage Entry Form'!I104,2)*10^2</f>
        <v>0</v>
      </c>
      <c r="AG93" s="1">
        <f>ROUND('Fertilizer Tonnage Entry Form'!J104,2)*10^2</f>
        <v>0</v>
      </c>
      <c r="AH93" s="1">
        <f>ROUND('Fertilizer Tonnage Entry Form'!K104,2)*10^2</f>
        <v>0</v>
      </c>
      <c r="AI93" s="1">
        <f>ROUND('Fertilizer Tonnage Entry Form'!L104,2)*10^2</f>
        <v>0</v>
      </c>
      <c r="AJ93" s="1">
        <f>ROUND('Fertilizer Tonnage Entry Form'!M104,3)*10^2</f>
        <v>0</v>
      </c>
    </row>
    <row r="94" spans="1:36" x14ac:dyDescent="0.25">
      <c r="A94" s="1">
        <f>'Fertilizer Tonnage Entry Form'!$Q$1</f>
        <v>0</v>
      </c>
      <c r="C94" s="1">
        <f>'Fertilizer Tonnage Entry Form'!$D$2</f>
        <v>2018</v>
      </c>
      <c r="D94" s="1">
        <f>'Fertilizer Tonnage Entry Form'!$H$2</f>
        <v>14</v>
      </c>
      <c r="H94">
        <f>ROUND('Fertilizer Tonnage Entry Form'!A105,1)*10^1</f>
        <v>0</v>
      </c>
      <c r="J94">
        <f>ROUND('Fertilizer Tonnage Entry Form'!B105,1)*10^1</f>
        <v>0</v>
      </c>
      <c r="L94">
        <f>ROUND('Fertilizer Tonnage Entry Form'!C105,1)*10^1</f>
        <v>0</v>
      </c>
      <c r="M94">
        <f>ROUND('Fertilizer Tonnage Entry Form'!N105,3)*10^3</f>
        <v>0</v>
      </c>
      <c r="Q94" s="1">
        <f>'Fertilizer Tonnage Entry Form'!T105</f>
        <v>0</v>
      </c>
      <c r="R94" s="1">
        <f>'Fertilizer Tonnage Entry Form'!O105</f>
        <v>0</v>
      </c>
      <c r="S94" s="1">
        <f>'Fertilizer Tonnage Entry Form'!P105</f>
        <v>0</v>
      </c>
      <c r="AA94" s="1">
        <f>ROUND('Fertilizer Tonnage Entry Form'!D105,1)*10^1</f>
        <v>0</v>
      </c>
      <c r="AB94" s="1">
        <f>ROUND('Fertilizer Tonnage Entry Form'!E105,1)*10^1</f>
        <v>0</v>
      </c>
      <c r="AC94" s="1">
        <f>ROUND('Fertilizer Tonnage Entry Form'!F105,1)*10^1</f>
        <v>0</v>
      </c>
      <c r="AD94" s="1">
        <f>ROUND('Fertilizer Tonnage Entry Form'!G105,1)*10^1</f>
        <v>0</v>
      </c>
      <c r="AE94" s="1">
        <f>ROUND('Fertilizer Tonnage Entry Form'!H105,2)*10^2</f>
        <v>0</v>
      </c>
      <c r="AF94" s="1">
        <f>ROUND('Fertilizer Tonnage Entry Form'!I105,2)*10^2</f>
        <v>0</v>
      </c>
      <c r="AG94" s="1">
        <f>ROUND('Fertilizer Tonnage Entry Form'!J105,2)*10^2</f>
        <v>0</v>
      </c>
      <c r="AH94" s="1">
        <f>ROUND('Fertilizer Tonnage Entry Form'!K105,2)*10^2</f>
        <v>0</v>
      </c>
      <c r="AI94" s="1">
        <f>ROUND('Fertilizer Tonnage Entry Form'!L105,2)*10^2</f>
        <v>0</v>
      </c>
      <c r="AJ94" s="1">
        <f>ROUND('Fertilizer Tonnage Entry Form'!M105,3)*10^2</f>
        <v>0</v>
      </c>
    </row>
    <row r="95" spans="1:36" x14ac:dyDescent="0.25">
      <c r="A95" s="1">
        <f>'Fertilizer Tonnage Entry Form'!$Q$1</f>
        <v>0</v>
      </c>
      <c r="C95" s="1">
        <f>'Fertilizer Tonnage Entry Form'!$D$2</f>
        <v>2018</v>
      </c>
      <c r="D95" s="1">
        <f>'Fertilizer Tonnage Entry Form'!$H$2</f>
        <v>14</v>
      </c>
      <c r="H95">
        <f>ROUND('Fertilizer Tonnage Entry Form'!A106,1)*10^1</f>
        <v>0</v>
      </c>
      <c r="J95">
        <f>ROUND('Fertilizer Tonnage Entry Form'!B106,1)*10^1</f>
        <v>0</v>
      </c>
      <c r="L95">
        <f>ROUND('Fertilizer Tonnage Entry Form'!C106,1)*10^1</f>
        <v>0</v>
      </c>
      <c r="M95">
        <f>ROUND('Fertilizer Tonnage Entry Form'!N106,3)*10^3</f>
        <v>0</v>
      </c>
      <c r="Q95" s="1">
        <f>'Fertilizer Tonnage Entry Form'!T106</f>
        <v>0</v>
      </c>
      <c r="R95" s="1">
        <f>'Fertilizer Tonnage Entry Form'!O106</f>
        <v>0</v>
      </c>
      <c r="S95" s="1">
        <f>'Fertilizer Tonnage Entry Form'!P106</f>
        <v>0</v>
      </c>
      <c r="AA95" s="1">
        <f>ROUND('Fertilizer Tonnage Entry Form'!D106,1)*10^1</f>
        <v>0</v>
      </c>
      <c r="AB95" s="1">
        <f>ROUND('Fertilizer Tonnage Entry Form'!E106,1)*10^1</f>
        <v>0</v>
      </c>
      <c r="AC95" s="1">
        <f>ROUND('Fertilizer Tonnage Entry Form'!F106,1)*10^1</f>
        <v>0</v>
      </c>
      <c r="AD95" s="1">
        <f>ROUND('Fertilizer Tonnage Entry Form'!G106,1)*10^1</f>
        <v>0</v>
      </c>
      <c r="AE95" s="1">
        <f>ROUND('Fertilizer Tonnage Entry Form'!H106,2)*10^2</f>
        <v>0</v>
      </c>
      <c r="AF95" s="1">
        <f>ROUND('Fertilizer Tonnage Entry Form'!I106,2)*10^2</f>
        <v>0</v>
      </c>
      <c r="AG95" s="1">
        <f>ROUND('Fertilizer Tonnage Entry Form'!J106,2)*10^2</f>
        <v>0</v>
      </c>
      <c r="AH95" s="1">
        <f>ROUND('Fertilizer Tonnage Entry Form'!K106,2)*10^2</f>
        <v>0</v>
      </c>
      <c r="AI95" s="1">
        <f>ROUND('Fertilizer Tonnage Entry Form'!L106,2)*10^2</f>
        <v>0</v>
      </c>
      <c r="AJ95" s="1">
        <f>ROUND('Fertilizer Tonnage Entry Form'!M106,3)*10^2</f>
        <v>0</v>
      </c>
    </row>
    <row r="96" spans="1:36" x14ac:dyDescent="0.25">
      <c r="A96" s="1">
        <f>'Fertilizer Tonnage Entry Form'!$Q$1</f>
        <v>0</v>
      </c>
      <c r="C96" s="1">
        <f>'Fertilizer Tonnage Entry Form'!$D$2</f>
        <v>2018</v>
      </c>
      <c r="D96" s="1">
        <f>'Fertilizer Tonnage Entry Form'!$H$2</f>
        <v>14</v>
      </c>
      <c r="H96">
        <f>ROUND('Fertilizer Tonnage Entry Form'!A107,1)*10^1</f>
        <v>0</v>
      </c>
      <c r="J96">
        <f>ROUND('Fertilizer Tonnage Entry Form'!B107,1)*10^1</f>
        <v>0</v>
      </c>
      <c r="L96">
        <f>ROUND('Fertilizer Tonnage Entry Form'!C107,1)*10^1</f>
        <v>0</v>
      </c>
      <c r="M96">
        <f>ROUND('Fertilizer Tonnage Entry Form'!N107,3)*10^3</f>
        <v>0</v>
      </c>
      <c r="Q96" s="1">
        <f>'Fertilizer Tonnage Entry Form'!T107</f>
        <v>0</v>
      </c>
      <c r="R96" s="1">
        <f>'Fertilizer Tonnage Entry Form'!O107</f>
        <v>0</v>
      </c>
      <c r="S96" s="1">
        <f>'Fertilizer Tonnage Entry Form'!P107</f>
        <v>0</v>
      </c>
      <c r="AA96" s="1">
        <f>ROUND('Fertilizer Tonnage Entry Form'!D107,1)*10^1</f>
        <v>0</v>
      </c>
      <c r="AB96" s="1">
        <f>ROUND('Fertilizer Tonnage Entry Form'!E107,1)*10^1</f>
        <v>0</v>
      </c>
      <c r="AC96" s="1">
        <f>ROUND('Fertilizer Tonnage Entry Form'!F107,1)*10^1</f>
        <v>0</v>
      </c>
      <c r="AD96" s="1">
        <f>ROUND('Fertilizer Tonnage Entry Form'!G107,1)*10^1</f>
        <v>0</v>
      </c>
      <c r="AE96" s="1">
        <f>ROUND('Fertilizer Tonnage Entry Form'!H107,2)*10^2</f>
        <v>0</v>
      </c>
      <c r="AF96" s="1">
        <f>ROUND('Fertilizer Tonnage Entry Form'!I107,2)*10^2</f>
        <v>0</v>
      </c>
      <c r="AG96" s="1">
        <f>ROUND('Fertilizer Tonnage Entry Form'!J107,2)*10^2</f>
        <v>0</v>
      </c>
      <c r="AH96" s="1">
        <f>ROUND('Fertilizer Tonnage Entry Form'!K107,2)*10^2</f>
        <v>0</v>
      </c>
      <c r="AI96" s="1">
        <f>ROUND('Fertilizer Tonnage Entry Form'!L107,2)*10^2</f>
        <v>0</v>
      </c>
      <c r="AJ96" s="1">
        <f>ROUND('Fertilizer Tonnage Entry Form'!M107,3)*10^2</f>
        <v>0</v>
      </c>
    </row>
    <row r="97" spans="1:36" x14ac:dyDescent="0.25">
      <c r="A97" s="1">
        <f>'Fertilizer Tonnage Entry Form'!$Q$1</f>
        <v>0</v>
      </c>
      <c r="C97" s="1">
        <f>'Fertilizer Tonnage Entry Form'!$D$2</f>
        <v>2018</v>
      </c>
      <c r="D97" s="1">
        <f>'Fertilizer Tonnage Entry Form'!$H$2</f>
        <v>14</v>
      </c>
      <c r="H97">
        <f>ROUND('Fertilizer Tonnage Entry Form'!A108,1)*10^1</f>
        <v>0</v>
      </c>
      <c r="J97">
        <f>ROUND('Fertilizer Tonnage Entry Form'!B108,1)*10^1</f>
        <v>0</v>
      </c>
      <c r="L97">
        <f>ROUND('Fertilizer Tonnage Entry Form'!C108,1)*10^1</f>
        <v>0</v>
      </c>
      <c r="M97">
        <f>ROUND('Fertilizer Tonnage Entry Form'!N108,3)*10^3</f>
        <v>0</v>
      </c>
      <c r="Q97" s="1">
        <f>'Fertilizer Tonnage Entry Form'!T108</f>
        <v>0</v>
      </c>
      <c r="R97" s="1">
        <f>'Fertilizer Tonnage Entry Form'!O108</f>
        <v>0</v>
      </c>
      <c r="S97" s="1">
        <f>'Fertilizer Tonnage Entry Form'!P108</f>
        <v>0</v>
      </c>
      <c r="AA97" s="1">
        <f>ROUND('Fertilizer Tonnage Entry Form'!D108,1)*10^1</f>
        <v>0</v>
      </c>
      <c r="AB97" s="1">
        <f>ROUND('Fertilizer Tonnage Entry Form'!E108,1)*10^1</f>
        <v>0</v>
      </c>
      <c r="AC97" s="1">
        <f>ROUND('Fertilizer Tonnage Entry Form'!F108,1)*10^1</f>
        <v>0</v>
      </c>
      <c r="AD97" s="1">
        <f>ROUND('Fertilizer Tonnage Entry Form'!G108,1)*10^1</f>
        <v>0</v>
      </c>
      <c r="AE97" s="1">
        <f>ROUND('Fertilizer Tonnage Entry Form'!H108,2)*10^2</f>
        <v>0</v>
      </c>
      <c r="AF97" s="1">
        <f>ROUND('Fertilizer Tonnage Entry Form'!I108,2)*10^2</f>
        <v>0</v>
      </c>
      <c r="AG97" s="1">
        <f>ROUND('Fertilizer Tonnage Entry Form'!J108,2)*10^2</f>
        <v>0</v>
      </c>
      <c r="AH97" s="1">
        <f>ROUND('Fertilizer Tonnage Entry Form'!K108,2)*10^2</f>
        <v>0</v>
      </c>
      <c r="AI97" s="1">
        <f>ROUND('Fertilizer Tonnage Entry Form'!L108,2)*10^2</f>
        <v>0</v>
      </c>
      <c r="AJ97" s="1">
        <f>ROUND('Fertilizer Tonnage Entry Form'!M108,3)*10^2</f>
        <v>0</v>
      </c>
    </row>
    <row r="98" spans="1:36" x14ac:dyDescent="0.25">
      <c r="A98" s="1">
        <f>'Fertilizer Tonnage Entry Form'!$Q$1</f>
        <v>0</v>
      </c>
      <c r="C98" s="1">
        <f>'Fertilizer Tonnage Entry Form'!$D$2</f>
        <v>2018</v>
      </c>
      <c r="D98" s="1">
        <f>'Fertilizer Tonnage Entry Form'!$H$2</f>
        <v>14</v>
      </c>
      <c r="H98">
        <f>ROUND('Fertilizer Tonnage Entry Form'!A109,1)*10^1</f>
        <v>0</v>
      </c>
      <c r="J98">
        <f>ROUND('Fertilizer Tonnage Entry Form'!B109,1)*10^1</f>
        <v>0</v>
      </c>
      <c r="L98">
        <f>ROUND('Fertilizer Tonnage Entry Form'!C109,1)*10^1</f>
        <v>0</v>
      </c>
      <c r="M98">
        <f>ROUND('Fertilizer Tonnage Entry Form'!N109,3)*10^3</f>
        <v>0</v>
      </c>
      <c r="Q98" s="1">
        <f>'Fertilizer Tonnage Entry Form'!T109</f>
        <v>0</v>
      </c>
      <c r="R98" s="1">
        <f>'Fertilizer Tonnage Entry Form'!O109</f>
        <v>0</v>
      </c>
      <c r="S98" s="1">
        <f>'Fertilizer Tonnage Entry Form'!P109</f>
        <v>0</v>
      </c>
      <c r="AA98" s="1">
        <f>ROUND('Fertilizer Tonnage Entry Form'!D109,1)*10^1</f>
        <v>0</v>
      </c>
      <c r="AB98" s="1">
        <f>ROUND('Fertilizer Tonnage Entry Form'!E109,1)*10^1</f>
        <v>0</v>
      </c>
      <c r="AC98" s="1">
        <f>ROUND('Fertilizer Tonnage Entry Form'!F109,1)*10^1</f>
        <v>0</v>
      </c>
      <c r="AD98" s="1">
        <f>ROUND('Fertilizer Tonnage Entry Form'!G109,1)*10^1</f>
        <v>0</v>
      </c>
      <c r="AE98" s="1">
        <f>ROUND('Fertilizer Tonnage Entry Form'!H109,2)*10^2</f>
        <v>0</v>
      </c>
      <c r="AF98" s="1">
        <f>ROUND('Fertilizer Tonnage Entry Form'!I109,2)*10^2</f>
        <v>0</v>
      </c>
      <c r="AG98" s="1">
        <f>ROUND('Fertilizer Tonnage Entry Form'!J109,2)*10^2</f>
        <v>0</v>
      </c>
      <c r="AH98" s="1">
        <f>ROUND('Fertilizer Tonnage Entry Form'!K109,2)*10^2</f>
        <v>0</v>
      </c>
      <c r="AI98" s="1">
        <f>ROUND('Fertilizer Tonnage Entry Form'!L109,2)*10^2</f>
        <v>0</v>
      </c>
      <c r="AJ98" s="1">
        <f>ROUND('Fertilizer Tonnage Entry Form'!M109,3)*10^2</f>
        <v>0</v>
      </c>
    </row>
    <row r="99" spans="1:36" x14ac:dyDescent="0.25">
      <c r="A99" s="1">
        <f>'Fertilizer Tonnage Entry Form'!$Q$1</f>
        <v>0</v>
      </c>
      <c r="C99" s="1">
        <f>'Fertilizer Tonnage Entry Form'!$D$2</f>
        <v>2018</v>
      </c>
      <c r="D99" s="1">
        <f>'Fertilizer Tonnage Entry Form'!$H$2</f>
        <v>14</v>
      </c>
      <c r="H99">
        <f>ROUND('Fertilizer Tonnage Entry Form'!A110,1)*10^1</f>
        <v>0</v>
      </c>
      <c r="J99">
        <f>ROUND('Fertilizer Tonnage Entry Form'!B110,1)*10^1</f>
        <v>0</v>
      </c>
      <c r="L99">
        <f>ROUND('Fertilizer Tonnage Entry Form'!C110,1)*10^1</f>
        <v>0</v>
      </c>
      <c r="M99">
        <f>ROUND('Fertilizer Tonnage Entry Form'!N110,3)*10^3</f>
        <v>0</v>
      </c>
      <c r="Q99" s="1">
        <f>'Fertilizer Tonnage Entry Form'!T110</f>
        <v>0</v>
      </c>
      <c r="R99" s="1">
        <f>'Fertilizer Tonnage Entry Form'!O110</f>
        <v>0</v>
      </c>
      <c r="S99" s="1">
        <f>'Fertilizer Tonnage Entry Form'!P110</f>
        <v>0</v>
      </c>
      <c r="AA99" s="1">
        <f>ROUND('Fertilizer Tonnage Entry Form'!D110,1)*10^1</f>
        <v>0</v>
      </c>
      <c r="AB99" s="1">
        <f>ROUND('Fertilizer Tonnage Entry Form'!E110,1)*10^1</f>
        <v>0</v>
      </c>
      <c r="AC99" s="1">
        <f>ROUND('Fertilizer Tonnage Entry Form'!F110,1)*10^1</f>
        <v>0</v>
      </c>
      <c r="AD99" s="1">
        <f>ROUND('Fertilizer Tonnage Entry Form'!G110,1)*10^1</f>
        <v>0</v>
      </c>
      <c r="AE99" s="1">
        <f>ROUND('Fertilizer Tonnage Entry Form'!H110,2)*10^2</f>
        <v>0</v>
      </c>
      <c r="AF99" s="1">
        <f>ROUND('Fertilizer Tonnage Entry Form'!I110,2)*10^2</f>
        <v>0</v>
      </c>
      <c r="AG99" s="1">
        <f>ROUND('Fertilizer Tonnage Entry Form'!J110,2)*10^2</f>
        <v>0</v>
      </c>
      <c r="AH99" s="1">
        <f>ROUND('Fertilizer Tonnage Entry Form'!K110,2)*10^2</f>
        <v>0</v>
      </c>
      <c r="AI99" s="1">
        <f>ROUND('Fertilizer Tonnage Entry Form'!L110,2)*10^2</f>
        <v>0</v>
      </c>
      <c r="AJ99" s="1">
        <f>ROUND('Fertilizer Tonnage Entry Form'!M110,3)*10^2</f>
        <v>0</v>
      </c>
    </row>
    <row r="100" spans="1:36" x14ac:dyDescent="0.25">
      <c r="A100" s="1">
        <f>'Fertilizer Tonnage Entry Form'!$Q$1</f>
        <v>0</v>
      </c>
      <c r="C100" s="1">
        <f>'Fertilizer Tonnage Entry Form'!$D$2</f>
        <v>2018</v>
      </c>
      <c r="D100" s="1">
        <f>'Fertilizer Tonnage Entry Form'!$H$2</f>
        <v>14</v>
      </c>
      <c r="H100">
        <f>ROUND('Fertilizer Tonnage Entry Form'!A111,1)*10^1</f>
        <v>0</v>
      </c>
      <c r="J100">
        <f>ROUND('Fertilizer Tonnage Entry Form'!B111,1)*10^1</f>
        <v>0</v>
      </c>
      <c r="L100">
        <f>ROUND('Fertilizer Tonnage Entry Form'!C111,1)*10^1</f>
        <v>0</v>
      </c>
      <c r="M100">
        <f>ROUND('Fertilizer Tonnage Entry Form'!N111,3)*10^3</f>
        <v>0</v>
      </c>
      <c r="Q100" s="1">
        <f>'Fertilizer Tonnage Entry Form'!T111</f>
        <v>0</v>
      </c>
      <c r="R100" s="1">
        <f>'Fertilizer Tonnage Entry Form'!O111</f>
        <v>0</v>
      </c>
      <c r="S100" s="1">
        <f>'Fertilizer Tonnage Entry Form'!P111</f>
        <v>0</v>
      </c>
      <c r="AA100" s="1">
        <f>ROUND('Fertilizer Tonnage Entry Form'!D111,1)*10^1</f>
        <v>0</v>
      </c>
      <c r="AB100" s="1">
        <f>ROUND('Fertilizer Tonnage Entry Form'!E111,1)*10^1</f>
        <v>0</v>
      </c>
      <c r="AC100" s="1">
        <f>ROUND('Fertilizer Tonnage Entry Form'!F111,1)*10^1</f>
        <v>0</v>
      </c>
      <c r="AD100" s="1">
        <f>ROUND('Fertilizer Tonnage Entry Form'!G111,1)*10^1</f>
        <v>0</v>
      </c>
      <c r="AE100" s="1">
        <f>ROUND('Fertilizer Tonnage Entry Form'!H111,2)*10^2</f>
        <v>0</v>
      </c>
      <c r="AF100" s="1">
        <f>ROUND('Fertilizer Tonnage Entry Form'!I111,2)*10^2</f>
        <v>0</v>
      </c>
      <c r="AG100" s="1">
        <f>ROUND('Fertilizer Tonnage Entry Form'!J111,2)*10^2</f>
        <v>0</v>
      </c>
      <c r="AH100" s="1">
        <f>ROUND('Fertilizer Tonnage Entry Form'!K111,2)*10^2</f>
        <v>0</v>
      </c>
      <c r="AI100" s="1">
        <f>ROUND('Fertilizer Tonnage Entry Form'!L111,2)*10^2</f>
        <v>0</v>
      </c>
      <c r="AJ100" s="1">
        <f>ROUND('Fertilizer Tonnage Entry Form'!M111,3)*10^2</f>
        <v>0</v>
      </c>
    </row>
    <row r="101" spans="1:36" x14ac:dyDescent="0.25">
      <c r="A101" s="1">
        <f>'Fertilizer Tonnage Entry Form'!$Q$1</f>
        <v>0</v>
      </c>
      <c r="C101" s="1">
        <f>'Fertilizer Tonnage Entry Form'!$D$2</f>
        <v>2018</v>
      </c>
      <c r="D101" s="1">
        <f>'Fertilizer Tonnage Entry Form'!$H$2</f>
        <v>14</v>
      </c>
      <c r="H101">
        <f>ROUND('Fertilizer Tonnage Entry Form'!A112,1)*10^1</f>
        <v>0</v>
      </c>
      <c r="J101">
        <f>ROUND('Fertilizer Tonnage Entry Form'!B112,1)*10^1</f>
        <v>0</v>
      </c>
      <c r="L101">
        <f>ROUND('Fertilizer Tonnage Entry Form'!C112,1)*10^1</f>
        <v>0</v>
      </c>
      <c r="M101">
        <f>ROUND('Fertilizer Tonnage Entry Form'!N112,3)*10^3</f>
        <v>0</v>
      </c>
      <c r="Q101" s="1">
        <f>'Fertilizer Tonnage Entry Form'!T112</f>
        <v>0</v>
      </c>
      <c r="R101" s="1">
        <f>'Fertilizer Tonnage Entry Form'!O112</f>
        <v>0</v>
      </c>
      <c r="S101" s="1">
        <f>'Fertilizer Tonnage Entry Form'!P112</f>
        <v>0</v>
      </c>
      <c r="AA101" s="1">
        <f>ROUND('Fertilizer Tonnage Entry Form'!D112,1)*10^1</f>
        <v>0</v>
      </c>
      <c r="AB101" s="1">
        <f>ROUND('Fertilizer Tonnage Entry Form'!E112,1)*10^1</f>
        <v>0</v>
      </c>
      <c r="AC101" s="1">
        <f>ROUND('Fertilizer Tonnage Entry Form'!F112,1)*10^1</f>
        <v>0</v>
      </c>
      <c r="AD101" s="1">
        <f>ROUND('Fertilizer Tonnage Entry Form'!G112,1)*10^1</f>
        <v>0</v>
      </c>
      <c r="AE101" s="1">
        <f>ROUND('Fertilizer Tonnage Entry Form'!H112,2)*10^2</f>
        <v>0</v>
      </c>
      <c r="AF101" s="1">
        <f>ROUND('Fertilizer Tonnage Entry Form'!I112,2)*10^2</f>
        <v>0</v>
      </c>
      <c r="AG101" s="1">
        <f>ROUND('Fertilizer Tonnage Entry Form'!J112,2)*10^2</f>
        <v>0</v>
      </c>
      <c r="AH101" s="1">
        <f>ROUND('Fertilizer Tonnage Entry Form'!K112,2)*10^2</f>
        <v>0</v>
      </c>
      <c r="AI101" s="1">
        <f>ROUND('Fertilizer Tonnage Entry Form'!L112,2)*10^2</f>
        <v>0</v>
      </c>
      <c r="AJ101" s="1">
        <f>ROUND('Fertilizer Tonnage Entry Form'!M112,3)*10^2</f>
        <v>0</v>
      </c>
    </row>
    <row r="102" spans="1:36" x14ac:dyDescent="0.25">
      <c r="A102" s="1">
        <f>'Fertilizer Tonnage Entry Form'!$Q$1</f>
        <v>0</v>
      </c>
      <c r="C102" s="1">
        <f>'Fertilizer Tonnage Entry Form'!$D$2</f>
        <v>2018</v>
      </c>
      <c r="D102" s="1">
        <f>'Fertilizer Tonnage Entry Form'!$H$2</f>
        <v>14</v>
      </c>
      <c r="H102">
        <f>ROUND('Fertilizer Tonnage Entry Form'!A113,1)*10^1</f>
        <v>0</v>
      </c>
      <c r="J102">
        <f>ROUND('Fertilizer Tonnage Entry Form'!B113,1)*10^1</f>
        <v>0</v>
      </c>
      <c r="L102">
        <f>ROUND('Fertilizer Tonnage Entry Form'!C113,1)*10^1</f>
        <v>0</v>
      </c>
      <c r="M102">
        <f>ROUND('Fertilizer Tonnage Entry Form'!N113,3)*10^3</f>
        <v>0</v>
      </c>
      <c r="Q102" s="1">
        <f>'Fertilizer Tonnage Entry Form'!T113</f>
        <v>0</v>
      </c>
      <c r="R102" s="1">
        <f>'Fertilizer Tonnage Entry Form'!O113</f>
        <v>0</v>
      </c>
      <c r="S102" s="1">
        <f>'Fertilizer Tonnage Entry Form'!P113</f>
        <v>0</v>
      </c>
      <c r="AA102" s="1">
        <f>ROUND('Fertilizer Tonnage Entry Form'!D113,1)*10^1</f>
        <v>0</v>
      </c>
      <c r="AB102" s="1">
        <f>ROUND('Fertilizer Tonnage Entry Form'!E113,1)*10^1</f>
        <v>0</v>
      </c>
      <c r="AC102" s="1">
        <f>ROUND('Fertilizer Tonnage Entry Form'!F113,1)*10^1</f>
        <v>0</v>
      </c>
      <c r="AD102" s="1">
        <f>ROUND('Fertilizer Tonnage Entry Form'!G113,1)*10^1</f>
        <v>0</v>
      </c>
      <c r="AE102" s="1">
        <f>ROUND('Fertilizer Tonnage Entry Form'!H113,2)*10^2</f>
        <v>0</v>
      </c>
      <c r="AF102" s="1">
        <f>ROUND('Fertilizer Tonnage Entry Form'!I113,2)*10^2</f>
        <v>0</v>
      </c>
      <c r="AG102" s="1">
        <f>ROUND('Fertilizer Tonnage Entry Form'!J113,2)*10^2</f>
        <v>0</v>
      </c>
      <c r="AH102" s="1">
        <f>ROUND('Fertilizer Tonnage Entry Form'!K113,2)*10^2</f>
        <v>0</v>
      </c>
      <c r="AI102" s="1">
        <f>ROUND('Fertilizer Tonnage Entry Form'!L113,2)*10^2</f>
        <v>0</v>
      </c>
      <c r="AJ102" s="1">
        <f>ROUND('Fertilizer Tonnage Entry Form'!M113,3)*10^2</f>
        <v>0</v>
      </c>
    </row>
    <row r="103" spans="1:36" x14ac:dyDescent="0.25">
      <c r="A103" s="1">
        <f>'Fertilizer Tonnage Entry Form'!$Q$1</f>
        <v>0</v>
      </c>
      <c r="C103" s="1">
        <f>'Fertilizer Tonnage Entry Form'!$D$2</f>
        <v>2018</v>
      </c>
      <c r="D103" s="1">
        <f>'Fertilizer Tonnage Entry Form'!$H$2</f>
        <v>14</v>
      </c>
      <c r="H103">
        <f>ROUND('Fertilizer Tonnage Entry Form'!A114,1)*10^1</f>
        <v>0</v>
      </c>
      <c r="J103">
        <f>ROUND('Fertilizer Tonnage Entry Form'!B114,1)*10^1</f>
        <v>0</v>
      </c>
      <c r="L103">
        <f>ROUND('Fertilizer Tonnage Entry Form'!C114,1)*10^1</f>
        <v>0</v>
      </c>
      <c r="M103">
        <f>ROUND('Fertilizer Tonnage Entry Form'!N114,3)*10^3</f>
        <v>0</v>
      </c>
      <c r="Q103" s="1">
        <f>'Fertilizer Tonnage Entry Form'!T114</f>
        <v>0</v>
      </c>
      <c r="R103" s="1">
        <f>'Fertilizer Tonnage Entry Form'!O114</f>
        <v>0</v>
      </c>
      <c r="S103" s="1">
        <f>'Fertilizer Tonnage Entry Form'!P114</f>
        <v>0</v>
      </c>
      <c r="AA103" s="1">
        <f>ROUND('Fertilizer Tonnage Entry Form'!D114,1)*10^1</f>
        <v>0</v>
      </c>
      <c r="AB103" s="1">
        <f>ROUND('Fertilizer Tonnage Entry Form'!E114,1)*10^1</f>
        <v>0</v>
      </c>
      <c r="AC103" s="1">
        <f>ROUND('Fertilizer Tonnage Entry Form'!F114,1)*10^1</f>
        <v>0</v>
      </c>
      <c r="AD103" s="1">
        <f>ROUND('Fertilizer Tonnage Entry Form'!G114,1)*10^1</f>
        <v>0</v>
      </c>
      <c r="AE103" s="1">
        <f>ROUND('Fertilizer Tonnage Entry Form'!H114,2)*10^2</f>
        <v>0</v>
      </c>
      <c r="AF103" s="1">
        <f>ROUND('Fertilizer Tonnage Entry Form'!I114,2)*10^2</f>
        <v>0</v>
      </c>
      <c r="AG103" s="1">
        <f>ROUND('Fertilizer Tonnage Entry Form'!J114,2)*10^2</f>
        <v>0</v>
      </c>
      <c r="AH103" s="1">
        <f>ROUND('Fertilizer Tonnage Entry Form'!K114,2)*10^2</f>
        <v>0</v>
      </c>
      <c r="AI103" s="1">
        <f>ROUND('Fertilizer Tonnage Entry Form'!L114,2)*10^2</f>
        <v>0</v>
      </c>
      <c r="AJ103" s="1">
        <f>ROUND('Fertilizer Tonnage Entry Form'!M114,3)*10^2</f>
        <v>0</v>
      </c>
    </row>
    <row r="104" spans="1:36" x14ac:dyDescent="0.25">
      <c r="A104" s="1">
        <f>'Fertilizer Tonnage Entry Form'!$Q$1</f>
        <v>0</v>
      </c>
      <c r="C104" s="1">
        <f>'Fertilizer Tonnage Entry Form'!$D$2</f>
        <v>2018</v>
      </c>
      <c r="D104" s="1">
        <f>'Fertilizer Tonnage Entry Form'!$H$2</f>
        <v>14</v>
      </c>
      <c r="H104">
        <f>ROUND('Fertilizer Tonnage Entry Form'!A115,1)*10^1</f>
        <v>0</v>
      </c>
      <c r="J104">
        <f>ROUND('Fertilizer Tonnage Entry Form'!B115,1)*10^1</f>
        <v>0</v>
      </c>
      <c r="L104">
        <f>ROUND('Fertilizer Tonnage Entry Form'!C115,1)*10^1</f>
        <v>0</v>
      </c>
      <c r="M104">
        <f>ROUND('Fertilizer Tonnage Entry Form'!N115,3)*10^3</f>
        <v>0</v>
      </c>
      <c r="Q104" s="1">
        <f>'Fertilizer Tonnage Entry Form'!T115</f>
        <v>0</v>
      </c>
      <c r="R104" s="1">
        <f>'Fertilizer Tonnage Entry Form'!O115</f>
        <v>0</v>
      </c>
      <c r="S104" s="1">
        <f>'Fertilizer Tonnage Entry Form'!P115</f>
        <v>0</v>
      </c>
      <c r="AA104" s="1">
        <f>ROUND('Fertilizer Tonnage Entry Form'!D115,1)*10^1</f>
        <v>0</v>
      </c>
      <c r="AB104" s="1">
        <f>ROUND('Fertilizer Tonnage Entry Form'!E115,1)*10^1</f>
        <v>0</v>
      </c>
      <c r="AC104" s="1">
        <f>ROUND('Fertilizer Tonnage Entry Form'!F115,1)*10^1</f>
        <v>0</v>
      </c>
      <c r="AD104" s="1">
        <f>ROUND('Fertilizer Tonnage Entry Form'!G115,1)*10^1</f>
        <v>0</v>
      </c>
      <c r="AE104" s="1">
        <f>ROUND('Fertilizer Tonnage Entry Form'!H115,2)*10^2</f>
        <v>0</v>
      </c>
      <c r="AF104" s="1">
        <f>ROUND('Fertilizer Tonnage Entry Form'!I115,2)*10^2</f>
        <v>0</v>
      </c>
      <c r="AG104" s="1">
        <f>ROUND('Fertilizer Tonnage Entry Form'!J115,2)*10^2</f>
        <v>0</v>
      </c>
      <c r="AH104" s="1">
        <f>ROUND('Fertilizer Tonnage Entry Form'!K115,2)*10^2</f>
        <v>0</v>
      </c>
      <c r="AI104" s="1">
        <f>ROUND('Fertilizer Tonnage Entry Form'!L115,2)*10^2</f>
        <v>0</v>
      </c>
      <c r="AJ104" s="1">
        <f>ROUND('Fertilizer Tonnage Entry Form'!M115,3)*10^2</f>
        <v>0</v>
      </c>
    </row>
    <row r="105" spans="1:36" x14ac:dyDescent="0.25">
      <c r="A105" s="1">
        <f>'Fertilizer Tonnage Entry Form'!$Q$1</f>
        <v>0</v>
      </c>
      <c r="C105" s="1">
        <f>'Fertilizer Tonnage Entry Form'!$D$2</f>
        <v>2018</v>
      </c>
      <c r="D105" s="1">
        <f>'Fertilizer Tonnage Entry Form'!$H$2</f>
        <v>14</v>
      </c>
      <c r="H105">
        <f>ROUND('Fertilizer Tonnage Entry Form'!A116,1)*10^1</f>
        <v>0</v>
      </c>
      <c r="J105">
        <f>ROUND('Fertilizer Tonnage Entry Form'!B116,1)*10^1</f>
        <v>0</v>
      </c>
      <c r="L105">
        <f>ROUND('Fertilizer Tonnage Entry Form'!C116,1)*10^1</f>
        <v>0</v>
      </c>
      <c r="M105">
        <f>ROUND('Fertilizer Tonnage Entry Form'!N116,3)*10^3</f>
        <v>0</v>
      </c>
      <c r="Q105" s="1">
        <f>'Fertilizer Tonnage Entry Form'!T116</f>
        <v>0</v>
      </c>
      <c r="R105" s="1">
        <f>'Fertilizer Tonnage Entry Form'!O116</f>
        <v>0</v>
      </c>
      <c r="S105" s="1">
        <f>'Fertilizer Tonnage Entry Form'!P116</f>
        <v>0</v>
      </c>
      <c r="AA105" s="1">
        <f>ROUND('Fertilizer Tonnage Entry Form'!D116,1)*10^1</f>
        <v>0</v>
      </c>
      <c r="AB105" s="1">
        <f>ROUND('Fertilizer Tonnage Entry Form'!E116,1)*10^1</f>
        <v>0</v>
      </c>
      <c r="AC105" s="1">
        <f>ROUND('Fertilizer Tonnage Entry Form'!F116,1)*10^1</f>
        <v>0</v>
      </c>
      <c r="AD105" s="1">
        <f>ROUND('Fertilizer Tonnage Entry Form'!G116,1)*10^1</f>
        <v>0</v>
      </c>
      <c r="AE105" s="1">
        <f>ROUND('Fertilizer Tonnage Entry Form'!H116,2)*10^2</f>
        <v>0</v>
      </c>
      <c r="AF105" s="1">
        <f>ROUND('Fertilizer Tonnage Entry Form'!I116,2)*10^2</f>
        <v>0</v>
      </c>
      <c r="AG105" s="1">
        <f>ROUND('Fertilizer Tonnage Entry Form'!J116,2)*10^2</f>
        <v>0</v>
      </c>
      <c r="AH105" s="1">
        <f>ROUND('Fertilizer Tonnage Entry Form'!K116,2)*10^2</f>
        <v>0</v>
      </c>
      <c r="AI105" s="1">
        <f>ROUND('Fertilizer Tonnage Entry Form'!L116,2)*10^2</f>
        <v>0</v>
      </c>
      <c r="AJ105" s="1">
        <f>ROUND('Fertilizer Tonnage Entry Form'!M116,3)*10^2</f>
        <v>0</v>
      </c>
    </row>
    <row r="106" spans="1:36" x14ac:dyDescent="0.25">
      <c r="A106" s="1">
        <f>'Fertilizer Tonnage Entry Form'!$Q$1</f>
        <v>0</v>
      </c>
      <c r="C106" s="1">
        <f>'Fertilizer Tonnage Entry Form'!$D$2</f>
        <v>2018</v>
      </c>
      <c r="D106" s="1">
        <f>'Fertilizer Tonnage Entry Form'!$H$2</f>
        <v>14</v>
      </c>
      <c r="H106">
        <f>ROUND('Fertilizer Tonnage Entry Form'!A117,1)*10^1</f>
        <v>0</v>
      </c>
      <c r="J106">
        <f>ROUND('Fertilizer Tonnage Entry Form'!B117,1)*10^1</f>
        <v>0</v>
      </c>
      <c r="L106">
        <f>ROUND('Fertilizer Tonnage Entry Form'!C117,1)*10^1</f>
        <v>0</v>
      </c>
      <c r="M106">
        <f>ROUND('Fertilizer Tonnage Entry Form'!N117,3)*10^3</f>
        <v>0</v>
      </c>
      <c r="Q106" s="1">
        <f>'Fertilizer Tonnage Entry Form'!T117</f>
        <v>0</v>
      </c>
      <c r="R106" s="1">
        <f>'Fertilizer Tonnage Entry Form'!O117</f>
        <v>0</v>
      </c>
      <c r="S106" s="1">
        <f>'Fertilizer Tonnage Entry Form'!P117</f>
        <v>0</v>
      </c>
      <c r="AA106" s="1">
        <f>ROUND('Fertilizer Tonnage Entry Form'!D117,1)*10^1</f>
        <v>0</v>
      </c>
      <c r="AB106" s="1">
        <f>ROUND('Fertilizer Tonnage Entry Form'!E117,1)*10^1</f>
        <v>0</v>
      </c>
      <c r="AC106" s="1">
        <f>ROUND('Fertilizer Tonnage Entry Form'!F117,1)*10^1</f>
        <v>0</v>
      </c>
      <c r="AD106" s="1">
        <f>ROUND('Fertilizer Tonnage Entry Form'!G117,1)*10^1</f>
        <v>0</v>
      </c>
      <c r="AE106" s="1">
        <f>ROUND('Fertilizer Tonnage Entry Form'!H117,2)*10^2</f>
        <v>0</v>
      </c>
      <c r="AF106" s="1">
        <f>ROUND('Fertilizer Tonnage Entry Form'!I117,2)*10^2</f>
        <v>0</v>
      </c>
      <c r="AG106" s="1">
        <f>ROUND('Fertilizer Tonnage Entry Form'!J117,2)*10^2</f>
        <v>0</v>
      </c>
      <c r="AH106" s="1">
        <f>ROUND('Fertilizer Tonnage Entry Form'!K117,2)*10^2</f>
        <v>0</v>
      </c>
      <c r="AI106" s="1">
        <f>ROUND('Fertilizer Tonnage Entry Form'!L117,2)*10^2</f>
        <v>0</v>
      </c>
      <c r="AJ106" s="1">
        <f>ROUND('Fertilizer Tonnage Entry Form'!M117,3)*10^2</f>
        <v>0</v>
      </c>
    </row>
    <row r="107" spans="1:36" x14ac:dyDescent="0.25">
      <c r="A107" s="1">
        <f>'Fertilizer Tonnage Entry Form'!$Q$1</f>
        <v>0</v>
      </c>
      <c r="C107" s="1">
        <f>'Fertilizer Tonnage Entry Form'!$D$2</f>
        <v>2018</v>
      </c>
      <c r="D107" s="1">
        <f>'Fertilizer Tonnage Entry Form'!$H$2</f>
        <v>14</v>
      </c>
      <c r="H107">
        <f>ROUND('Fertilizer Tonnage Entry Form'!A118,1)*10^1</f>
        <v>0</v>
      </c>
      <c r="J107">
        <f>ROUND('Fertilizer Tonnage Entry Form'!B118,1)*10^1</f>
        <v>0</v>
      </c>
      <c r="L107">
        <f>ROUND('Fertilizer Tonnage Entry Form'!C118,1)*10^1</f>
        <v>0</v>
      </c>
      <c r="M107">
        <f>ROUND('Fertilizer Tonnage Entry Form'!N118,3)*10^3</f>
        <v>0</v>
      </c>
      <c r="Q107" s="1">
        <f>'Fertilizer Tonnage Entry Form'!T118</f>
        <v>0</v>
      </c>
      <c r="R107" s="1">
        <f>'Fertilizer Tonnage Entry Form'!O118</f>
        <v>0</v>
      </c>
      <c r="S107" s="1">
        <f>'Fertilizer Tonnage Entry Form'!P118</f>
        <v>0</v>
      </c>
      <c r="AA107" s="1">
        <f>ROUND('Fertilizer Tonnage Entry Form'!D118,1)*10^1</f>
        <v>0</v>
      </c>
      <c r="AB107" s="1">
        <f>ROUND('Fertilizer Tonnage Entry Form'!E118,1)*10^1</f>
        <v>0</v>
      </c>
      <c r="AC107" s="1">
        <f>ROUND('Fertilizer Tonnage Entry Form'!F118,1)*10^1</f>
        <v>0</v>
      </c>
      <c r="AD107" s="1">
        <f>ROUND('Fertilizer Tonnage Entry Form'!G118,1)*10^1</f>
        <v>0</v>
      </c>
      <c r="AE107" s="1">
        <f>ROUND('Fertilizer Tonnage Entry Form'!H118,2)*10^2</f>
        <v>0</v>
      </c>
      <c r="AF107" s="1">
        <f>ROUND('Fertilizer Tonnage Entry Form'!I118,2)*10^2</f>
        <v>0</v>
      </c>
      <c r="AG107" s="1">
        <f>ROUND('Fertilizer Tonnage Entry Form'!J118,2)*10^2</f>
        <v>0</v>
      </c>
      <c r="AH107" s="1">
        <f>ROUND('Fertilizer Tonnage Entry Form'!K118,2)*10^2</f>
        <v>0</v>
      </c>
      <c r="AI107" s="1">
        <f>ROUND('Fertilizer Tonnage Entry Form'!L118,2)*10^2</f>
        <v>0</v>
      </c>
      <c r="AJ107" s="1">
        <f>ROUND('Fertilizer Tonnage Entry Form'!M118,3)*10^2</f>
        <v>0</v>
      </c>
    </row>
    <row r="108" spans="1:36" x14ac:dyDescent="0.25">
      <c r="A108" s="1">
        <f>'Fertilizer Tonnage Entry Form'!$Q$1</f>
        <v>0</v>
      </c>
      <c r="C108" s="1">
        <f>'Fertilizer Tonnage Entry Form'!$D$2</f>
        <v>2018</v>
      </c>
      <c r="D108" s="1">
        <f>'Fertilizer Tonnage Entry Form'!$H$2</f>
        <v>14</v>
      </c>
      <c r="H108">
        <f>ROUND('Fertilizer Tonnage Entry Form'!A119,1)*10^1</f>
        <v>0</v>
      </c>
      <c r="J108">
        <f>ROUND('Fertilizer Tonnage Entry Form'!B119,1)*10^1</f>
        <v>0</v>
      </c>
      <c r="L108">
        <f>ROUND('Fertilizer Tonnage Entry Form'!C119,1)*10^1</f>
        <v>0</v>
      </c>
      <c r="M108">
        <f>ROUND('Fertilizer Tonnage Entry Form'!N119,3)*10^3</f>
        <v>0</v>
      </c>
      <c r="Q108" s="1">
        <f>'Fertilizer Tonnage Entry Form'!T119</f>
        <v>0</v>
      </c>
      <c r="R108" s="1">
        <f>'Fertilizer Tonnage Entry Form'!O119</f>
        <v>0</v>
      </c>
      <c r="S108" s="1">
        <f>'Fertilizer Tonnage Entry Form'!P119</f>
        <v>0</v>
      </c>
      <c r="AA108" s="1">
        <f>ROUND('Fertilizer Tonnage Entry Form'!D119,1)*10^1</f>
        <v>0</v>
      </c>
      <c r="AB108" s="1">
        <f>ROUND('Fertilizer Tonnage Entry Form'!E119,1)*10^1</f>
        <v>0</v>
      </c>
      <c r="AC108" s="1">
        <f>ROUND('Fertilizer Tonnage Entry Form'!F119,1)*10^1</f>
        <v>0</v>
      </c>
      <c r="AD108" s="1">
        <f>ROUND('Fertilizer Tonnage Entry Form'!G119,1)*10^1</f>
        <v>0</v>
      </c>
      <c r="AE108" s="1">
        <f>ROUND('Fertilizer Tonnage Entry Form'!H119,2)*10^2</f>
        <v>0</v>
      </c>
      <c r="AF108" s="1">
        <f>ROUND('Fertilizer Tonnage Entry Form'!I119,2)*10^2</f>
        <v>0</v>
      </c>
      <c r="AG108" s="1">
        <f>ROUND('Fertilizer Tonnage Entry Form'!J119,2)*10^2</f>
        <v>0</v>
      </c>
      <c r="AH108" s="1">
        <f>ROUND('Fertilizer Tonnage Entry Form'!K119,2)*10^2</f>
        <v>0</v>
      </c>
      <c r="AI108" s="1">
        <f>ROUND('Fertilizer Tonnage Entry Form'!L119,2)*10^2</f>
        <v>0</v>
      </c>
      <c r="AJ108" s="1">
        <f>ROUND('Fertilizer Tonnage Entry Form'!M119,3)*10^2</f>
        <v>0</v>
      </c>
    </row>
    <row r="109" spans="1:36" x14ac:dyDescent="0.25">
      <c r="A109" s="1">
        <f>'Fertilizer Tonnage Entry Form'!$Q$1</f>
        <v>0</v>
      </c>
      <c r="C109" s="1">
        <f>'Fertilizer Tonnage Entry Form'!$D$2</f>
        <v>2018</v>
      </c>
      <c r="D109" s="1">
        <f>'Fertilizer Tonnage Entry Form'!$H$2</f>
        <v>14</v>
      </c>
      <c r="H109">
        <f>ROUND('Fertilizer Tonnage Entry Form'!A120,1)*10^1</f>
        <v>0</v>
      </c>
      <c r="J109">
        <f>ROUND('Fertilizer Tonnage Entry Form'!B120,1)*10^1</f>
        <v>0</v>
      </c>
      <c r="L109">
        <f>ROUND('Fertilizer Tonnage Entry Form'!C120,1)*10^1</f>
        <v>0</v>
      </c>
      <c r="M109">
        <f>ROUND('Fertilizer Tonnage Entry Form'!N120,3)*10^3</f>
        <v>0</v>
      </c>
      <c r="Q109" s="1">
        <f>'Fertilizer Tonnage Entry Form'!T120</f>
        <v>0</v>
      </c>
      <c r="R109" s="1">
        <f>'Fertilizer Tonnage Entry Form'!O120</f>
        <v>0</v>
      </c>
      <c r="S109" s="1">
        <f>'Fertilizer Tonnage Entry Form'!P120</f>
        <v>0</v>
      </c>
      <c r="AA109" s="1">
        <f>ROUND('Fertilizer Tonnage Entry Form'!D120,1)*10^1</f>
        <v>0</v>
      </c>
      <c r="AB109" s="1">
        <f>ROUND('Fertilizer Tonnage Entry Form'!E120,1)*10^1</f>
        <v>0</v>
      </c>
      <c r="AC109" s="1">
        <f>ROUND('Fertilizer Tonnage Entry Form'!F120,1)*10^1</f>
        <v>0</v>
      </c>
      <c r="AD109" s="1">
        <f>ROUND('Fertilizer Tonnage Entry Form'!G120,1)*10^1</f>
        <v>0</v>
      </c>
      <c r="AE109" s="1">
        <f>ROUND('Fertilizer Tonnage Entry Form'!H120,2)*10^2</f>
        <v>0</v>
      </c>
      <c r="AF109" s="1">
        <f>ROUND('Fertilizer Tonnage Entry Form'!I120,2)*10^2</f>
        <v>0</v>
      </c>
      <c r="AG109" s="1">
        <f>ROUND('Fertilizer Tonnage Entry Form'!J120,2)*10^2</f>
        <v>0</v>
      </c>
      <c r="AH109" s="1">
        <f>ROUND('Fertilizer Tonnage Entry Form'!K120,2)*10^2</f>
        <v>0</v>
      </c>
      <c r="AI109" s="1">
        <f>ROUND('Fertilizer Tonnage Entry Form'!L120,2)*10^2</f>
        <v>0</v>
      </c>
      <c r="AJ109" s="1">
        <f>ROUND('Fertilizer Tonnage Entry Form'!M120,3)*10^2</f>
        <v>0</v>
      </c>
    </row>
    <row r="110" spans="1:36" x14ac:dyDescent="0.25">
      <c r="A110" s="1">
        <f>'Fertilizer Tonnage Entry Form'!$Q$1</f>
        <v>0</v>
      </c>
      <c r="C110" s="1">
        <f>'Fertilizer Tonnage Entry Form'!$D$2</f>
        <v>2018</v>
      </c>
      <c r="D110" s="1">
        <f>'Fertilizer Tonnage Entry Form'!$H$2</f>
        <v>14</v>
      </c>
      <c r="H110">
        <f>ROUND('Fertilizer Tonnage Entry Form'!A121,1)*10^1</f>
        <v>0</v>
      </c>
      <c r="J110">
        <f>ROUND('Fertilizer Tonnage Entry Form'!B121,1)*10^1</f>
        <v>0</v>
      </c>
      <c r="L110">
        <f>ROUND('Fertilizer Tonnage Entry Form'!C121,1)*10^1</f>
        <v>0</v>
      </c>
      <c r="M110">
        <f>ROUND('Fertilizer Tonnage Entry Form'!N121,3)*10^3</f>
        <v>0</v>
      </c>
      <c r="Q110" s="1">
        <f>'Fertilizer Tonnage Entry Form'!T121</f>
        <v>0</v>
      </c>
      <c r="R110" s="1">
        <f>'Fertilizer Tonnage Entry Form'!O121</f>
        <v>0</v>
      </c>
      <c r="S110" s="1">
        <f>'Fertilizer Tonnage Entry Form'!P121</f>
        <v>0</v>
      </c>
      <c r="AA110" s="1">
        <f>ROUND('Fertilizer Tonnage Entry Form'!D121,1)*10^1</f>
        <v>0</v>
      </c>
      <c r="AB110" s="1">
        <f>ROUND('Fertilizer Tonnage Entry Form'!E121,1)*10^1</f>
        <v>0</v>
      </c>
      <c r="AC110" s="1">
        <f>ROUND('Fertilizer Tonnage Entry Form'!F121,1)*10^1</f>
        <v>0</v>
      </c>
      <c r="AD110" s="1">
        <f>ROUND('Fertilizer Tonnage Entry Form'!G121,1)*10^1</f>
        <v>0</v>
      </c>
      <c r="AE110" s="1">
        <f>ROUND('Fertilizer Tonnage Entry Form'!H121,2)*10^2</f>
        <v>0</v>
      </c>
      <c r="AF110" s="1">
        <f>ROUND('Fertilizer Tonnage Entry Form'!I121,2)*10^2</f>
        <v>0</v>
      </c>
      <c r="AG110" s="1">
        <f>ROUND('Fertilizer Tonnage Entry Form'!J121,2)*10^2</f>
        <v>0</v>
      </c>
      <c r="AH110" s="1">
        <f>ROUND('Fertilizer Tonnage Entry Form'!K121,2)*10^2</f>
        <v>0</v>
      </c>
      <c r="AI110" s="1">
        <f>ROUND('Fertilizer Tonnage Entry Form'!L121,2)*10^2</f>
        <v>0</v>
      </c>
      <c r="AJ110" s="1">
        <f>ROUND('Fertilizer Tonnage Entry Form'!M121,3)*10^2</f>
        <v>0</v>
      </c>
    </row>
    <row r="111" spans="1:36" x14ac:dyDescent="0.25">
      <c r="A111" s="1">
        <f>'Fertilizer Tonnage Entry Form'!$Q$1</f>
        <v>0</v>
      </c>
      <c r="C111" s="1">
        <f>'Fertilizer Tonnage Entry Form'!$D$2</f>
        <v>2018</v>
      </c>
      <c r="D111" s="1">
        <f>'Fertilizer Tonnage Entry Form'!$H$2</f>
        <v>14</v>
      </c>
      <c r="H111">
        <f>ROUND('Fertilizer Tonnage Entry Form'!A122,1)*10^1</f>
        <v>0</v>
      </c>
      <c r="J111">
        <f>ROUND('Fertilizer Tonnage Entry Form'!B122,1)*10^1</f>
        <v>0</v>
      </c>
      <c r="L111">
        <f>ROUND('Fertilizer Tonnage Entry Form'!C122,1)*10^1</f>
        <v>0</v>
      </c>
      <c r="M111">
        <f>ROUND('Fertilizer Tonnage Entry Form'!N122,3)*10^3</f>
        <v>0</v>
      </c>
      <c r="Q111" s="1">
        <f>'Fertilizer Tonnage Entry Form'!T122</f>
        <v>0</v>
      </c>
      <c r="R111" s="1">
        <f>'Fertilizer Tonnage Entry Form'!O122</f>
        <v>0</v>
      </c>
      <c r="S111" s="1">
        <f>'Fertilizer Tonnage Entry Form'!P122</f>
        <v>0</v>
      </c>
      <c r="AA111" s="1">
        <f>ROUND('Fertilizer Tonnage Entry Form'!D122,1)*10^1</f>
        <v>0</v>
      </c>
      <c r="AB111" s="1">
        <f>ROUND('Fertilizer Tonnage Entry Form'!E122,1)*10^1</f>
        <v>0</v>
      </c>
      <c r="AC111" s="1">
        <f>ROUND('Fertilizer Tonnage Entry Form'!F122,1)*10^1</f>
        <v>0</v>
      </c>
      <c r="AD111" s="1">
        <f>ROUND('Fertilizer Tonnage Entry Form'!G122,1)*10^1</f>
        <v>0</v>
      </c>
      <c r="AE111" s="1">
        <f>ROUND('Fertilizer Tonnage Entry Form'!H122,2)*10^2</f>
        <v>0</v>
      </c>
      <c r="AF111" s="1">
        <f>ROUND('Fertilizer Tonnage Entry Form'!I122,2)*10^2</f>
        <v>0</v>
      </c>
      <c r="AG111" s="1">
        <f>ROUND('Fertilizer Tonnage Entry Form'!J122,2)*10^2</f>
        <v>0</v>
      </c>
      <c r="AH111" s="1">
        <f>ROUND('Fertilizer Tonnage Entry Form'!K122,2)*10^2</f>
        <v>0</v>
      </c>
      <c r="AI111" s="1">
        <f>ROUND('Fertilizer Tonnage Entry Form'!L122,2)*10^2</f>
        <v>0</v>
      </c>
      <c r="AJ111" s="1">
        <f>ROUND('Fertilizer Tonnage Entry Form'!M122,3)*10^2</f>
        <v>0</v>
      </c>
    </row>
    <row r="112" spans="1:36" x14ac:dyDescent="0.25">
      <c r="A112" s="1">
        <f>'Fertilizer Tonnage Entry Form'!$Q$1</f>
        <v>0</v>
      </c>
      <c r="C112" s="1">
        <f>'Fertilizer Tonnage Entry Form'!$D$2</f>
        <v>2018</v>
      </c>
      <c r="D112" s="1">
        <f>'Fertilizer Tonnage Entry Form'!$H$2</f>
        <v>14</v>
      </c>
      <c r="H112">
        <f>ROUND('Fertilizer Tonnage Entry Form'!A123,1)*10^1</f>
        <v>0</v>
      </c>
      <c r="J112">
        <f>ROUND('Fertilizer Tonnage Entry Form'!B123,1)*10^1</f>
        <v>0</v>
      </c>
      <c r="L112">
        <f>ROUND('Fertilizer Tonnage Entry Form'!C123,1)*10^1</f>
        <v>0</v>
      </c>
      <c r="M112">
        <f>ROUND('Fertilizer Tonnage Entry Form'!N123,3)*10^3</f>
        <v>0</v>
      </c>
      <c r="Q112" s="1">
        <f>'Fertilizer Tonnage Entry Form'!T123</f>
        <v>0</v>
      </c>
      <c r="R112" s="1">
        <f>'Fertilizer Tonnage Entry Form'!O123</f>
        <v>0</v>
      </c>
      <c r="S112" s="1">
        <f>'Fertilizer Tonnage Entry Form'!P123</f>
        <v>0</v>
      </c>
      <c r="AA112" s="1">
        <f>ROUND('Fertilizer Tonnage Entry Form'!D123,1)*10^1</f>
        <v>0</v>
      </c>
      <c r="AB112" s="1">
        <f>ROUND('Fertilizer Tonnage Entry Form'!E123,1)*10^1</f>
        <v>0</v>
      </c>
      <c r="AC112" s="1">
        <f>ROUND('Fertilizer Tonnage Entry Form'!F123,1)*10^1</f>
        <v>0</v>
      </c>
      <c r="AD112" s="1">
        <f>ROUND('Fertilizer Tonnage Entry Form'!G123,1)*10^1</f>
        <v>0</v>
      </c>
      <c r="AE112" s="1">
        <f>ROUND('Fertilizer Tonnage Entry Form'!H123,2)*10^2</f>
        <v>0</v>
      </c>
      <c r="AF112" s="1">
        <f>ROUND('Fertilizer Tonnage Entry Form'!I123,2)*10^2</f>
        <v>0</v>
      </c>
      <c r="AG112" s="1">
        <f>ROUND('Fertilizer Tonnage Entry Form'!J123,2)*10^2</f>
        <v>0</v>
      </c>
      <c r="AH112" s="1">
        <f>ROUND('Fertilizer Tonnage Entry Form'!K123,2)*10^2</f>
        <v>0</v>
      </c>
      <c r="AI112" s="1">
        <f>ROUND('Fertilizer Tonnage Entry Form'!L123,2)*10^2</f>
        <v>0</v>
      </c>
      <c r="AJ112" s="1">
        <f>ROUND('Fertilizer Tonnage Entry Form'!M123,3)*10^2</f>
        <v>0</v>
      </c>
    </row>
    <row r="113" spans="1:36" x14ac:dyDescent="0.25">
      <c r="A113" s="1">
        <f>'Fertilizer Tonnage Entry Form'!$Q$1</f>
        <v>0</v>
      </c>
      <c r="C113" s="1">
        <f>'Fertilizer Tonnage Entry Form'!$D$2</f>
        <v>2018</v>
      </c>
      <c r="D113" s="1">
        <f>'Fertilizer Tonnage Entry Form'!$H$2</f>
        <v>14</v>
      </c>
      <c r="H113">
        <f>ROUND('Fertilizer Tonnage Entry Form'!A124,1)*10^1</f>
        <v>0</v>
      </c>
      <c r="J113">
        <f>ROUND('Fertilizer Tonnage Entry Form'!B124,1)*10^1</f>
        <v>0</v>
      </c>
      <c r="L113">
        <f>ROUND('Fertilizer Tonnage Entry Form'!C124,1)*10^1</f>
        <v>0</v>
      </c>
      <c r="M113">
        <f>ROUND('Fertilizer Tonnage Entry Form'!N124,3)*10^3</f>
        <v>0</v>
      </c>
      <c r="Q113" s="1">
        <f>'Fertilizer Tonnage Entry Form'!T124</f>
        <v>0</v>
      </c>
      <c r="R113" s="1">
        <f>'Fertilizer Tonnage Entry Form'!O124</f>
        <v>0</v>
      </c>
      <c r="S113" s="1">
        <f>'Fertilizer Tonnage Entry Form'!P124</f>
        <v>0</v>
      </c>
      <c r="AA113" s="1">
        <f>ROUND('Fertilizer Tonnage Entry Form'!D124,1)*10^1</f>
        <v>0</v>
      </c>
      <c r="AB113" s="1">
        <f>ROUND('Fertilizer Tonnage Entry Form'!E124,1)*10^1</f>
        <v>0</v>
      </c>
      <c r="AC113" s="1">
        <f>ROUND('Fertilizer Tonnage Entry Form'!F124,1)*10^1</f>
        <v>0</v>
      </c>
      <c r="AD113" s="1">
        <f>ROUND('Fertilizer Tonnage Entry Form'!G124,1)*10^1</f>
        <v>0</v>
      </c>
      <c r="AE113" s="1">
        <f>ROUND('Fertilizer Tonnage Entry Form'!H124,2)*10^2</f>
        <v>0</v>
      </c>
      <c r="AF113" s="1">
        <f>ROUND('Fertilizer Tonnage Entry Form'!I124,2)*10^2</f>
        <v>0</v>
      </c>
      <c r="AG113" s="1">
        <f>ROUND('Fertilizer Tonnage Entry Form'!J124,2)*10^2</f>
        <v>0</v>
      </c>
      <c r="AH113" s="1">
        <f>ROUND('Fertilizer Tonnage Entry Form'!K124,2)*10^2</f>
        <v>0</v>
      </c>
      <c r="AI113" s="1">
        <f>ROUND('Fertilizer Tonnage Entry Form'!L124,2)*10^2</f>
        <v>0</v>
      </c>
      <c r="AJ113" s="1">
        <f>ROUND('Fertilizer Tonnage Entry Form'!M124,3)*10^2</f>
        <v>0</v>
      </c>
    </row>
    <row r="114" spans="1:36" x14ac:dyDescent="0.25">
      <c r="A114" s="1">
        <f>'Fertilizer Tonnage Entry Form'!$Q$1</f>
        <v>0</v>
      </c>
      <c r="C114" s="1">
        <f>'Fertilizer Tonnage Entry Form'!$D$2</f>
        <v>2018</v>
      </c>
      <c r="D114" s="1">
        <f>'Fertilizer Tonnage Entry Form'!$H$2</f>
        <v>14</v>
      </c>
      <c r="H114">
        <f>ROUND('Fertilizer Tonnage Entry Form'!A125,1)*10^1</f>
        <v>0</v>
      </c>
      <c r="J114">
        <f>ROUND('Fertilizer Tonnage Entry Form'!B125,1)*10^1</f>
        <v>0</v>
      </c>
      <c r="L114">
        <f>ROUND('Fertilizer Tonnage Entry Form'!C125,1)*10^1</f>
        <v>0</v>
      </c>
      <c r="M114">
        <f>ROUND('Fertilizer Tonnage Entry Form'!N125,3)*10^3</f>
        <v>0</v>
      </c>
      <c r="Q114" s="1">
        <f>'Fertilizer Tonnage Entry Form'!T125</f>
        <v>0</v>
      </c>
      <c r="R114" s="1">
        <f>'Fertilizer Tonnage Entry Form'!O125</f>
        <v>0</v>
      </c>
      <c r="S114" s="1">
        <f>'Fertilizer Tonnage Entry Form'!P125</f>
        <v>0</v>
      </c>
      <c r="AA114" s="1">
        <f>ROUND('Fertilizer Tonnage Entry Form'!D125,1)*10^1</f>
        <v>0</v>
      </c>
      <c r="AB114" s="1">
        <f>ROUND('Fertilizer Tonnage Entry Form'!E125,1)*10^1</f>
        <v>0</v>
      </c>
      <c r="AC114" s="1">
        <f>ROUND('Fertilizer Tonnage Entry Form'!F125,1)*10^1</f>
        <v>0</v>
      </c>
      <c r="AD114" s="1">
        <f>ROUND('Fertilizer Tonnage Entry Form'!G125,1)*10^1</f>
        <v>0</v>
      </c>
      <c r="AE114" s="1">
        <f>ROUND('Fertilizer Tonnage Entry Form'!H125,2)*10^2</f>
        <v>0</v>
      </c>
      <c r="AF114" s="1">
        <f>ROUND('Fertilizer Tonnage Entry Form'!I125,2)*10^2</f>
        <v>0</v>
      </c>
      <c r="AG114" s="1">
        <f>ROUND('Fertilizer Tonnage Entry Form'!J125,2)*10^2</f>
        <v>0</v>
      </c>
      <c r="AH114" s="1">
        <f>ROUND('Fertilizer Tonnage Entry Form'!K125,2)*10^2</f>
        <v>0</v>
      </c>
      <c r="AI114" s="1">
        <f>ROUND('Fertilizer Tonnage Entry Form'!L125,2)*10^2</f>
        <v>0</v>
      </c>
      <c r="AJ114" s="1">
        <f>ROUND('Fertilizer Tonnage Entry Form'!M125,3)*10^2</f>
        <v>0</v>
      </c>
    </row>
    <row r="115" spans="1:36" x14ac:dyDescent="0.25">
      <c r="A115" s="1">
        <f>'Fertilizer Tonnage Entry Form'!$Q$1</f>
        <v>0</v>
      </c>
      <c r="C115" s="1">
        <f>'Fertilizer Tonnage Entry Form'!$D$2</f>
        <v>2018</v>
      </c>
      <c r="D115" s="1">
        <f>'Fertilizer Tonnage Entry Form'!$H$2</f>
        <v>14</v>
      </c>
      <c r="H115">
        <f>ROUND('Fertilizer Tonnage Entry Form'!A126,1)*10^1</f>
        <v>0</v>
      </c>
      <c r="J115">
        <f>ROUND('Fertilizer Tonnage Entry Form'!B126,1)*10^1</f>
        <v>0</v>
      </c>
      <c r="L115">
        <f>ROUND('Fertilizer Tonnage Entry Form'!C126,1)*10^1</f>
        <v>0</v>
      </c>
      <c r="M115">
        <f>ROUND('Fertilizer Tonnage Entry Form'!N126,3)*10^3</f>
        <v>0</v>
      </c>
      <c r="Q115" s="1">
        <f>'Fertilizer Tonnage Entry Form'!T126</f>
        <v>0</v>
      </c>
      <c r="R115" s="1">
        <f>'Fertilizer Tonnage Entry Form'!O126</f>
        <v>0</v>
      </c>
      <c r="S115" s="1">
        <f>'Fertilizer Tonnage Entry Form'!P126</f>
        <v>0</v>
      </c>
      <c r="AA115" s="1">
        <f>ROUND('Fertilizer Tonnage Entry Form'!D126,1)*10^1</f>
        <v>0</v>
      </c>
      <c r="AB115" s="1">
        <f>ROUND('Fertilizer Tonnage Entry Form'!E126,1)*10^1</f>
        <v>0</v>
      </c>
      <c r="AC115" s="1">
        <f>ROUND('Fertilizer Tonnage Entry Form'!F126,1)*10^1</f>
        <v>0</v>
      </c>
      <c r="AD115" s="1">
        <f>ROUND('Fertilizer Tonnage Entry Form'!G126,1)*10^1</f>
        <v>0</v>
      </c>
      <c r="AE115" s="1">
        <f>ROUND('Fertilizer Tonnage Entry Form'!H126,2)*10^2</f>
        <v>0</v>
      </c>
      <c r="AF115" s="1">
        <f>ROUND('Fertilizer Tonnage Entry Form'!I126,2)*10^2</f>
        <v>0</v>
      </c>
      <c r="AG115" s="1">
        <f>ROUND('Fertilizer Tonnage Entry Form'!J126,2)*10^2</f>
        <v>0</v>
      </c>
      <c r="AH115" s="1">
        <f>ROUND('Fertilizer Tonnage Entry Form'!K126,2)*10^2</f>
        <v>0</v>
      </c>
      <c r="AI115" s="1">
        <f>ROUND('Fertilizer Tonnage Entry Form'!L126,2)*10^2</f>
        <v>0</v>
      </c>
      <c r="AJ115" s="1">
        <f>ROUND('Fertilizer Tonnage Entry Form'!M126,3)*10^2</f>
        <v>0</v>
      </c>
    </row>
    <row r="116" spans="1:36" x14ac:dyDescent="0.25">
      <c r="A116" s="1">
        <f>'Fertilizer Tonnage Entry Form'!$Q$1</f>
        <v>0</v>
      </c>
      <c r="C116" s="1">
        <f>'Fertilizer Tonnage Entry Form'!$D$2</f>
        <v>2018</v>
      </c>
      <c r="D116" s="1">
        <f>'Fertilizer Tonnage Entry Form'!$H$2</f>
        <v>14</v>
      </c>
      <c r="H116">
        <f>ROUND('Fertilizer Tonnage Entry Form'!A127,1)*10^1</f>
        <v>0</v>
      </c>
      <c r="J116">
        <f>ROUND('Fertilizer Tonnage Entry Form'!B127,1)*10^1</f>
        <v>0</v>
      </c>
      <c r="L116">
        <f>ROUND('Fertilizer Tonnage Entry Form'!C127,1)*10^1</f>
        <v>0</v>
      </c>
      <c r="M116">
        <f>ROUND('Fertilizer Tonnage Entry Form'!N127,3)*10^3</f>
        <v>0</v>
      </c>
      <c r="Q116" s="1">
        <f>'Fertilizer Tonnage Entry Form'!T127</f>
        <v>0</v>
      </c>
      <c r="R116" s="1">
        <f>'Fertilizer Tonnage Entry Form'!O127</f>
        <v>0</v>
      </c>
      <c r="S116" s="1">
        <f>'Fertilizer Tonnage Entry Form'!P127</f>
        <v>0</v>
      </c>
      <c r="AA116" s="1">
        <f>ROUND('Fertilizer Tonnage Entry Form'!D127,1)*10^1</f>
        <v>0</v>
      </c>
      <c r="AB116" s="1">
        <f>ROUND('Fertilizer Tonnage Entry Form'!E127,1)*10^1</f>
        <v>0</v>
      </c>
      <c r="AC116" s="1">
        <f>ROUND('Fertilizer Tonnage Entry Form'!F127,1)*10^1</f>
        <v>0</v>
      </c>
      <c r="AD116" s="1">
        <f>ROUND('Fertilizer Tonnage Entry Form'!G127,1)*10^1</f>
        <v>0</v>
      </c>
      <c r="AE116" s="1">
        <f>ROUND('Fertilizer Tonnage Entry Form'!H127,2)*10^2</f>
        <v>0</v>
      </c>
      <c r="AF116" s="1">
        <f>ROUND('Fertilizer Tonnage Entry Form'!I127,2)*10^2</f>
        <v>0</v>
      </c>
      <c r="AG116" s="1">
        <f>ROUND('Fertilizer Tonnage Entry Form'!J127,2)*10^2</f>
        <v>0</v>
      </c>
      <c r="AH116" s="1">
        <f>ROUND('Fertilizer Tonnage Entry Form'!K127,2)*10^2</f>
        <v>0</v>
      </c>
      <c r="AI116" s="1">
        <f>ROUND('Fertilizer Tonnage Entry Form'!L127,2)*10^2</f>
        <v>0</v>
      </c>
      <c r="AJ116" s="1">
        <f>ROUND('Fertilizer Tonnage Entry Form'!M127,3)*10^2</f>
        <v>0</v>
      </c>
    </row>
    <row r="117" spans="1:36" x14ac:dyDescent="0.25">
      <c r="A117" s="1">
        <f>'Fertilizer Tonnage Entry Form'!$Q$1</f>
        <v>0</v>
      </c>
      <c r="C117" s="1">
        <f>'Fertilizer Tonnage Entry Form'!$D$2</f>
        <v>2018</v>
      </c>
      <c r="D117" s="1">
        <f>'Fertilizer Tonnage Entry Form'!$H$2</f>
        <v>14</v>
      </c>
      <c r="H117">
        <f>ROUND('Fertilizer Tonnage Entry Form'!A128,1)*10^1</f>
        <v>0</v>
      </c>
      <c r="J117">
        <f>ROUND('Fertilizer Tonnage Entry Form'!B128,1)*10^1</f>
        <v>0</v>
      </c>
      <c r="L117">
        <f>ROUND('Fertilizer Tonnage Entry Form'!C128,1)*10^1</f>
        <v>0</v>
      </c>
      <c r="M117">
        <f>ROUND('Fertilizer Tonnage Entry Form'!N128,3)*10^3</f>
        <v>0</v>
      </c>
      <c r="Q117" s="1">
        <f>'Fertilizer Tonnage Entry Form'!T128</f>
        <v>0</v>
      </c>
      <c r="R117" s="1">
        <f>'Fertilizer Tonnage Entry Form'!O128</f>
        <v>0</v>
      </c>
      <c r="S117" s="1">
        <f>'Fertilizer Tonnage Entry Form'!P128</f>
        <v>0</v>
      </c>
      <c r="AA117" s="1">
        <f>ROUND('Fertilizer Tonnage Entry Form'!D128,1)*10^1</f>
        <v>0</v>
      </c>
      <c r="AB117" s="1">
        <f>ROUND('Fertilizer Tonnage Entry Form'!E128,1)*10^1</f>
        <v>0</v>
      </c>
      <c r="AC117" s="1">
        <f>ROUND('Fertilizer Tonnage Entry Form'!F128,1)*10^1</f>
        <v>0</v>
      </c>
      <c r="AD117" s="1">
        <f>ROUND('Fertilizer Tonnage Entry Form'!G128,1)*10^1</f>
        <v>0</v>
      </c>
      <c r="AE117" s="1">
        <f>ROUND('Fertilizer Tonnage Entry Form'!H128,2)*10^2</f>
        <v>0</v>
      </c>
      <c r="AF117" s="1">
        <f>ROUND('Fertilizer Tonnage Entry Form'!I128,2)*10^2</f>
        <v>0</v>
      </c>
      <c r="AG117" s="1">
        <f>ROUND('Fertilizer Tonnage Entry Form'!J128,2)*10^2</f>
        <v>0</v>
      </c>
      <c r="AH117" s="1">
        <f>ROUND('Fertilizer Tonnage Entry Form'!K128,2)*10^2</f>
        <v>0</v>
      </c>
      <c r="AI117" s="1">
        <f>ROUND('Fertilizer Tonnage Entry Form'!L128,2)*10^2</f>
        <v>0</v>
      </c>
      <c r="AJ117" s="1">
        <f>ROUND('Fertilizer Tonnage Entry Form'!M128,3)*10^2</f>
        <v>0</v>
      </c>
    </row>
    <row r="118" spans="1:36" x14ac:dyDescent="0.25">
      <c r="A118" s="1">
        <f>'Fertilizer Tonnage Entry Form'!$Q$1</f>
        <v>0</v>
      </c>
      <c r="C118" s="1">
        <f>'Fertilizer Tonnage Entry Form'!$D$2</f>
        <v>2018</v>
      </c>
      <c r="D118" s="1">
        <f>'Fertilizer Tonnage Entry Form'!$H$2</f>
        <v>14</v>
      </c>
      <c r="H118">
        <f>ROUND('Fertilizer Tonnage Entry Form'!A129,1)*10^1</f>
        <v>0</v>
      </c>
      <c r="J118">
        <f>ROUND('Fertilizer Tonnage Entry Form'!B129,1)*10^1</f>
        <v>0</v>
      </c>
      <c r="L118">
        <f>ROUND('Fertilizer Tonnage Entry Form'!C129,1)*10^1</f>
        <v>0</v>
      </c>
      <c r="M118">
        <f>ROUND('Fertilizer Tonnage Entry Form'!N129,3)*10^3</f>
        <v>0</v>
      </c>
      <c r="Q118" s="1">
        <f>'Fertilizer Tonnage Entry Form'!T129</f>
        <v>0</v>
      </c>
      <c r="R118" s="1">
        <f>'Fertilizer Tonnage Entry Form'!O129</f>
        <v>0</v>
      </c>
      <c r="S118" s="1">
        <f>'Fertilizer Tonnage Entry Form'!P129</f>
        <v>0</v>
      </c>
      <c r="AA118" s="1">
        <f>ROUND('Fertilizer Tonnage Entry Form'!D129,1)*10^1</f>
        <v>0</v>
      </c>
      <c r="AB118" s="1">
        <f>ROUND('Fertilizer Tonnage Entry Form'!E129,1)*10^1</f>
        <v>0</v>
      </c>
      <c r="AC118" s="1">
        <f>ROUND('Fertilizer Tonnage Entry Form'!F129,1)*10^1</f>
        <v>0</v>
      </c>
      <c r="AD118" s="1">
        <f>ROUND('Fertilizer Tonnage Entry Form'!G129,1)*10^1</f>
        <v>0</v>
      </c>
      <c r="AE118" s="1">
        <f>ROUND('Fertilizer Tonnage Entry Form'!H129,2)*10^2</f>
        <v>0</v>
      </c>
      <c r="AF118" s="1">
        <f>ROUND('Fertilizer Tonnage Entry Form'!I129,2)*10^2</f>
        <v>0</v>
      </c>
      <c r="AG118" s="1">
        <f>ROUND('Fertilizer Tonnage Entry Form'!J129,2)*10^2</f>
        <v>0</v>
      </c>
      <c r="AH118" s="1">
        <f>ROUND('Fertilizer Tonnage Entry Form'!K129,2)*10^2</f>
        <v>0</v>
      </c>
      <c r="AI118" s="1">
        <f>ROUND('Fertilizer Tonnage Entry Form'!L129,2)*10^2</f>
        <v>0</v>
      </c>
      <c r="AJ118" s="1">
        <f>ROUND('Fertilizer Tonnage Entry Form'!M129,3)*10^2</f>
        <v>0</v>
      </c>
    </row>
    <row r="119" spans="1:36" x14ac:dyDescent="0.25">
      <c r="A119" s="1">
        <f>'Fertilizer Tonnage Entry Form'!$Q$1</f>
        <v>0</v>
      </c>
      <c r="C119" s="1">
        <f>'Fertilizer Tonnage Entry Form'!$D$2</f>
        <v>2018</v>
      </c>
      <c r="D119" s="1">
        <f>'Fertilizer Tonnage Entry Form'!$H$2</f>
        <v>14</v>
      </c>
      <c r="H119">
        <f>ROUND('Fertilizer Tonnage Entry Form'!A130,1)*10^1</f>
        <v>0</v>
      </c>
      <c r="J119">
        <f>ROUND('Fertilizer Tonnage Entry Form'!B130,1)*10^1</f>
        <v>0</v>
      </c>
      <c r="L119">
        <f>ROUND('Fertilizer Tonnage Entry Form'!C130,1)*10^1</f>
        <v>0</v>
      </c>
      <c r="M119">
        <f>ROUND('Fertilizer Tonnage Entry Form'!N130,3)*10^3</f>
        <v>0</v>
      </c>
      <c r="Q119" s="1">
        <f>'Fertilizer Tonnage Entry Form'!T130</f>
        <v>0</v>
      </c>
      <c r="R119" s="1">
        <f>'Fertilizer Tonnage Entry Form'!O130</f>
        <v>0</v>
      </c>
      <c r="S119" s="1">
        <f>'Fertilizer Tonnage Entry Form'!P130</f>
        <v>0</v>
      </c>
      <c r="AA119" s="1">
        <f>ROUND('Fertilizer Tonnage Entry Form'!D130,1)*10^1</f>
        <v>0</v>
      </c>
      <c r="AB119" s="1">
        <f>ROUND('Fertilizer Tonnage Entry Form'!E130,1)*10^1</f>
        <v>0</v>
      </c>
      <c r="AC119" s="1">
        <f>ROUND('Fertilizer Tonnage Entry Form'!F130,1)*10^1</f>
        <v>0</v>
      </c>
      <c r="AD119" s="1">
        <f>ROUND('Fertilizer Tonnage Entry Form'!G130,1)*10^1</f>
        <v>0</v>
      </c>
      <c r="AE119" s="1">
        <f>ROUND('Fertilizer Tonnage Entry Form'!H130,2)*10^2</f>
        <v>0</v>
      </c>
      <c r="AF119" s="1">
        <f>ROUND('Fertilizer Tonnage Entry Form'!I130,2)*10^2</f>
        <v>0</v>
      </c>
      <c r="AG119" s="1">
        <f>ROUND('Fertilizer Tonnage Entry Form'!J130,2)*10^2</f>
        <v>0</v>
      </c>
      <c r="AH119" s="1">
        <f>ROUND('Fertilizer Tonnage Entry Form'!K130,2)*10^2</f>
        <v>0</v>
      </c>
      <c r="AI119" s="1">
        <f>ROUND('Fertilizer Tonnage Entry Form'!L130,2)*10^2</f>
        <v>0</v>
      </c>
      <c r="AJ119" s="1">
        <f>ROUND('Fertilizer Tonnage Entry Form'!M130,3)*10^2</f>
        <v>0</v>
      </c>
    </row>
    <row r="120" spans="1:36" x14ac:dyDescent="0.25">
      <c r="A120" s="1">
        <f>'Fertilizer Tonnage Entry Form'!$Q$1</f>
        <v>0</v>
      </c>
      <c r="C120" s="1">
        <f>'Fertilizer Tonnage Entry Form'!$D$2</f>
        <v>2018</v>
      </c>
      <c r="D120" s="1">
        <f>'Fertilizer Tonnage Entry Form'!$H$2</f>
        <v>14</v>
      </c>
      <c r="H120">
        <f>ROUND('Fertilizer Tonnage Entry Form'!A131,1)*10^1</f>
        <v>0</v>
      </c>
      <c r="J120">
        <f>ROUND('Fertilizer Tonnage Entry Form'!B131,1)*10^1</f>
        <v>0</v>
      </c>
      <c r="L120">
        <f>ROUND('Fertilizer Tonnage Entry Form'!C131,1)*10^1</f>
        <v>0</v>
      </c>
      <c r="M120">
        <f>ROUND('Fertilizer Tonnage Entry Form'!N131,3)*10^3</f>
        <v>0</v>
      </c>
      <c r="Q120" s="1">
        <f>'Fertilizer Tonnage Entry Form'!T131</f>
        <v>0</v>
      </c>
      <c r="R120" s="1">
        <f>'Fertilizer Tonnage Entry Form'!O131</f>
        <v>0</v>
      </c>
      <c r="S120" s="1">
        <f>'Fertilizer Tonnage Entry Form'!P131</f>
        <v>0</v>
      </c>
      <c r="AA120" s="1">
        <f>ROUND('Fertilizer Tonnage Entry Form'!D131,1)*10^1</f>
        <v>0</v>
      </c>
      <c r="AB120" s="1">
        <f>ROUND('Fertilizer Tonnage Entry Form'!E131,1)*10^1</f>
        <v>0</v>
      </c>
      <c r="AC120" s="1">
        <f>ROUND('Fertilizer Tonnage Entry Form'!F131,1)*10^1</f>
        <v>0</v>
      </c>
      <c r="AD120" s="1">
        <f>ROUND('Fertilizer Tonnage Entry Form'!G131,1)*10^1</f>
        <v>0</v>
      </c>
      <c r="AE120" s="1">
        <f>ROUND('Fertilizer Tonnage Entry Form'!H131,2)*10^2</f>
        <v>0</v>
      </c>
      <c r="AF120" s="1">
        <f>ROUND('Fertilizer Tonnage Entry Form'!I131,2)*10^2</f>
        <v>0</v>
      </c>
      <c r="AG120" s="1">
        <f>ROUND('Fertilizer Tonnage Entry Form'!J131,2)*10^2</f>
        <v>0</v>
      </c>
      <c r="AH120" s="1">
        <f>ROUND('Fertilizer Tonnage Entry Form'!K131,2)*10^2</f>
        <v>0</v>
      </c>
      <c r="AI120" s="1">
        <f>ROUND('Fertilizer Tonnage Entry Form'!L131,2)*10^2</f>
        <v>0</v>
      </c>
      <c r="AJ120" s="1">
        <f>ROUND('Fertilizer Tonnage Entry Form'!M131,3)*10^2</f>
        <v>0</v>
      </c>
    </row>
    <row r="121" spans="1:36" x14ac:dyDescent="0.25">
      <c r="A121" s="1">
        <f>'Fertilizer Tonnage Entry Form'!$Q$1</f>
        <v>0</v>
      </c>
      <c r="C121" s="1">
        <f>'Fertilizer Tonnage Entry Form'!$D$2</f>
        <v>2018</v>
      </c>
      <c r="D121" s="1">
        <f>'Fertilizer Tonnage Entry Form'!$H$2</f>
        <v>14</v>
      </c>
      <c r="H121">
        <f>ROUND('Fertilizer Tonnage Entry Form'!A132,1)*10^1</f>
        <v>0</v>
      </c>
      <c r="J121">
        <f>ROUND('Fertilizer Tonnage Entry Form'!B132,1)*10^1</f>
        <v>0</v>
      </c>
      <c r="L121">
        <f>ROUND('Fertilizer Tonnage Entry Form'!C132,1)*10^1</f>
        <v>0</v>
      </c>
      <c r="M121">
        <f>ROUND('Fertilizer Tonnage Entry Form'!N132,3)*10^3</f>
        <v>0</v>
      </c>
      <c r="Q121" s="1">
        <f>'Fertilizer Tonnage Entry Form'!T132</f>
        <v>0</v>
      </c>
      <c r="R121" s="1">
        <f>'Fertilizer Tonnage Entry Form'!O132</f>
        <v>0</v>
      </c>
      <c r="S121" s="1">
        <f>'Fertilizer Tonnage Entry Form'!P132</f>
        <v>0</v>
      </c>
      <c r="AA121" s="1">
        <f>ROUND('Fertilizer Tonnage Entry Form'!D132,1)*10^1</f>
        <v>0</v>
      </c>
      <c r="AB121" s="1">
        <f>ROUND('Fertilizer Tonnage Entry Form'!E132,1)*10^1</f>
        <v>0</v>
      </c>
      <c r="AC121" s="1">
        <f>ROUND('Fertilizer Tonnage Entry Form'!F132,1)*10^1</f>
        <v>0</v>
      </c>
      <c r="AD121" s="1">
        <f>ROUND('Fertilizer Tonnage Entry Form'!G132,1)*10^1</f>
        <v>0</v>
      </c>
      <c r="AE121" s="1">
        <f>ROUND('Fertilizer Tonnage Entry Form'!H132,2)*10^2</f>
        <v>0</v>
      </c>
      <c r="AF121" s="1">
        <f>ROUND('Fertilizer Tonnage Entry Form'!I132,2)*10^2</f>
        <v>0</v>
      </c>
      <c r="AG121" s="1">
        <f>ROUND('Fertilizer Tonnage Entry Form'!J132,2)*10^2</f>
        <v>0</v>
      </c>
      <c r="AH121" s="1">
        <f>ROUND('Fertilizer Tonnage Entry Form'!K132,2)*10^2</f>
        <v>0</v>
      </c>
      <c r="AI121" s="1">
        <f>ROUND('Fertilizer Tonnage Entry Form'!L132,2)*10^2</f>
        <v>0</v>
      </c>
      <c r="AJ121" s="1">
        <f>ROUND('Fertilizer Tonnage Entry Form'!M132,3)*10^2</f>
        <v>0</v>
      </c>
    </row>
    <row r="122" spans="1:36" x14ac:dyDescent="0.25">
      <c r="A122" s="1">
        <f>'Fertilizer Tonnage Entry Form'!$Q$1</f>
        <v>0</v>
      </c>
      <c r="C122" s="1">
        <f>'Fertilizer Tonnage Entry Form'!$D$2</f>
        <v>2018</v>
      </c>
      <c r="D122" s="1">
        <f>'Fertilizer Tonnage Entry Form'!$H$2</f>
        <v>14</v>
      </c>
      <c r="H122">
        <f>ROUND('Fertilizer Tonnage Entry Form'!A133,1)*10^1</f>
        <v>0</v>
      </c>
      <c r="J122">
        <f>ROUND('Fertilizer Tonnage Entry Form'!B133,1)*10^1</f>
        <v>0</v>
      </c>
      <c r="L122">
        <f>ROUND('Fertilizer Tonnage Entry Form'!C133,1)*10^1</f>
        <v>0</v>
      </c>
      <c r="M122">
        <f>ROUND('Fertilizer Tonnage Entry Form'!N133,3)*10^3</f>
        <v>0</v>
      </c>
      <c r="Q122" s="1">
        <f>'Fertilizer Tonnage Entry Form'!T133</f>
        <v>0</v>
      </c>
      <c r="R122" s="1">
        <f>'Fertilizer Tonnage Entry Form'!O133</f>
        <v>0</v>
      </c>
      <c r="S122" s="1">
        <f>'Fertilizer Tonnage Entry Form'!P133</f>
        <v>0</v>
      </c>
      <c r="AA122" s="1">
        <f>ROUND('Fertilizer Tonnage Entry Form'!D133,1)*10^1</f>
        <v>0</v>
      </c>
      <c r="AB122" s="1">
        <f>ROUND('Fertilizer Tonnage Entry Form'!E133,1)*10^1</f>
        <v>0</v>
      </c>
      <c r="AC122" s="1">
        <f>ROUND('Fertilizer Tonnage Entry Form'!F133,1)*10^1</f>
        <v>0</v>
      </c>
      <c r="AD122" s="1">
        <f>ROUND('Fertilizer Tonnage Entry Form'!G133,1)*10^1</f>
        <v>0</v>
      </c>
      <c r="AE122" s="1">
        <f>ROUND('Fertilizer Tonnage Entry Form'!H133,2)*10^2</f>
        <v>0</v>
      </c>
      <c r="AF122" s="1">
        <f>ROUND('Fertilizer Tonnage Entry Form'!I133,2)*10^2</f>
        <v>0</v>
      </c>
      <c r="AG122" s="1">
        <f>ROUND('Fertilizer Tonnage Entry Form'!J133,2)*10^2</f>
        <v>0</v>
      </c>
      <c r="AH122" s="1">
        <f>ROUND('Fertilizer Tonnage Entry Form'!K133,2)*10^2</f>
        <v>0</v>
      </c>
      <c r="AI122" s="1">
        <f>ROUND('Fertilizer Tonnage Entry Form'!L133,2)*10^2</f>
        <v>0</v>
      </c>
      <c r="AJ122" s="1">
        <f>ROUND('Fertilizer Tonnage Entry Form'!M133,3)*10^2</f>
        <v>0</v>
      </c>
    </row>
    <row r="123" spans="1:36" x14ac:dyDescent="0.25">
      <c r="A123" s="1">
        <f>'Fertilizer Tonnage Entry Form'!$Q$1</f>
        <v>0</v>
      </c>
      <c r="C123" s="1">
        <f>'Fertilizer Tonnage Entry Form'!$D$2</f>
        <v>2018</v>
      </c>
      <c r="D123" s="1">
        <f>'Fertilizer Tonnage Entry Form'!$H$2</f>
        <v>14</v>
      </c>
      <c r="H123">
        <f>ROUND('Fertilizer Tonnage Entry Form'!A134,1)*10^1</f>
        <v>0</v>
      </c>
      <c r="J123">
        <f>ROUND('Fertilizer Tonnage Entry Form'!B134,1)*10^1</f>
        <v>0</v>
      </c>
      <c r="L123">
        <f>ROUND('Fertilizer Tonnage Entry Form'!C134,1)*10^1</f>
        <v>0</v>
      </c>
      <c r="M123">
        <f>ROUND('Fertilizer Tonnage Entry Form'!N134,3)*10^3</f>
        <v>0</v>
      </c>
      <c r="Q123" s="1">
        <f>'Fertilizer Tonnage Entry Form'!T134</f>
        <v>0</v>
      </c>
      <c r="R123" s="1">
        <f>'Fertilizer Tonnage Entry Form'!O134</f>
        <v>0</v>
      </c>
      <c r="S123" s="1">
        <f>'Fertilizer Tonnage Entry Form'!P134</f>
        <v>0</v>
      </c>
      <c r="AA123" s="1">
        <f>ROUND('Fertilizer Tonnage Entry Form'!D134,1)*10^1</f>
        <v>0</v>
      </c>
      <c r="AB123" s="1">
        <f>ROUND('Fertilizer Tonnage Entry Form'!E134,1)*10^1</f>
        <v>0</v>
      </c>
      <c r="AC123" s="1">
        <f>ROUND('Fertilizer Tonnage Entry Form'!F134,1)*10^1</f>
        <v>0</v>
      </c>
      <c r="AD123" s="1">
        <f>ROUND('Fertilizer Tonnage Entry Form'!G134,1)*10^1</f>
        <v>0</v>
      </c>
      <c r="AE123" s="1">
        <f>ROUND('Fertilizer Tonnage Entry Form'!H134,2)*10^2</f>
        <v>0</v>
      </c>
      <c r="AF123" s="1">
        <f>ROUND('Fertilizer Tonnage Entry Form'!I134,2)*10^2</f>
        <v>0</v>
      </c>
      <c r="AG123" s="1">
        <f>ROUND('Fertilizer Tonnage Entry Form'!J134,2)*10^2</f>
        <v>0</v>
      </c>
      <c r="AH123" s="1">
        <f>ROUND('Fertilizer Tonnage Entry Form'!K134,2)*10^2</f>
        <v>0</v>
      </c>
      <c r="AI123" s="1">
        <f>ROUND('Fertilizer Tonnage Entry Form'!L134,2)*10^2</f>
        <v>0</v>
      </c>
      <c r="AJ123" s="1">
        <f>ROUND('Fertilizer Tonnage Entry Form'!M134,3)*10^2</f>
        <v>0</v>
      </c>
    </row>
    <row r="124" spans="1:36" x14ac:dyDescent="0.25">
      <c r="A124" s="1">
        <f>'Fertilizer Tonnage Entry Form'!$Q$1</f>
        <v>0</v>
      </c>
      <c r="C124" s="1">
        <f>'Fertilizer Tonnage Entry Form'!$D$2</f>
        <v>2018</v>
      </c>
      <c r="D124" s="1">
        <f>'Fertilizer Tonnage Entry Form'!$H$2</f>
        <v>14</v>
      </c>
      <c r="H124">
        <f>ROUND('Fertilizer Tonnage Entry Form'!A135,1)*10^1</f>
        <v>0</v>
      </c>
      <c r="J124">
        <f>ROUND('Fertilizer Tonnage Entry Form'!B135,1)*10^1</f>
        <v>0</v>
      </c>
      <c r="L124">
        <f>ROUND('Fertilizer Tonnage Entry Form'!C135,1)*10^1</f>
        <v>0</v>
      </c>
      <c r="M124">
        <f>ROUND('Fertilizer Tonnage Entry Form'!N135,3)*10^3</f>
        <v>0</v>
      </c>
      <c r="Q124" s="1">
        <f>'Fertilizer Tonnage Entry Form'!T135</f>
        <v>0</v>
      </c>
      <c r="R124" s="1">
        <f>'Fertilizer Tonnage Entry Form'!O135</f>
        <v>0</v>
      </c>
      <c r="S124" s="1">
        <f>'Fertilizer Tonnage Entry Form'!P135</f>
        <v>0</v>
      </c>
      <c r="AA124" s="1">
        <f>ROUND('Fertilizer Tonnage Entry Form'!D135,1)*10^1</f>
        <v>0</v>
      </c>
      <c r="AB124" s="1">
        <f>ROUND('Fertilizer Tonnage Entry Form'!E135,1)*10^1</f>
        <v>0</v>
      </c>
      <c r="AC124" s="1">
        <f>ROUND('Fertilizer Tonnage Entry Form'!F135,1)*10^1</f>
        <v>0</v>
      </c>
      <c r="AD124" s="1">
        <f>ROUND('Fertilizer Tonnage Entry Form'!G135,1)*10^1</f>
        <v>0</v>
      </c>
      <c r="AE124" s="1">
        <f>ROUND('Fertilizer Tonnage Entry Form'!H135,2)*10^2</f>
        <v>0</v>
      </c>
      <c r="AF124" s="1">
        <f>ROUND('Fertilizer Tonnage Entry Form'!I135,2)*10^2</f>
        <v>0</v>
      </c>
      <c r="AG124" s="1">
        <f>ROUND('Fertilizer Tonnage Entry Form'!J135,2)*10^2</f>
        <v>0</v>
      </c>
      <c r="AH124" s="1">
        <f>ROUND('Fertilizer Tonnage Entry Form'!K135,2)*10^2</f>
        <v>0</v>
      </c>
      <c r="AI124" s="1">
        <f>ROUND('Fertilizer Tonnage Entry Form'!L135,2)*10^2</f>
        <v>0</v>
      </c>
      <c r="AJ124" s="1">
        <f>ROUND('Fertilizer Tonnage Entry Form'!M135,3)*10^2</f>
        <v>0</v>
      </c>
    </row>
    <row r="125" spans="1:36" x14ac:dyDescent="0.25">
      <c r="A125" s="1">
        <f>'Fertilizer Tonnage Entry Form'!$Q$1</f>
        <v>0</v>
      </c>
      <c r="C125" s="1">
        <f>'Fertilizer Tonnage Entry Form'!$D$2</f>
        <v>2018</v>
      </c>
      <c r="D125" s="1">
        <f>'Fertilizer Tonnage Entry Form'!$H$2</f>
        <v>14</v>
      </c>
      <c r="H125">
        <f>ROUND('Fertilizer Tonnage Entry Form'!A136,1)*10^1</f>
        <v>0</v>
      </c>
      <c r="J125">
        <f>ROUND('Fertilizer Tonnage Entry Form'!B136,1)*10^1</f>
        <v>0</v>
      </c>
      <c r="L125">
        <f>ROUND('Fertilizer Tonnage Entry Form'!C136,1)*10^1</f>
        <v>0</v>
      </c>
      <c r="M125">
        <f>ROUND('Fertilizer Tonnage Entry Form'!N136,3)*10^3</f>
        <v>0</v>
      </c>
      <c r="Q125" s="1">
        <f>'Fertilizer Tonnage Entry Form'!T136</f>
        <v>0</v>
      </c>
      <c r="R125" s="1">
        <f>'Fertilizer Tonnage Entry Form'!O136</f>
        <v>0</v>
      </c>
      <c r="S125" s="1">
        <f>'Fertilizer Tonnage Entry Form'!P136</f>
        <v>0</v>
      </c>
      <c r="AA125" s="1">
        <f>ROUND('Fertilizer Tonnage Entry Form'!D136,1)*10^1</f>
        <v>0</v>
      </c>
      <c r="AB125" s="1">
        <f>ROUND('Fertilizer Tonnage Entry Form'!E136,1)*10^1</f>
        <v>0</v>
      </c>
      <c r="AC125" s="1">
        <f>ROUND('Fertilizer Tonnage Entry Form'!F136,1)*10^1</f>
        <v>0</v>
      </c>
      <c r="AD125" s="1">
        <f>ROUND('Fertilizer Tonnage Entry Form'!G136,1)*10^1</f>
        <v>0</v>
      </c>
      <c r="AE125" s="1">
        <f>ROUND('Fertilizer Tonnage Entry Form'!H136,2)*10^2</f>
        <v>0</v>
      </c>
      <c r="AF125" s="1">
        <f>ROUND('Fertilizer Tonnage Entry Form'!I136,2)*10^2</f>
        <v>0</v>
      </c>
      <c r="AG125" s="1">
        <f>ROUND('Fertilizer Tonnage Entry Form'!J136,2)*10^2</f>
        <v>0</v>
      </c>
      <c r="AH125" s="1">
        <f>ROUND('Fertilizer Tonnage Entry Form'!K136,2)*10^2</f>
        <v>0</v>
      </c>
      <c r="AI125" s="1">
        <f>ROUND('Fertilizer Tonnage Entry Form'!L136,2)*10^2</f>
        <v>0</v>
      </c>
      <c r="AJ125" s="1">
        <f>ROUND('Fertilizer Tonnage Entry Form'!M136,3)*10^2</f>
        <v>0</v>
      </c>
    </row>
    <row r="126" spans="1:36" x14ac:dyDescent="0.25">
      <c r="A126" s="1">
        <f>'Fertilizer Tonnage Entry Form'!$Q$1</f>
        <v>0</v>
      </c>
      <c r="C126" s="1">
        <f>'Fertilizer Tonnage Entry Form'!$D$2</f>
        <v>2018</v>
      </c>
      <c r="D126" s="1">
        <f>'Fertilizer Tonnage Entry Form'!$H$2</f>
        <v>14</v>
      </c>
      <c r="H126">
        <f>ROUND('Fertilizer Tonnage Entry Form'!A137,1)*10^1</f>
        <v>0</v>
      </c>
      <c r="J126">
        <f>ROUND('Fertilizer Tonnage Entry Form'!B137,1)*10^1</f>
        <v>0</v>
      </c>
      <c r="L126">
        <f>ROUND('Fertilizer Tonnage Entry Form'!C137,1)*10^1</f>
        <v>0</v>
      </c>
      <c r="M126">
        <f>ROUND('Fertilizer Tonnage Entry Form'!N137,3)*10^3</f>
        <v>0</v>
      </c>
      <c r="Q126" s="1">
        <f>'Fertilizer Tonnage Entry Form'!T137</f>
        <v>0</v>
      </c>
      <c r="R126" s="1">
        <f>'Fertilizer Tonnage Entry Form'!O137</f>
        <v>0</v>
      </c>
      <c r="S126" s="1">
        <f>'Fertilizer Tonnage Entry Form'!P137</f>
        <v>0</v>
      </c>
      <c r="AA126" s="1">
        <f>ROUND('Fertilizer Tonnage Entry Form'!D137,1)*10^1</f>
        <v>0</v>
      </c>
      <c r="AB126" s="1">
        <f>ROUND('Fertilizer Tonnage Entry Form'!E137,1)*10^1</f>
        <v>0</v>
      </c>
      <c r="AC126" s="1">
        <f>ROUND('Fertilizer Tonnage Entry Form'!F137,1)*10^1</f>
        <v>0</v>
      </c>
      <c r="AD126" s="1">
        <f>ROUND('Fertilizer Tonnage Entry Form'!G137,1)*10^1</f>
        <v>0</v>
      </c>
      <c r="AE126" s="1">
        <f>ROUND('Fertilizer Tonnage Entry Form'!H137,2)*10^2</f>
        <v>0</v>
      </c>
      <c r="AF126" s="1">
        <f>ROUND('Fertilizer Tonnage Entry Form'!I137,2)*10^2</f>
        <v>0</v>
      </c>
      <c r="AG126" s="1">
        <f>ROUND('Fertilizer Tonnage Entry Form'!J137,2)*10^2</f>
        <v>0</v>
      </c>
      <c r="AH126" s="1">
        <f>ROUND('Fertilizer Tonnage Entry Form'!K137,2)*10^2</f>
        <v>0</v>
      </c>
      <c r="AI126" s="1">
        <f>ROUND('Fertilizer Tonnage Entry Form'!L137,2)*10^2</f>
        <v>0</v>
      </c>
      <c r="AJ126" s="1">
        <f>ROUND('Fertilizer Tonnage Entry Form'!M137,3)*10^2</f>
        <v>0</v>
      </c>
    </row>
    <row r="127" spans="1:36" x14ac:dyDescent="0.25">
      <c r="A127" s="1">
        <f>'Fertilizer Tonnage Entry Form'!$Q$1</f>
        <v>0</v>
      </c>
      <c r="C127" s="1">
        <f>'Fertilizer Tonnage Entry Form'!$D$2</f>
        <v>2018</v>
      </c>
      <c r="D127" s="1">
        <f>'Fertilizer Tonnage Entry Form'!$H$2</f>
        <v>14</v>
      </c>
      <c r="H127">
        <f>ROUND('Fertilizer Tonnage Entry Form'!A138,1)*10^1</f>
        <v>0</v>
      </c>
      <c r="J127">
        <f>ROUND('Fertilizer Tonnage Entry Form'!B138,1)*10^1</f>
        <v>0</v>
      </c>
      <c r="L127">
        <f>ROUND('Fertilizer Tonnage Entry Form'!C138,1)*10^1</f>
        <v>0</v>
      </c>
      <c r="M127">
        <f>ROUND('Fertilizer Tonnage Entry Form'!N138,3)*10^3</f>
        <v>0</v>
      </c>
      <c r="Q127" s="1">
        <f>'Fertilizer Tonnage Entry Form'!T138</f>
        <v>0</v>
      </c>
      <c r="R127" s="1">
        <f>'Fertilizer Tonnage Entry Form'!O138</f>
        <v>0</v>
      </c>
      <c r="S127" s="1">
        <f>'Fertilizer Tonnage Entry Form'!P138</f>
        <v>0</v>
      </c>
      <c r="AA127" s="1">
        <f>ROUND('Fertilizer Tonnage Entry Form'!D138,1)*10^1</f>
        <v>0</v>
      </c>
      <c r="AB127" s="1">
        <f>ROUND('Fertilizer Tonnage Entry Form'!E138,1)*10^1</f>
        <v>0</v>
      </c>
      <c r="AC127" s="1">
        <f>ROUND('Fertilizer Tonnage Entry Form'!F138,1)*10^1</f>
        <v>0</v>
      </c>
      <c r="AD127" s="1">
        <f>ROUND('Fertilizer Tonnage Entry Form'!G138,1)*10^1</f>
        <v>0</v>
      </c>
      <c r="AE127" s="1">
        <f>ROUND('Fertilizer Tonnage Entry Form'!H138,2)*10^2</f>
        <v>0</v>
      </c>
      <c r="AF127" s="1">
        <f>ROUND('Fertilizer Tonnage Entry Form'!I138,2)*10^2</f>
        <v>0</v>
      </c>
      <c r="AG127" s="1">
        <f>ROUND('Fertilizer Tonnage Entry Form'!J138,2)*10^2</f>
        <v>0</v>
      </c>
      <c r="AH127" s="1">
        <f>ROUND('Fertilizer Tonnage Entry Form'!K138,2)*10^2</f>
        <v>0</v>
      </c>
      <c r="AI127" s="1">
        <f>ROUND('Fertilizer Tonnage Entry Form'!L138,2)*10^2</f>
        <v>0</v>
      </c>
      <c r="AJ127" s="1">
        <f>ROUND('Fertilizer Tonnage Entry Form'!M138,3)*10^2</f>
        <v>0</v>
      </c>
    </row>
    <row r="128" spans="1:36" x14ac:dyDescent="0.25">
      <c r="A128" s="1">
        <f>'Fertilizer Tonnage Entry Form'!$Q$1</f>
        <v>0</v>
      </c>
      <c r="C128" s="1">
        <f>'Fertilizer Tonnage Entry Form'!$D$2</f>
        <v>2018</v>
      </c>
      <c r="D128" s="1">
        <f>'Fertilizer Tonnage Entry Form'!$H$2</f>
        <v>14</v>
      </c>
      <c r="H128">
        <f>ROUND('Fertilizer Tonnage Entry Form'!A139,1)*10^1</f>
        <v>0</v>
      </c>
      <c r="J128">
        <f>ROUND('Fertilizer Tonnage Entry Form'!B139,1)*10^1</f>
        <v>0</v>
      </c>
      <c r="L128">
        <f>ROUND('Fertilizer Tonnage Entry Form'!C139,1)*10^1</f>
        <v>0</v>
      </c>
      <c r="M128">
        <f>ROUND('Fertilizer Tonnage Entry Form'!N139,3)*10^3</f>
        <v>0</v>
      </c>
      <c r="Q128" s="1">
        <f>'Fertilizer Tonnage Entry Form'!T139</f>
        <v>0</v>
      </c>
      <c r="R128" s="1">
        <f>'Fertilizer Tonnage Entry Form'!O139</f>
        <v>0</v>
      </c>
      <c r="S128" s="1">
        <f>'Fertilizer Tonnage Entry Form'!P139</f>
        <v>0</v>
      </c>
      <c r="AA128" s="1">
        <f>ROUND('Fertilizer Tonnage Entry Form'!D139,1)*10^1</f>
        <v>0</v>
      </c>
      <c r="AB128" s="1">
        <f>ROUND('Fertilizer Tonnage Entry Form'!E139,1)*10^1</f>
        <v>0</v>
      </c>
      <c r="AC128" s="1">
        <f>ROUND('Fertilizer Tonnage Entry Form'!F139,1)*10^1</f>
        <v>0</v>
      </c>
      <c r="AD128" s="1">
        <f>ROUND('Fertilizer Tonnage Entry Form'!G139,1)*10^1</f>
        <v>0</v>
      </c>
      <c r="AE128" s="1">
        <f>ROUND('Fertilizer Tonnage Entry Form'!H139,2)*10^2</f>
        <v>0</v>
      </c>
      <c r="AF128" s="1">
        <f>ROUND('Fertilizer Tonnage Entry Form'!I139,2)*10^2</f>
        <v>0</v>
      </c>
      <c r="AG128" s="1">
        <f>ROUND('Fertilizer Tonnage Entry Form'!J139,2)*10^2</f>
        <v>0</v>
      </c>
      <c r="AH128" s="1">
        <f>ROUND('Fertilizer Tonnage Entry Form'!K139,2)*10^2</f>
        <v>0</v>
      </c>
      <c r="AI128" s="1">
        <f>ROUND('Fertilizer Tonnage Entry Form'!L139,2)*10^2</f>
        <v>0</v>
      </c>
      <c r="AJ128" s="1">
        <f>ROUND('Fertilizer Tonnage Entry Form'!M139,3)*10^2</f>
        <v>0</v>
      </c>
    </row>
    <row r="129" spans="1:36" x14ac:dyDescent="0.25">
      <c r="A129" s="1">
        <f>'Fertilizer Tonnage Entry Form'!$Q$1</f>
        <v>0</v>
      </c>
      <c r="C129" s="1">
        <f>'Fertilizer Tonnage Entry Form'!$D$2</f>
        <v>2018</v>
      </c>
      <c r="D129" s="1">
        <f>'Fertilizer Tonnage Entry Form'!$H$2</f>
        <v>14</v>
      </c>
      <c r="H129">
        <f>ROUND('Fertilizer Tonnage Entry Form'!A140,1)*10^1</f>
        <v>0</v>
      </c>
      <c r="J129">
        <f>ROUND('Fertilizer Tonnage Entry Form'!B140,1)*10^1</f>
        <v>0</v>
      </c>
      <c r="L129">
        <f>ROUND('Fertilizer Tonnage Entry Form'!C140,1)*10^1</f>
        <v>0</v>
      </c>
      <c r="M129">
        <f>ROUND('Fertilizer Tonnage Entry Form'!N140,3)*10^3</f>
        <v>0</v>
      </c>
      <c r="Q129" s="1">
        <f>'Fertilizer Tonnage Entry Form'!T140</f>
        <v>0</v>
      </c>
      <c r="R129" s="1">
        <f>'Fertilizer Tonnage Entry Form'!O140</f>
        <v>0</v>
      </c>
      <c r="S129" s="1">
        <f>'Fertilizer Tonnage Entry Form'!P140</f>
        <v>0</v>
      </c>
      <c r="AA129" s="1">
        <f>ROUND('Fertilizer Tonnage Entry Form'!D140,1)*10^1</f>
        <v>0</v>
      </c>
      <c r="AB129" s="1">
        <f>ROUND('Fertilizer Tonnage Entry Form'!E140,1)*10^1</f>
        <v>0</v>
      </c>
      <c r="AC129" s="1">
        <f>ROUND('Fertilizer Tonnage Entry Form'!F140,1)*10^1</f>
        <v>0</v>
      </c>
      <c r="AD129" s="1">
        <f>ROUND('Fertilizer Tonnage Entry Form'!G140,1)*10^1</f>
        <v>0</v>
      </c>
      <c r="AE129" s="1">
        <f>ROUND('Fertilizer Tonnage Entry Form'!H140,2)*10^2</f>
        <v>0</v>
      </c>
      <c r="AF129" s="1">
        <f>ROUND('Fertilizer Tonnage Entry Form'!I140,2)*10^2</f>
        <v>0</v>
      </c>
      <c r="AG129" s="1">
        <f>ROUND('Fertilizer Tonnage Entry Form'!J140,2)*10^2</f>
        <v>0</v>
      </c>
      <c r="AH129" s="1">
        <f>ROUND('Fertilizer Tonnage Entry Form'!K140,2)*10^2</f>
        <v>0</v>
      </c>
      <c r="AI129" s="1">
        <f>ROUND('Fertilizer Tonnage Entry Form'!L140,2)*10^2</f>
        <v>0</v>
      </c>
      <c r="AJ129" s="1">
        <f>ROUND('Fertilizer Tonnage Entry Form'!M140,3)*10^2</f>
        <v>0</v>
      </c>
    </row>
    <row r="130" spans="1:36" x14ac:dyDescent="0.25">
      <c r="A130" s="1">
        <f>'Fertilizer Tonnage Entry Form'!$Q$1</f>
        <v>0</v>
      </c>
      <c r="C130" s="1">
        <f>'Fertilizer Tonnage Entry Form'!$D$2</f>
        <v>2018</v>
      </c>
      <c r="D130" s="1">
        <f>'Fertilizer Tonnage Entry Form'!$H$2</f>
        <v>14</v>
      </c>
      <c r="H130">
        <f>ROUND('Fertilizer Tonnage Entry Form'!A141,1)*10^1</f>
        <v>0</v>
      </c>
      <c r="J130">
        <f>ROUND('Fertilizer Tonnage Entry Form'!B141,1)*10^1</f>
        <v>0</v>
      </c>
      <c r="L130">
        <f>ROUND('Fertilizer Tonnage Entry Form'!C141,1)*10^1</f>
        <v>0</v>
      </c>
      <c r="M130">
        <f>ROUND('Fertilizer Tonnage Entry Form'!N141,3)*10^3</f>
        <v>0</v>
      </c>
      <c r="Q130" s="1">
        <f>'Fertilizer Tonnage Entry Form'!T141</f>
        <v>0</v>
      </c>
      <c r="R130" s="1">
        <f>'Fertilizer Tonnage Entry Form'!O141</f>
        <v>0</v>
      </c>
      <c r="S130" s="1">
        <f>'Fertilizer Tonnage Entry Form'!P141</f>
        <v>0</v>
      </c>
      <c r="AA130" s="1">
        <f>ROUND('Fertilizer Tonnage Entry Form'!D141,1)*10^1</f>
        <v>0</v>
      </c>
      <c r="AB130" s="1">
        <f>ROUND('Fertilizer Tonnage Entry Form'!E141,1)*10^1</f>
        <v>0</v>
      </c>
      <c r="AC130" s="1">
        <f>ROUND('Fertilizer Tonnage Entry Form'!F141,1)*10^1</f>
        <v>0</v>
      </c>
      <c r="AD130" s="1">
        <f>ROUND('Fertilizer Tonnage Entry Form'!G141,1)*10^1</f>
        <v>0</v>
      </c>
      <c r="AE130" s="1">
        <f>ROUND('Fertilizer Tonnage Entry Form'!H141,2)*10^2</f>
        <v>0</v>
      </c>
      <c r="AF130" s="1">
        <f>ROUND('Fertilizer Tonnage Entry Form'!I141,2)*10^2</f>
        <v>0</v>
      </c>
      <c r="AG130" s="1">
        <f>ROUND('Fertilizer Tonnage Entry Form'!J141,2)*10^2</f>
        <v>0</v>
      </c>
      <c r="AH130" s="1">
        <f>ROUND('Fertilizer Tonnage Entry Form'!K141,2)*10^2</f>
        <v>0</v>
      </c>
      <c r="AI130" s="1">
        <f>ROUND('Fertilizer Tonnage Entry Form'!L141,2)*10^2</f>
        <v>0</v>
      </c>
      <c r="AJ130" s="1">
        <f>ROUND('Fertilizer Tonnage Entry Form'!M141,3)*10^2</f>
        <v>0</v>
      </c>
    </row>
    <row r="131" spans="1:36" x14ac:dyDescent="0.25">
      <c r="A131" s="1">
        <f>'Fertilizer Tonnage Entry Form'!$Q$1</f>
        <v>0</v>
      </c>
      <c r="C131" s="1">
        <f>'Fertilizer Tonnage Entry Form'!$D$2</f>
        <v>2018</v>
      </c>
      <c r="D131" s="1">
        <f>'Fertilizer Tonnage Entry Form'!$H$2</f>
        <v>14</v>
      </c>
      <c r="H131">
        <f>ROUND('Fertilizer Tonnage Entry Form'!A142,1)*10^1</f>
        <v>0</v>
      </c>
      <c r="J131">
        <f>ROUND('Fertilizer Tonnage Entry Form'!B142,1)*10^1</f>
        <v>0</v>
      </c>
      <c r="L131">
        <f>ROUND('Fertilizer Tonnage Entry Form'!C142,1)*10^1</f>
        <v>0</v>
      </c>
      <c r="M131">
        <f>ROUND('Fertilizer Tonnage Entry Form'!N142,3)*10^3</f>
        <v>0</v>
      </c>
      <c r="Q131" s="1">
        <f>'Fertilizer Tonnage Entry Form'!T142</f>
        <v>0</v>
      </c>
      <c r="R131" s="1">
        <f>'Fertilizer Tonnage Entry Form'!O142</f>
        <v>0</v>
      </c>
      <c r="S131" s="1">
        <f>'Fertilizer Tonnage Entry Form'!P142</f>
        <v>0</v>
      </c>
      <c r="AA131" s="1">
        <f>ROUND('Fertilizer Tonnage Entry Form'!D142,1)*10^1</f>
        <v>0</v>
      </c>
      <c r="AB131" s="1">
        <f>ROUND('Fertilizer Tonnage Entry Form'!E142,1)*10^1</f>
        <v>0</v>
      </c>
      <c r="AC131" s="1">
        <f>ROUND('Fertilizer Tonnage Entry Form'!F142,1)*10^1</f>
        <v>0</v>
      </c>
      <c r="AD131" s="1">
        <f>ROUND('Fertilizer Tonnage Entry Form'!G142,1)*10^1</f>
        <v>0</v>
      </c>
      <c r="AE131" s="1">
        <f>ROUND('Fertilizer Tonnage Entry Form'!H142,2)*10^2</f>
        <v>0</v>
      </c>
      <c r="AF131" s="1">
        <f>ROUND('Fertilizer Tonnage Entry Form'!I142,2)*10^2</f>
        <v>0</v>
      </c>
      <c r="AG131" s="1">
        <f>ROUND('Fertilizer Tonnage Entry Form'!J142,2)*10^2</f>
        <v>0</v>
      </c>
      <c r="AH131" s="1">
        <f>ROUND('Fertilizer Tonnage Entry Form'!K142,2)*10^2</f>
        <v>0</v>
      </c>
      <c r="AI131" s="1">
        <f>ROUND('Fertilizer Tonnage Entry Form'!L142,2)*10^2</f>
        <v>0</v>
      </c>
      <c r="AJ131" s="1">
        <f>ROUND('Fertilizer Tonnage Entry Form'!M142,3)*10^2</f>
        <v>0</v>
      </c>
    </row>
    <row r="132" spans="1:36" x14ac:dyDescent="0.25">
      <c r="A132" s="1">
        <f>'Fertilizer Tonnage Entry Form'!$Q$1</f>
        <v>0</v>
      </c>
      <c r="C132" s="1">
        <f>'Fertilizer Tonnage Entry Form'!$D$2</f>
        <v>2018</v>
      </c>
      <c r="D132" s="1">
        <f>'Fertilizer Tonnage Entry Form'!$H$2</f>
        <v>14</v>
      </c>
      <c r="H132">
        <f>ROUND('Fertilizer Tonnage Entry Form'!A143,1)*10^1</f>
        <v>0</v>
      </c>
      <c r="J132">
        <f>ROUND('Fertilizer Tonnage Entry Form'!B143,1)*10^1</f>
        <v>0</v>
      </c>
      <c r="L132">
        <f>ROUND('Fertilizer Tonnage Entry Form'!C143,1)*10^1</f>
        <v>0</v>
      </c>
      <c r="M132">
        <f>ROUND('Fertilizer Tonnage Entry Form'!N143,3)*10^3</f>
        <v>0</v>
      </c>
      <c r="Q132" s="1">
        <f>'Fertilizer Tonnage Entry Form'!T143</f>
        <v>0</v>
      </c>
      <c r="R132" s="1">
        <f>'Fertilizer Tonnage Entry Form'!O143</f>
        <v>0</v>
      </c>
      <c r="S132" s="1">
        <f>'Fertilizer Tonnage Entry Form'!P143</f>
        <v>0</v>
      </c>
      <c r="AA132" s="1">
        <f>ROUND('Fertilizer Tonnage Entry Form'!D143,1)*10^1</f>
        <v>0</v>
      </c>
      <c r="AB132" s="1">
        <f>ROUND('Fertilizer Tonnage Entry Form'!E143,1)*10^1</f>
        <v>0</v>
      </c>
      <c r="AC132" s="1">
        <f>ROUND('Fertilizer Tonnage Entry Form'!F143,1)*10^1</f>
        <v>0</v>
      </c>
      <c r="AD132" s="1">
        <f>ROUND('Fertilizer Tonnage Entry Form'!G143,1)*10^1</f>
        <v>0</v>
      </c>
      <c r="AE132" s="1">
        <f>ROUND('Fertilizer Tonnage Entry Form'!H143,2)*10^2</f>
        <v>0</v>
      </c>
      <c r="AF132" s="1">
        <f>ROUND('Fertilizer Tonnage Entry Form'!I143,2)*10^2</f>
        <v>0</v>
      </c>
      <c r="AG132" s="1">
        <f>ROUND('Fertilizer Tonnage Entry Form'!J143,2)*10^2</f>
        <v>0</v>
      </c>
      <c r="AH132" s="1">
        <f>ROUND('Fertilizer Tonnage Entry Form'!K143,2)*10^2</f>
        <v>0</v>
      </c>
      <c r="AI132" s="1">
        <f>ROUND('Fertilizer Tonnage Entry Form'!L143,2)*10^2</f>
        <v>0</v>
      </c>
      <c r="AJ132" s="1">
        <f>ROUND('Fertilizer Tonnage Entry Form'!M143,3)*10^2</f>
        <v>0</v>
      </c>
    </row>
    <row r="133" spans="1:36" x14ac:dyDescent="0.25">
      <c r="A133" s="1">
        <f>'Fertilizer Tonnage Entry Form'!$Q$1</f>
        <v>0</v>
      </c>
      <c r="C133" s="1">
        <f>'Fertilizer Tonnage Entry Form'!$D$2</f>
        <v>2018</v>
      </c>
      <c r="D133" s="1">
        <f>'Fertilizer Tonnage Entry Form'!$H$2</f>
        <v>14</v>
      </c>
      <c r="H133">
        <f>ROUND('Fertilizer Tonnage Entry Form'!A144,1)*10^1</f>
        <v>0</v>
      </c>
      <c r="J133">
        <f>ROUND('Fertilizer Tonnage Entry Form'!B144,1)*10^1</f>
        <v>0</v>
      </c>
      <c r="L133">
        <f>ROUND('Fertilizer Tonnage Entry Form'!C144,1)*10^1</f>
        <v>0</v>
      </c>
      <c r="M133">
        <f>ROUND('Fertilizer Tonnage Entry Form'!N144,3)*10^3</f>
        <v>0</v>
      </c>
      <c r="Q133" s="1">
        <f>'Fertilizer Tonnage Entry Form'!T144</f>
        <v>0</v>
      </c>
      <c r="R133" s="1">
        <f>'Fertilizer Tonnage Entry Form'!O144</f>
        <v>0</v>
      </c>
      <c r="S133" s="1">
        <f>'Fertilizer Tonnage Entry Form'!P144</f>
        <v>0</v>
      </c>
      <c r="AA133" s="1">
        <f>ROUND('Fertilizer Tonnage Entry Form'!D144,1)*10^1</f>
        <v>0</v>
      </c>
      <c r="AB133" s="1">
        <f>ROUND('Fertilizer Tonnage Entry Form'!E144,1)*10^1</f>
        <v>0</v>
      </c>
      <c r="AC133" s="1">
        <f>ROUND('Fertilizer Tonnage Entry Form'!F144,1)*10^1</f>
        <v>0</v>
      </c>
      <c r="AD133" s="1">
        <f>ROUND('Fertilizer Tonnage Entry Form'!G144,1)*10^1</f>
        <v>0</v>
      </c>
      <c r="AE133" s="1">
        <f>ROUND('Fertilizer Tonnage Entry Form'!H144,2)*10^2</f>
        <v>0</v>
      </c>
      <c r="AF133" s="1">
        <f>ROUND('Fertilizer Tonnage Entry Form'!I144,2)*10^2</f>
        <v>0</v>
      </c>
      <c r="AG133" s="1">
        <f>ROUND('Fertilizer Tonnage Entry Form'!J144,2)*10^2</f>
        <v>0</v>
      </c>
      <c r="AH133" s="1">
        <f>ROUND('Fertilizer Tonnage Entry Form'!K144,2)*10^2</f>
        <v>0</v>
      </c>
      <c r="AI133" s="1">
        <f>ROUND('Fertilizer Tonnage Entry Form'!L144,2)*10^2</f>
        <v>0</v>
      </c>
      <c r="AJ133" s="1">
        <f>ROUND('Fertilizer Tonnage Entry Form'!M144,3)*10^2</f>
        <v>0</v>
      </c>
    </row>
    <row r="134" spans="1:36" x14ac:dyDescent="0.25">
      <c r="A134" s="1">
        <f>'Fertilizer Tonnage Entry Form'!$Q$1</f>
        <v>0</v>
      </c>
      <c r="C134" s="1">
        <f>'Fertilizer Tonnage Entry Form'!$D$2</f>
        <v>2018</v>
      </c>
      <c r="D134" s="1">
        <f>'Fertilizer Tonnage Entry Form'!$H$2</f>
        <v>14</v>
      </c>
      <c r="H134">
        <f>ROUND('Fertilizer Tonnage Entry Form'!A145,1)*10^1</f>
        <v>0</v>
      </c>
      <c r="J134">
        <f>ROUND('Fertilizer Tonnage Entry Form'!B145,1)*10^1</f>
        <v>0</v>
      </c>
      <c r="L134">
        <f>ROUND('Fertilizer Tonnage Entry Form'!C145,1)*10^1</f>
        <v>0</v>
      </c>
      <c r="M134">
        <f>ROUND('Fertilizer Tonnage Entry Form'!N145,3)*10^3</f>
        <v>0</v>
      </c>
      <c r="Q134" s="1">
        <f>'Fertilizer Tonnage Entry Form'!T145</f>
        <v>0</v>
      </c>
      <c r="R134" s="1">
        <f>'Fertilizer Tonnage Entry Form'!O145</f>
        <v>0</v>
      </c>
      <c r="S134" s="1">
        <f>'Fertilizer Tonnage Entry Form'!P145</f>
        <v>0</v>
      </c>
      <c r="AA134" s="1">
        <f>ROUND('Fertilizer Tonnage Entry Form'!D145,1)*10^1</f>
        <v>0</v>
      </c>
      <c r="AB134" s="1">
        <f>ROUND('Fertilizer Tonnage Entry Form'!E145,1)*10^1</f>
        <v>0</v>
      </c>
      <c r="AC134" s="1">
        <f>ROUND('Fertilizer Tonnage Entry Form'!F145,1)*10^1</f>
        <v>0</v>
      </c>
      <c r="AD134" s="1">
        <f>ROUND('Fertilizer Tonnage Entry Form'!G145,1)*10^1</f>
        <v>0</v>
      </c>
      <c r="AE134" s="1">
        <f>ROUND('Fertilizer Tonnage Entry Form'!H145,2)*10^2</f>
        <v>0</v>
      </c>
      <c r="AF134" s="1">
        <f>ROUND('Fertilizer Tonnage Entry Form'!I145,2)*10^2</f>
        <v>0</v>
      </c>
      <c r="AG134" s="1">
        <f>ROUND('Fertilizer Tonnage Entry Form'!J145,2)*10^2</f>
        <v>0</v>
      </c>
      <c r="AH134" s="1">
        <f>ROUND('Fertilizer Tonnage Entry Form'!K145,2)*10^2</f>
        <v>0</v>
      </c>
      <c r="AI134" s="1">
        <f>ROUND('Fertilizer Tonnage Entry Form'!L145,2)*10^2</f>
        <v>0</v>
      </c>
      <c r="AJ134" s="1">
        <f>ROUND('Fertilizer Tonnage Entry Form'!M145,3)*10^2</f>
        <v>0</v>
      </c>
    </row>
    <row r="135" spans="1:36" x14ac:dyDescent="0.25">
      <c r="A135" s="1">
        <f>'Fertilizer Tonnage Entry Form'!$Q$1</f>
        <v>0</v>
      </c>
      <c r="C135" s="1">
        <f>'Fertilizer Tonnage Entry Form'!$D$2</f>
        <v>2018</v>
      </c>
      <c r="D135" s="1">
        <f>'Fertilizer Tonnage Entry Form'!$H$2</f>
        <v>14</v>
      </c>
      <c r="H135">
        <f>ROUND('Fertilizer Tonnage Entry Form'!A146,1)*10^1</f>
        <v>0</v>
      </c>
      <c r="J135">
        <f>ROUND('Fertilizer Tonnage Entry Form'!B146,1)*10^1</f>
        <v>0</v>
      </c>
      <c r="L135">
        <f>ROUND('Fertilizer Tonnage Entry Form'!C146,1)*10^1</f>
        <v>0</v>
      </c>
      <c r="M135">
        <f>ROUND('Fertilizer Tonnage Entry Form'!N146,3)*10^3</f>
        <v>0</v>
      </c>
      <c r="Q135" s="1">
        <f>'Fertilizer Tonnage Entry Form'!T146</f>
        <v>0</v>
      </c>
      <c r="R135" s="1">
        <f>'Fertilizer Tonnage Entry Form'!O146</f>
        <v>0</v>
      </c>
      <c r="S135" s="1">
        <f>'Fertilizer Tonnage Entry Form'!P146</f>
        <v>0</v>
      </c>
      <c r="AA135" s="1">
        <f>ROUND('Fertilizer Tonnage Entry Form'!D146,1)*10^1</f>
        <v>0</v>
      </c>
      <c r="AB135" s="1">
        <f>ROUND('Fertilizer Tonnage Entry Form'!E146,1)*10^1</f>
        <v>0</v>
      </c>
      <c r="AC135" s="1">
        <f>ROUND('Fertilizer Tonnage Entry Form'!F146,1)*10^1</f>
        <v>0</v>
      </c>
      <c r="AD135" s="1">
        <f>ROUND('Fertilizer Tonnage Entry Form'!G146,1)*10^1</f>
        <v>0</v>
      </c>
      <c r="AE135" s="1">
        <f>ROUND('Fertilizer Tonnage Entry Form'!H146,2)*10^2</f>
        <v>0</v>
      </c>
      <c r="AF135" s="1">
        <f>ROUND('Fertilizer Tonnage Entry Form'!I146,2)*10^2</f>
        <v>0</v>
      </c>
      <c r="AG135" s="1">
        <f>ROUND('Fertilizer Tonnage Entry Form'!J146,2)*10^2</f>
        <v>0</v>
      </c>
      <c r="AH135" s="1">
        <f>ROUND('Fertilizer Tonnage Entry Form'!K146,2)*10^2</f>
        <v>0</v>
      </c>
      <c r="AI135" s="1">
        <f>ROUND('Fertilizer Tonnage Entry Form'!L146,2)*10^2</f>
        <v>0</v>
      </c>
      <c r="AJ135" s="1">
        <f>ROUND('Fertilizer Tonnage Entry Form'!M146,3)*10^2</f>
        <v>0</v>
      </c>
    </row>
    <row r="136" spans="1:36" x14ac:dyDescent="0.25">
      <c r="A136" s="1">
        <f>'Fertilizer Tonnage Entry Form'!$Q$1</f>
        <v>0</v>
      </c>
      <c r="C136" s="1">
        <f>'Fertilizer Tonnage Entry Form'!$D$2</f>
        <v>2018</v>
      </c>
      <c r="D136" s="1">
        <f>'Fertilizer Tonnage Entry Form'!$H$2</f>
        <v>14</v>
      </c>
      <c r="H136">
        <f>ROUND('Fertilizer Tonnage Entry Form'!A147,1)*10^1</f>
        <v>0</v>
      </c>
      <c r="J136">
        <f>ROUND('Fertilizer Tonnage Entry Form'!B147,1)*10^1</f>
        <v>0</v>
      </c>
      <c r="L136">
        <f>ROUND('Fertilizer Tonnage Entry Form'!C147,1)*10^1</f>
        <v>0</v>
      </c>
      <c r="M136">
        <f>ROUND('Fertilizer Tonnage Entry Form'!N147,3)*10^3</f>
        <v>0</v>
      </c>
      <c r="Q136" s="1">
        <f>'Fertilizer Tonnage Entry Form'!T147</f>
        <v>0</v>
      </c>
      <c r="R136" s="1">
        <f>'Fertilizer Tonnage Entry Form'!O147</f>
        <v>0</v>
      </c>
      <c r="S136" s="1">
        <f>'Fertilizer Tonnage Entry Form'!P147</f>
        <v>0</v>
      </c>
      <c r="AA136" s="1">
        <f>ROUND('Fertilizer Tonnage Entry Form'!D147,1)*10^1</f>
        <v>0</v>
      </c>
      <c r="AB136" s="1">
        <f>ROUND('Fertilizer Tonnage Entry Form'!E147,1)*10^1</f>
        <v>0</v>
      </c>
      <c r="AC136" s="1">
        <f>ROUND('Fertilizer Tonnage Entry Form'!F147,1)*10^1</f>
        <v>0</v>
      </c>
      <c r="AD136" s="1">
        <f>ROUND('Fertilizer Tonnage Entry Form'!G147,1)*10^1</f>
        <v>0</v>
      </c>
      <c r="AE136" s="1">
        <f>ROUND('Fertilizer Tonnage Entry Form'!H147,2)*10^2</f>
        <v>0</v>
      </c>
      <c r="AF136" s="1">
        <f>ROUND('Fertilizer Tonnage Entry Form'!I147,2)*10^2</f>
        <v>0</v>
      </c>
      <c r="AG136" s="1">
        <f>ROUND('Fertilizer Tonnage Entry Form'!J147,2)*10^2</f>
        <v>0</v>
      </c>
      <c r="AH136" s="1">
        <f>ROUND('Fertilizer Tonnage Entry Form'!K147,2)*10^2</f>
        <v>0</v>
      </c>
      <c r="AI136" s="1">
        <f>ROUND('Fertilizer Tonnage Entry Form'!L147,2)*10^2</f>
        <v>0</v>
      </c>
      <c r="AJ136" s="1">
        <f>ROUND('Fertilizer Tonnage Entry Form'!M147,3)*10^2</f>
        <v>0</v>
      </c>
    </row>
    <row r="137" spans="1:36" x14ac:dyDescent="0.25">
      <c r="A137" s="1">
        <f>'Fertilizer Tonnage Entry Form'!$Q$1</f>
        <v>0</v>
      </c>
      <c r="C137" s="1">
        <f>'Fertilizer Tonnage Entry Form'!$D$2</f>
        <v>2018</v>
      </c>
      <c r="D137" s="1">
        <f>'Fertilizer Tonnage Entry Form'!$H$2</f>
        <v>14</v>
      </c>
      <c r="H137">
        <f>ROUND('Fertilizer Tonnage Entry Form'!A148,1)*10^1</f>
        <v>0</v>
      </c>
      <c r="J137">
        <f>ROUND('Fertilizer Tonnage Entry Form'!B148,1)*10^1</f>
        <v>0</v>
      </c>
      <c r="L137">
        <f>ROUND('Fertilizer Tonnage Entry Form'!C148,1)*10^1</f>
        <v>0</v>
      </c>
      <c r="M137">
        <f>ROUND('Fertilizer Tonnage Entry Form'!N148,3)*10^3</f>
        <v>0</v>
      </c>
      <c r="Q137" s="1">
        <f>'Fertilizer Tonnage Entry Form'!T148</f>
        <v>0</v>
      </c>
      <c r="R137" s="1">
        <f>'Fertilizer Tonnage Entry Form'!O148</f>
        <v>0</v>
      </c>
      <c r="S137" s="1">
        <f>'Fertilizer Tonnage Entry Form'!P148</f>
        <v>0</v>
      </c>
      <c r="AA137" s="1">
        <f>ROUND('Fertilizer Tonnage Entry Form'!D148,1)*10^1</f>
        <v>0</v>
      </c>
      <c r="AB137" s="1">
        <f>ROUND('Fertilizer Tonnage Entry Form'!E148,1)*10^1</f>
        <v>0</v>
      </c>
      <c r="AC137" s="1">
        <f>ROUND('Fertilizer Tonnage Entry Form'!F148,1)*10^1</f>
        <v>0</v>
      </c>
      <c r="AD137" s="1">
        <f>ROUND('Fertilizer Tonnage Entry Form'!G148,1)*10^1</f>
        <v>0</v>
      </c>
      <c r="AE137" s="1">
        <f>ROUND('Fertilizer Tonnage Entry Form'!H148,2)*10^2</f>
        <v>0</v>
      </c>
      <c r="AF137" s="1">
        <f>ROUND('Fertilizer Tonnage Entry Form'!I148,2)*10^2</f>
        <v>0</v>
      </c>
      <c r="AG137" s="1">
        <f>ROUND('Fertilizer Tonnage Entry Form'!J148,2)*10^2</f>
        <v>0</v>
      </c>
      <c r="AH137" s="1">
        <f>ROUND('Fertilizer Tonnage Entry Form'!K148,2)*10^2</f>
        <v>0</v>
      </c>
      <c r="AI137" s="1">
        <f>ROUND('Fertilizer Tonnage Entry Form'!L148,2)*10^2</f>
        <v>0</v>
      </c>
      <c r="AJ137" s="1">
        <f>ROUND('Fertilizer Tonnage Entry Form'!M148,3)*10^2</f>
        <v>0</v>
      </c>
    </row>
    <row r="138" spans="1:36" x14ac:dyDescent="0.25">
      <c r="A138" s="1">
        <f>'Fertilizer Tonnage Entry Form'!$Q$1</f>
        <v>0</v>
      </c>
      <c r="C138" s="1">
        <f>'Fertilizer Tonnage Entry Form'!$D$2</f>
        <v>2018</v>
      </c>
      <c r="D138" s="1">
        <f>'Fertilizer Tonnage Entry Form'!$H$2</f>
        <v>14</v>
      </c>
      <c r="H138">
        <f>ROUND('Fertilizer Tonnage Entry Form'!A149,1)*10^1</f>
        <v>0</v>
      </c>
      <c r="J138">
        <f>ROUND('Fertilizer Tonnage Entry Form'!B149,1)*10^1</f>
        <v>0</v>
      </c>
      <c r="L138">
        <f>ROUND('Fertilizer Tonnage Entry Form'!C149,1)*10^1</f>
        <v>0</v>
      </c>
      <c r="M138">
        <f>ROUND('Fertilizer Tonnage Entry Form'!N149,3)*10^3</f>
        <v>0</v>
      </c>
      <c r="Q138" s="1">
        <f>'Fertilizer Tonnage Entry Form'!T149</f>
        <v>0</v>
      </c>
      <c r="R138" s="1">
        <f>'Fertilizer Tonnage Entry Form'!O149</f>
        <v>0</v>
      </c>
      <c r="S138" s="1">
        <f>'Fertilizer Tonnage Entry Form'!P149</f>
        <v>0</v>
      </c>
      <c r="AA138" s="1">
        <f>ROUND('Fertilizer Tonnage Entry Form'!D149,1)*10^1</f>
        <v>0</v>
      </c>
      <c r="AB138" s="1">
        <f>ROUND('Fertilizer Tonnage Entry Form'!E149,1)*10^1</f>
        <v>0</v>
      </c>
      <c r="AC138" s="1">
        <f>ROUND('Fertilizer Tonnage Entry Form'!F149,1)*10^1</f>
        <v>0</v>
      </c>
      <c r="AD138" s="1">
        <f>ROUND('Fertilizer Tonnage Entry Form'!G149,1)*10^1</f>
        <v>0</v>
      </c>
      <c r="AE138" s="1">
        <f>ROUND('Fertilizer Tonnage Entry Form'!H149,2)*10^2</f>
        <v>0</v>
      </c>
      <c r="AF138" s="1">
        <f>ROUND('Fertilizer Tonnage Entry Form'!I149,2)*10^2</f>
        <v>0</v>
      </c>
      <c r="AG138" s="1">
        <f>ROUND('Fertilizer Tonnage Entry Form'!J149,2)*10^2</f>
        <v>0</v>
      </c>
      <c r="AH138" s="1">
        <f>ROUND('Fertilizer Tonnage Entry Form'!K149,2)*10^2</f>
        <v>0</v>
      </c>
      <c r="AI138" s="1">
        <f>ROUND('Fertilizer Tonnage Entry Form'!L149,2)*10^2</f>
        <v>0</v>
      </c>
      <c r="AJ138" s="1">
        <f>ROUND('Fertilizer Tonnage Entry Form'!M149,3)*10^2</f>
        <v>0</v>
      </c>
    </row>
    <row r="139" spans="1:36" x14ac:dyDescent="0.25">
      <c r="A139" s="1">
        <f>'Fertilizer Tonnage Entry Form'!$Q$1</f>
        <v>0</v>
      </c>
      <c r="C139" s="1">
        <f>'Fertilizer Tonnage Entry Form'!$D$2</f>
        <v>2018</v>
      </c>
      <c r="D139" s="1">
        <f>'Fertilizer Tonnage Entry Form'!$H$2</f>
        <v>14</v>
      </c>
      <c r="H139">
        <f>ROUND('Fertilizer Tonnage Entry Form'!A150,1)*10^1</f>
        <v>0</v>
      </c>
      <c r="J139">
        <f>ROUND('Fertilizer Tonnage Entry Form'!B150,1)*10^1</f>
        <v>0</v>
      </c>
      <c r="L139">
        <f>ROUND('Fertilizer Tonnage Entry Form'!C150,1)*10^1</f>
        <v>0</v>
      </c>
      <c r="M139">
        <f>ROUND('Fertilizer Tonnage Entry Form'!N150,3)*10^3</f>
        <v>0</v>
      </c>
      <c r="Q139" s="1">
        <f>'Fertilizer Tonnage Entry Form'!T150</f>
        <v>0</v>
      </c>
      <c r="R139" s="1">
        <f>'Fertilizer Tonnage Entry Form'!O150</f>
        <v>0</v>
      </c>
      <c r="S139" s="1">
        <f>'Fertilizer Tonnage Entry Form'!P150</f>
        <v>0</v>
      </c>
      <c r="AA139" s="1">
        <f>ROUND('Fertilizer Tonnage Entry Form'!D150,1)*10^1</f>
        <v>0</v>
      </c>
      <c r="AB139" s="1">
        <f>ROUND('Fertilizer Tonnage Entry Form'!E150,1)*10^1</f>
        <v>0</v>
      </c>
      <c r="AC139" s="1">
        <f>ROUND('Fertilizer Tonnage Entry Form'!F150,1)*10^1</f>
        <v>0</v>
      </c>
      <c r="AD139" s="1">
        <f>ROUND('Fertilizer Tonnage Entry Form'!G150,1)*10^1</f>
        <v>0</v>
      </c>
      <c r="AE139" s="1">
        <f>ROUND('Fertilizer Tonnage Entry Form'!H150,2)*10^2</f>
        <v>0</v>
      </c>
      <c r="AF139" s="1">
        <f>ROUND('Fertilizer Tonnage Entry Form'!I150,2)*10^2</f>
        <v>0</v>
      </c>
      <c r="AG139" s="1">
        <f>ROUND('Fertilizer Tonnage Entry Form'!J150,2)*10^2</f>
        <v>0</v>
      </c>
      <c r="AH139" s="1">
        <f>ROUND('Fertilizer Tonnage Entry Form'!K150,2)*10^2</f>
        <v>0</v>
      </c>
      <c r="AI139" s="1">
        <f>ROUND('Fertilizer Tonnage Entry Form'!L150,2)*10^2</f>
        <v>0</v>
      </c>
      <c r="AJ139" s="1">
        <f>ROUND('Fertilizer Tonnage Entry Form'!M150,3)*10^2</f>
        <v>0</v>
      </c>
    </row>
    <row r="140" spans="1:36" x14ac:dyDescent="0.25">
      <c r="A140" s="1">
        <f>'Fertilizer Tonnage Entry Form'!$Q$1</f>
        <v>0</v>
      </c>
      <c r="C140" s="1">
        <f>'Fertilizer Tonnage Entry Form'!$D$2</f>
        <v>2018</v>
      </c>
      <c r="D140" s="1">
        <f>'Fertilizer Tonnage Entry Form'!$H$2</f>
        <v>14</v>
      </c>
      <c r="H140">
        <f>ROUND('Fertilizer Tonnage Entry Form'!A151,1)*10^1</f>
        <v>0</v>
      </c>
      <c r="J140">
        <f>ROUND('Fertilizer Tonnage Entry Form'!B151,1)*10^1</f>
        <v>0</v>
      </c>
      <c r="L140">
        <f>ROUND('Fertilizer Tonnage Entry Form'!C151,1)*10^1</f>
        <v>0</v>
      </c>
      <c r="M140">
        <f>ROUND('Fertilizer Tonnage Entry Form'!N151,3)*10^3</f>
        <v>0</v>
      </c>
      <c r="Q140" s="1">
        <f>'Fertilizer Tonnage Entry Form'!T151</f>
        <v>0</v>
      </c>
      <c r="R140" s="1">
        <f>'Fertilizer Tonnage Entry Form'!O151</f>
        <v>0</v>
      </c>
      <c r="S140" s="1">
        <f>'Fertilizer Tonnage Entry Form'!P151</f>
        <v>0</v>
      </c>
      <c r="AA140" s="1">
        <f>ROUND('Fertilizer Tonnage Entry Form'!D151,1)*10^1</f>
        <v>0</v>
      </c>
      <c r="AB140" s="1">
        <f>ROUND('Fertilizer Tonnage Entry Form'!E151,1)*10^1</f>
        <v>0</v>
      </c>
      <c r="AC140" s="1">
        <f>ROUND('Fertilizer Tonnage Entry Form'!F151,1)*10^1</f>
        <v>0</v>
      </c>
      <c r="AD140" s="1">
        <f>ROUND('Fertilizer Tonnage Entry Form'!G151,1)*10^1</f>
        <v>0</v>
      </c>
      <c r="AE140" s="1">
        <f>ROUND('Fertilizer Tonnage Entry Form'!H151,2)*10^2</f>
        <v>0</v>
      </c>
      <c r="AF140" s="1">
        <f>ROUND('Fertilizer Tonnage Entry Form'!I151,2)*10^2</f>
        <v>0</v>
      </c>
      <c r="AG140" s="1">
        <f>ROUND('Fertilizer Tonnage Entry Form'!J151,2)*10^2</f>
        <v>0</v>
      </c>
      <c r="AH140" s="1">
        <f>ROUND('Fertilizer Tonnage Entry Form'!K151,2)*10^2</f>
        <v>0</v>
      </c>
      <c r="AI140" s="1">
        <f>ROUND('Fertilizer Tonnage Entry Form'!L151,2)*10^2</f>
        <v>0</v>
      </c>
      <c r="AJ140" s="1">
        <f>ROUND('Fertilizer Tonnage Entry Form'!M151,3)*10^2</f>
        <v>0</v>
      </c>
    </row>
    <row r="141" spans="1:36" x14ac:dyDescent="0.25">
      <c r="A141" s="1">
        <f>'Fertilizer Tonnage Entry Form'!$Q$1</f>
        <v>0</v>
      </c>
      <c r="C141" s="1">
        <f>'Fertilizer Tonnage Entry Form'!$D$2</f>
        <v>2018</v>
      </c>
      <c r="D141" s="1">
        <f>'Fertilizer Tonnage Entry Form'!$H$2</f>
        <v>14</v>
      </c>
      <c r="H141">
        <f>ROUND('Fertilizer Tonnage Entry Form'!A152,1)*10^1</f>
        <v>0</v>
      </c>
      <c r="J141">
        <f>ROUND('Fertilizer Tonnage Entry Form'!B152,1)*10^1</f>
        <v>0</v>
      </c>
      <c r="L141">
        <f>ROUND('Fertilizer Tonnage Entry Form'!C152,1)*10^1</f>
        <v>0</v>
      </c>
      <c r="M141">
        <f>ROUND('Fertilizer Tonnage Entry Form'!N152,3)*10^3</f>
        <v>0</v>
      </c>
      <c r="Q141" s="1">
        <f>'Fertilizer Tonnage Entry Form'!T152</f>
        <v>0</v>
      </c>
      <c r="R141" s="1">
        <f>'Fertilizer Tonnage Entry Form'!O152</f>
        <v>0</v>
      </c>
      <c r="S141" s="1">
        <f>'Fertilizer Tonnage Entry Form'!P152</f>
        <v>0</v>
      </c>
      <c r="AA141" s="1">
        <f>ROUND('Fertilizer Tonnage Entry Form'!D152,1)*10^1</f>
        <v>0</v>
      </c>
      <c r="AB141" s="1">
        <f>ROUND('Fertilizer Tonnage Entry Form'!E152,1)*10^1</f>
        <v>0</v>
      </c>
      <c r="AC141" s="1">
        <f>ROUND('Fertilizer Tonnage Entry Form'!F152,1)*10^1</f>
        <v>0</v>
      </c>
      <c r="AD141" s="1">
        <f>ROUND('Fertilizer Tonnage Entry Form'!G152,1)*10^1</f>
        <v>0</v>
      </c>
      <c r="AE141" s="1">
        <f>ROUND('Fertilizer Tonnage Entry Form'!H152,2)*10^2</f>
        <v>0</v>
      </c>
      <c r="AF141" s="1">
        <f>ROUND('Fertilizer Tonnage Entry Form'!I152,2)*10^2</f>
        <v>0</v>
      </c>
      <c r="AG141" s="1">
        <f>ROUND('Fertilizer Tonnage Entry Form'!J152,2)*10^2</f>
        <v>0</v>
      </c>
      <c r="AH141" s="1">
        <f>ROUND('Fertilizer Tonnage Entry Form'!K152,2)*10^2</f>
        <v>0</v>
      </c>
      <c r="AI141" s="1">
        <f>ROUND('Fertilizer Tonnage Entry Form'!L152,2)*10^2</f>
        <v>0</v>
      </c>
      <c r="AJ141" s="1">
        <f>ROUND('Fertilizer Tonnage Entry Form'!M152,3)*10^2</f>
        <v>0</v>
      </c>
    </row>
    <row r="142" spans="1:36" x14ac:dyDescent="0.25">
      <c r="A142" s="1">
        <f>'Fertilizer Tonnage Entry Form'!$Q$1</f>
        <v>0</v>
      </c>
      <c r="C142" s="1">
        <f>'Fertilizer Tonnage Entry Form'!$D$2</f>
        <v>2018</v>
      </c>
      <c r="D142" s="1">
        <f>'Fertilizer Tonnage Entry Form'!$H$2</f>
        <v>14</v>
      </c>
      <c r="H142">
        <f>ROUND('Fertilizer Tonnage Entry Form'!A153,1)*10^1</f>
        <v>0</v>
      </c>
      <c r="J142">
        <f>ROUND('Fertilizer Tonnage Entry Form'!B153,1)*10^1</f>
        <v>0</v>
      </c>
      <c r="L142">
        <f>ROUND('Fertilizer Tonnage Entry Form'!C153,1)*10^1</f>
        <v>0</v>
      </c>
      <c r="M142">
        <f>ROUND('Fertilizer Tonnage Entry Form'!N153,3)*10^3</f>
        <v>0</v>
      </c>
      <c r="Q142" s="1">
        <f>'Fertilizer Tonnage Entry Form'!T153</f>
        <v>0</v>
      </c>
      <c r="R142" s="1">
        <f>'Fertilizer Tonnage Entry Form'!O153</f>
        <v>0</v>
      </c>
      <c r="S142" s="1">
        <f>'Fertilizer Tonnage Entry Form'!P153</f>
        <v>0</v>
      </c>
      <c r="AA142" s="1">
        <f>ROUND('Fertilizer Tonnage Entry Form'!D153,1)*10^1</f>
        <v>0</v>
      </c>
      <c r="AB142" s="1">
        <f>ROUND('Fertilizer Tonnage Entry Form'!E153,1)*10^1</f>
        <v>0</v>
      </c>
      <c r="AC142" s="1">
        <f>ROUND('Fertilizer Tonnage Entry Form'!F153,1)*10^1</f>
        <v>0</v>
      </c>
      <c r="AD142" s="1">
        <f>ROUND('Fertilizer Tonnage Entry Form'!G153,1)*10^1</f>
        <v>0</v>
      </c>
      <c r="AE142" s="1">
        <f>ROUND('Fertilizer Tonnage Entry Form'!H153,2)*10^2</f>
        <v>0</v>
      </c>
      <c r="AF142" s="1">
        <f>ROUND('Fertilizer Tonnage Entry Form'!I153,2)*10^2</f>
        <v>0</v>
      </c>
      <c r="AG142" s="1">
        <f>ROUND('Fertilizer Tonnage Entry Form'!J153,2)*10^2</f>
        <v>0</v>
      </c>
      <c r="AH142" s="1">
        <f>ROUND('Fertilizer Tonnage Entry Form'!K153,2)*10^2</f>
        <v>0</v>
      </c>
      <c r="AI142" s="1">
        <f>ROUND('Fertilizer Tonnage Entry Form'!L153,2)*10^2</f>
        <v>0</v>
      </c>
      <c r="AJ142" s="1">
        <f>ROUND('Fertilizer Tonnage Entry Form'!M153,3)*10^2</f>
        <v>0</v>
      </c>
    </row>
    <row r="143" spans="1:36" x14ac:dyDescent="0.25">
      <c r="A143" s="1">
        <f>'Fertilizer Tonnage Entry Form'!$Q$1</f>
        <v>0</v>
      </c>
      <c r="C143" s="1">
        <f>'Fertilizer Tonnage Entry Form'!$D$2</f>
        <v>2018</v>
      </c>
      <c r="D143" s="1">
        <f>'Fertilizer Tonnage Entry Form'!$H$2</f>
        <v>14</v>
      </c>
      <c r="H143">
        <f>ROUND('Fertilizer Tonnage Entry Form'!A154,1)*10^1</f>
        <v>0</v>
      </c>
      <c r="J143">
        <f>ROUND('Fertilizer Tonnage Entry Form'!B154,1)*10^1</f>
        <v>0</v>
      </c>
      <c r="L143">
        <f>ROUND('Fertilizer Tonnage Entry Form'!C154,1)*10^1</f>
        <v>0</v>
      </c>
      <c r="M143">
        <f>ROUND('Fertilizer Tonnage Entry Form'!N154,3)*10^3</f>
        <v>0</v>
      </c>
      <c r="Q143" s="1">
        <f>'Fertilizer Tonnage Entry Form'!T154</f>
        <v>0</v>
      </c>
      <c r="R143" s="1">
        <f>'Fertilizer Tonnage Entry Form'!O154</f>
        <v>0</v>
      </c>
      <c r="S143" s="1">
        <f>'Fertilizer Tonnage Entry Form'!P154</f>
        <v>0</v>
      </c>
      <c r="AA143" s="1">
        <f>ROUND('Fertilizer Tonnage Entry Form'!D154,1)*10^1</f>
        <v>0</v>
      </c>
      <c r="AB143" s="1">
        <f>ROUND('Fertilizer Tonnage Entry Form'!E154,1)*10^1</f>
        <v>0</v>
      </c>
      <c r="AC143" s="1">
        <f>ROUND('Fertilizer Tonnage Entry Form'!F154,1)*10^1</f>
        <v>0</v>
      </c>
      <c r="AD143" s="1">
        <f>ROUND('Fertilizer Tonnage Entry Form'!G154,1)*10^1</f>
        <v>0</v>
      </c>
      <c r="AE143" s="1">
        <f>ROUND('Fertilizer Tonnage Entry Form'!H154,2)*10^2</f>
        <v>0</v>
      </c>
      <c r="AF143" s="1">
        <f>ROUND('Fertilizer Tonnage Entry Form'!I154,2)*10^2</f>
        <v>0</v>
      </c>
      <c r="AG143" s="1">
        <f>ROUND('Fertilizer Tonnage Entry Form'!J154,2)*10^2</f>
        <v>0</v>
      </c>
      <c r="AH143" s="1">
        <f>ROUND('Fertilizer Tonnage Entry Form'!K154,2)*10^2</f>
        <v>0</v>
      </c>
      <c r="AI143" s="1">
        <f>ROUND('Fertilizer Tonnage Entry Form'!L154,2)*10^2</f>
        <v>0</v>
      </c>
      <c r="AJ143" s="1">
        <f>ROUND('Fertilizer Tonnage Entry Form'!M154,3)*10^2</f>
        <v>0</v>
      </c>
    </row>
    <row r="144" spans="1:36" x14ac:dyDescent="0.25">
      <c r="A144" s="1">
        <f>'Fertilizer Tonnage Entry Form'!$Q$1</f>
        <v>0</v>
      </c>
      <c r="C144" s="1">
        <f>'Fertilizer Tonnage Entry Form'!$D$2</f>
        <v>2018</v>
      </c>
      <c r="D144" s="1">
        <f>'Fertilizer Tonnage Entry Form'!$H$2</f>
        <v>14</v>
      </c>
      <c r="H144">
        <f>ROUND('Fertilizer Tonnage Entry Form'!A155,1)*10^1</f>
        <v>0</v>
      </c>
      <c r="J144">
        <f>ROUND('Fertilizer Tonnage Entry Form'!B155,1)*10^1</f>
        <v>0</v>
      </c>
      <c r="L144">
        <f>ROUND('Fertilizer Tonnage Entry Form'!C155,1)*10^1</f>
        <v>0</v>
      </c>
      <c r="M144">
        <f>ROUND('Fertilizer Tonnage Entry Form'!N155,3)*10^3</f>
        <v>0</v>
      </c>
      <c r="Q144" s="1">
        <f>'Fertilizer Tonnage Entry Form'!T155</f>
        <v>0</v>
      </c>
      <c r="R144" s="1">
        <f>'Fertilizer Tonnage Entry Form'!O155</f>
        <v>0</v>
      </c>
      <c r="S144" s="1">
        <f>'Fertilizer Tonnage Entry Form'!P155</f>
        <v>0</v>
      </c>
      <c r="AA144" s="1">
        <f>ROUND('Fertilizer Tonnage Entry Form'!D155,1)*10^1</f>
        <v>0</v>
      </c>
      <c r="AB144" s="1">
        <f>ROUND('Fertilizer Tonnage Entry Form'!E155,1)*10^1</f>
        <v>0</v>
      </c>
      <c r="AC144" s="1">
        <f>ROUND('Fertilizer Tonnage Entry Form'!F155,1)*10^1</f>
        <v>0</v>
      </c>
      <c r="AD144" s="1">
        <f>ROUND('Fertilizer Tonnage Entry Form'!G155,1)*10^1</f>
        <v>0</v>
      </c>
      <c r="AE144" s="1">
        <f>ROUND('Fertilizer Tonnage Entry Form'!H155,2)*10^2</f>
        <v>0</v>
      </c>
      <c r="AF144" s="1">
        <f>ROUND('Fertilizer Tonnage Entry Form'!I155,2)*10^2</f>
        <v>0</v>
      </c>
      <c r="AG144" s="1">
        <f>ROUND('Fertilizer Tonnage Entry Form'!J155,2)*10^2</f>
        <v>0</v>
      </c>
      <c r="AH144" s="1">
        <f>ROUND('Fertilizer Tonnage Entry Form'!K155,2)*10^2</f>
        <v>0</v>
      </c>
      <c r="AI144" s="1">
        <f>ROUND('Fertilizer Tonnage Entry Form'!L155,2)*10^2</f>
        <v>0</v>
      </c>
      <c r="AJ144" s="1">
        <f>ROUND('Fertilizer Tonnage Entry Form'!M155,3)*10^2</f>
        <v>0</v>
      </c>
    </row>
    <row r="145" spans="1:36" x14ac:dyDescent="0.25">
      <c r="A145" s="1">
        <f>'Fertilizer Tonnage Entry Form'!$Q$1</f>
        <v>0</v>
      </c>
      <c r="C145" s="1">
        <f>'Fertilizer Tonnage Entry Form'!$D$2</f>
        <v>2018</v>
      </c>
      <c r="D145" s="1">
        <f>'Fertilizer Tonnage Entry Form'!$H$2</f>
        <v>14</v>
      </c>
      <c r="H145">
        <f>ROUND('Fertilizer Tonnage Entry Form'!A156,1)*10^1</f>
        <v>0</v>
      </c>
      <c r="J145">
        <f>ROUND('Fertilizer Tonnage Entry Form'!B156,1)*10^1</f>
        <v>0</v>
      </c>
      <c r="L145">
        <f>ROUND('Fertilizer Tonnage Entry Form'!C156,1)*10^1</f>
        <v>0</v>
      </c>
      <c r="M145">
        <f>ROUND('Fertilizer Tonnage Entry Form'!N156,3)*10^3</f>
        <v>0</v>
      </c>
      <c r="Q145" s="1">
        <f>'Fertilizer Tonnage Entry Form'!T156</f>
        <v>0</v>
      </c>
      <c r="R145" s="1">
        <f>'Fertilizer Tonnage Entry Form'!O156</f>
        <v>0</v>
      </c>
      <c r="S145" s="1">
        <f>'Fertilizer Tonnage Entry Form'!P156</f>
        <v>0</v>
      </c>
      <c r="AA145" s="1">
        <f>ROUND('Fertilizer Tonnage Entry Form'!D156,1)*10^1</f>
        <v>0</v>
      </c>
      <c r="AB145" s="1">
        <f>ROUND('Fertilizer Tonnage Entry Form'!E156,1)*10^1</f>
        <v>0</v>
      </c>
      <c r="AC145" s="1">
        <f>ROUND('Fertilizer Tonnage Entry Form'!F156,1)*10^1</f>
        <v>0</v>
      </c>
      <c r="AD145" s="1">
        <f>ROUND('Fertilizer Tonnage Entry Form'!G156,1)*10^1</f>
        <v>0</v>
      </c>
      <c r="AE145" s="1">
        <f>ROUND('Fertilizer Tonnage Entry Form'!H156,2)*10^2</f>
        <v>0</v>
      </c>
      <c r="AF145" s="1">
        <f>ROUND('Fertilizer Tonnage Entry Form'!I156,2)*10^2</f>
        <v>0</v>
      </c>
      <c r="AG145" s="1">
        <f>ROUND('Fertilizer Tonnage Entry Form'!J156,2)*10^2</f>
        <v>0</v>
      </c>
      <c r="AH145" s="1">
        <f>ROUND('Fertilizer Tonnage Entry Form'!K156,2)*10^2</f>
        <v>0</v>
      </c>
      <c r="AI145" s="1">
        <f>ROUND('Fertilizer Tonnage Entry Form'!L156,2)*10^2</f>
        <v>0</v>
      </c>
      <c r="AJ145" s="1">
        <f>ROUND('Fertilizer Tonnage Entry Form'!M156,3)*10^2</f>
        <v>0</v>
      </c>
    </row>
    <row r="146" spans="1:36" x14ac:dyDescent="0.25">
      <c r="A146" s="1">
        <f>'Fertilizer Tonnage Entry Form'!$Q$1</f>
        <v>0</v>
      </c>
      <c r="C146" s="1">
        <f>'Fertilizer Tonnage Entry Form'!$D$2</f>
        <v>2018</v>
      </c>
      <c r="D146" s="1">
        <f>'Fertilizer Tonnage Entry Form'!$H$2</f>
        <v>14</v>
      </c>
      <c r="H146">
        <f>ROUND('Fertilizer Tonnage Entry Form'!A157,1)*10^1</f>
        <v>0</v>
      </c>
      <c r="J146">
        <f>ROUND('Fertilizer Tonnage Entry Form'!B157,1)*10^1</f>
        <v>0</v>
      </c>
      <c r="L146">
        <f>ROUND('Fertilizer Tonnage Entry Form'!C157,1)*10^1</f>
        <v>0</v>
      </c>
      <c r="M146">
        <f>ROUND('Fertilizer Tonnage Entry Form'!N157,3)*10^3</f>
        <v>0</v>
      </c>
      <c r="Q146" s="1">
        <f>'Fertilizer Tonnage Entry Form'!T157</f>
        <v>0</v>
      </c>
      <c r="R146" s="1">
        <f>'Fertilizer Tonnage Entry Form'!O157</f>
        <v>0</v>
      </c>
      <c r="S146" s="1">
        <f>'Fertilizer Tonnage Entry Form'!P157</f>
        <v>0</v>
      </c>
      <c r="AA146" s="1">
        <f>ROUND('Fertilizer Tonnage Entry Form'!D157,1)*10^1</f>
        <v>0</v>
      </c>
      <c r="AB146" s="1">
        <f>ROUND('Fertilizer Tonnage Entry Form'!E157,1)*10^1</f>
        <v>0</v>
      </c>
      <c r="AC146" s="1">
        <f>ROUND('Fertilizer Tonnage Entry Form'!F157,1)*10^1</f>
        <v>0</v>
      </c>
      <c r="AD146" s="1">
        <f>ROUND('Fertilizer Tonnage Entry Form'!G157,1)*10^1</f>
        <v>0</v>
      </c>
      <c r="AE146" s="1">
        <f>ROUND('Fertilizer Tonnage Entry Form'!H157,2)*10^2</f>
        <v>0</v>
      </c>
      <c r="AF146" s="1">
        <f>ROUND('Fertilizer Tonnage Entry Form'!I157,2)*10^2</f>
        <v>0</v>
      </c>
      <c r="AG146" s="1">
        <f>ROUND('Fertilizer Tonnage Entry Form'!J157,2)*10^2</f>
        <v>0</v>
      </c>
      <c r="AH146" s="1">
        <f>ROUND('Fertilizer Tonnage Entry Form'!K157,2)*10^2</f>
        <v>0</v>
      </c>
      <c r="AI146" s="1">
        <f>ROUND('Fertilizer Tonnage Entry Form'!L157,2)*10^2</f>
        <v>0</v>
      </c>
      <c r="AJ146" s="1">
        <f>ROUND('Fertilizer Tonnage Entry Form'!M157,3)*10^2</f>
        <v>0</v>
      </c>
    </row>
    <row r="147" spans="1:36" x14ac:dyDescent="0.25">
      <c r="A147" s="1">
        <f>'Fertilizer Tonnage Entry Form'!$Q$1</f>
        <v>0</v>
      </c>
      <c r="C147" s="1">
        <f>'Fertilizer Tonnage Entry Form'!$D$2</f>
        <v>2018</v>
      </c>
      <c r="D147" s="1">
        <f>'Fertilizer Tonnage Entry Form'!$H$2</f>
        <v>14</v>
      </c>
      <c r="H147">
        <f>ROUND('Fertilizer Tonnage Entry Form'!A158,1)*10^1</f>
        <v>0</v>
      </c>
      <c r="J147">
        <f>ROUND('Fertilizer Tonnage Entry Form'!B158,1)*10^1</f>
        <v>0</v>
      </c>
      <c r="L147">
        <f>ROUND('Fertilizer Tonnage Entry Form'!C158,1)*10^1</f>
        <v>0</v>
      </c>
      <c r="M147">
        <f>ROUND('Fertilizer Tonnage Entry Form'!N158,3)*10^3</f>
        <v>0</v>
      </c>
      <c r="Q147" s="1">
        <f>'Fertilizer Tonnage Entry Form'!T158</f>
        <v>0</v>
      </c>
      <c r="R147" s="1">
        <f>'Fertilizer Tonnage Entry Form'!O158</f>
        <v>0</v>
      </c>
      <c r="S147" s="1">
        <f>'Fertilizer Tonnage Entry Form'!P158</f>
        <v>0</v>
      </c>
      <c r="AA147" s="1">
        <f>ROUND('Fertilizer Tonnage Entry Form'!D158,1)*10^1</f>
        <v>0</v>
      </c>
      <c r="AB147" s="1">
        <f>ROUND('Fertilizer Tonnage Entry Form'!E158,1)*10^1</f>
        <v>0</v>
      </c>
      <c r="AC147" s="1">
        <f>ROUND('Fertilizer Tonnage Entry Form'!F158,1)*10^1</f>
        <v>0</v>
      </c>
      <c r="AD147" s="1">
        <f>ROUND('Fertilizer Tonnage Entry Form'!G158,1)*10^1</f>
        <v>0</v>
      </c>
      <c r="AE147" s="1">
        <f>ROUND('Fertilizer Tonnage Entry Form'!H158,2)*10^2</f>
        <v>0</v>
      </c>
      <c r="AF147" s="1">
        <f>ROUND('Fertilizer Tonnage Entry Form'!I158,2)*10^2</f>
        <v>0</v>
      </c>
      <c r="AG147" s="1">
        <f>ROUND('Fertilizer Tonnage Entry Form'!J158,2)*10^2</f>
        <v>0</v>
      </c>
      <c r="AH147" s="1">
        <f>ROUND('Fertilizer Tonnage Entry Form'!K158,2)*10^2</f>
        <v>0</v>
      </c>
      <c r="AI147" s="1">
        <f>ROUND('Fertilizer Tonnage Entry Form'!L158,2)*10^2</f>
        <v>0</v>
      </c>
      <c r="AJ147" s="1">
        <f>ROUND('Fertilizer Tonnage Entry Form'!M158,3)*10^2</f>
        <v>0</v>
      </c>
    </row>
    <row r="148" spans="1:36" x14ac:dyDescent="0.25">
      <c r="A148" s="1">
        <f>'Fertilizer Tonnage Entry Form'!$Q$1</f>
        <v>0</v>
      </c>
      <c r="C148" s="1">
        <f>'Fertilizer Tonnage Entry Form'!$D$2</f>
        <v>2018</v>
      </c>
      <c r="D148" s="1">
        <f>'Fertilizer Tonnage Entry Form'!$H$2</f>
        <v>14</v>
      </c>
      <c r="H148">
        <f>ROUND('Fertilizer Tonnage Entry Form'!A159,1)*10^1</f>
        <v>0</v>
      </c>
      <c r="J148">
        <f>ROUND('Fertilizer Tonnage Entry Form'!B159,1)*10^1</f>
        <v>0</v>
      </c>
      <c r="L148">
        <f>ROUND('Fertilizer Tonnage Entry Form'!C159,1)*10^1</f>
        <v>0</v>
      </c>
      <c r="M148">
        <f>ROUND('Fertilizer Tonnage Entry Form'!N159,3)*10^3</f>
        <v>0</v>
      </c>
      <c r="Q148" s="1">
        <f>'Fertilizer Tonnage Entry Form'!T159</f>
        <v>0</v>
      </c>
      <c r="R148" s="1">
        <f>'Fertilizer Tonnage Entry Form'!O159</f>
        <v>0</v>
      </c>
      <c r="S148" s="1">
        <f>'Fertilizer Tonnage Entry Form'!P159</f>
        <v>0</v>
      </c>
      <c r="AA148" s="1">
        <f>ROUND('Fertilizer Tonnage Entry Form'!D159,1)*10^1</f>
        <v>0</v>
      </c>
      <c r="AB148" s="1">
        <f>ROUND('Fertilizer Tonnage Entry Form'!E159,1)*10^1</f>
        <v>0</v>
      </c>
      <c r="AC148" s="1">
        <f>ROUND('Fertilizer Tonnage Entry Form'!F159,1)*10^1</f>
        <v>0</v>
      </c>
      <c r="AD148" s="1">
        <f>ROUND('Fertilizer Tonnage Entry Form'!G159,1)*10^1</f>
        <v>0</v>
      </c>
      <c r="AE148" s="1">
        <f>ROUND('Fertilizer Tonnage Entry Form'!H159,2)*10^2</f>
        <v>0</v>
      </c>
      <c r="AF148" s="1">
        <f>ROUND('Fertilizer Tonnage Entry Form'!I159,2)*10^2</f>
        <v>0</v>
      </c>
      <c r="AG148" s="1">
        <f>ROUND('Fertilizer Tonnage Entry Form'!J159,2)*10^2</f>
        <v>0</v>
      </c>
      <c r="AH148" s="1">
        <f>ROUND('Fertilizer Tonnage Entry Form'!K159,2)*10^2</f>
        <v>0</v>
      </c>
      <c r="AI148" s="1">
        <f>ROUND('Fertilizer Tonnage Entry Form'!L159,2)*10^2</f>
        <v>0</v>
      </c>
      <c r="AJ148" s="1">
        <f>ROUND('Fertilizer Tonnage Entry Form'!M159,3)*10^2</f>
        <v>0</v>
      </c>
    </row>
    <row r="149" spans="1:36" x14ac:dyDescent="0.25">
      <c r="A149" s="1">
        <f>'Fertilizer Tonnage Entry Form'!$Q$1</f>
        <v>0</v>
      </c>
      <c r="C149" s="1">
        <f>'Fertilizer Tonnage Entry Form'!$D$2</f>
        <v>2018</v>
      </c>
      <c r="D149" s="1">
        <f>'Fertilizer Tonnage Entry Form'!$H$2</f>
        <v>14</v>
      </c>
      <c r="H149">
        <f>ROUND('Fertilizer Tonnage Entry Form'!A160,1)*10^1</f>
        <v>0</v>
      </c>
      <c r="J149">
        <f>ROUND('Fertilizer Tonnage Entry Form'!B160,1)*10^1</f>
        <v>0</v>
      </c>
      <c r="L149">
        <f>ROUND('Fertilizer Tonnage Entry Form'!C160,1)*10^1</f>
        <v>0</v>
      </c>
      <c r="M149">
        <f>ROUND('Fertilizer Tonnage Entry Form'!N160,3)*10^3</f>
        <v>0</v>
      </c>
      <c r="Q149" s="1">
        <f>'Fertilizer Tonnage Entry Form'!T160</f>
        <v>0</v>
      </c>
      <c r="R149" s="1">
        <f>'Fertilizer Tonnage Entry Form'!O160</f>
        <v>0</v>
      </c>
      <c r="S149" s="1">
        <f>'Fertilizer Tonnage Entry Form'!P160</f>
        <v>0</v>
      </c>
      <c r="AA149" s="1">
        <f>ROUND('Fertilizer Tonnage Entry Form'!D160,1)*10^1</f>
        <v>0</v>
      </c>
      <c r="AB149" s="1">
        <f>ROUND('Fertilizer Tonnage Entry Form'!E160,1)*10^1</f>
        <v>0</v>
      </c>
      <c r="AC149" s="1">
        <f>ROUND('Fertilizer Tonnage Entry Form'!F160,1)*10^1</f>
        <v>0</v>
      </c>
      <c r="AD149" s="1">
        <f>ROUND('Fertilizer Tonnage Entry Form'!G160,1)*10^1</f>
        <v>0</v>
      </c>
      <c r="AE149" s="1">
        <f>ROUND('Fertilizer Tonnage Entry Form'!H160,2)*10^2</f>
        <v>0</v>
      </c>
      <c r="AF149" s="1">
        <f>ROUND('Fertilizer Tonnage Entry Form'!I160,2)*10^2</f>
        <v>0</v>
      </c>
      <c r="AG149" s="1">
        <f>ROUND('Fertilizer Tonnage Entry Form'!J160,2)*10^2</f>
        <v>0</v>
      </c>
      <c r="AH149" s="1">
        <f>ROUND('Fertilizer Tonnage Entry Form'!K160,2)*10^2</f>
        <v>0</v>
      </c>
      <c r="AI149" s="1">
        <f>ROUND('Fertilizer Tonnage Entry Form'!L160,2)*10^2</f>
        <v>0</v>
      </c>
      <c r="AJ149" s="1">
        <f>ROUND('Fertilizer Tonnage Entry Form'!M160,3)*10^2</f>
        <v>0</v>
      </c>
    </row>
    <row r="150" spans="1:36" x14ac:dyDescent="0.25">
      <c r="A150" s="1">
        <f>'Fertilizer Tonnage Entry Form'!$Q$1</f>
        <v>0</v>
      </c>
      <c r="C150" s="1">
        <f>'Fertilizer Tonnage Entry Form'!$D$2</f>
        <v>2018</v>
      </c>
      <c r="D150" s="1">
        <f>'Fertilizer Tonnage Entry Form'!$H$2</f>
        <v>14</v>
      </c>
      <c r="H150">
        <f>ROUND('Fertilizer Tonnage Entry Form'!A161,1)*10^1</f>
        <v>0</v>
      </c>
      <c r="J150">
        <f>ROUND('Fertilizer Tonnage Entry Form'!B161,1)*10^1</f>
        <v>0</v>
      </c>
      <c r="L150">
        <f>ROUND('Fertilizer Tonnage Entry Form'!C161,1)*10^1</f>
        <v>0</v>
      </c>
      <c r="M150">
        <f>ROUND('Fertilizer Tonnage Entry Form'!N161,3)*10^3</f>
        <v>0</v>
      </c>
      <c r="Q150" s="1">
        <f>'Fertilizer Tonnage Entry Form'!T161</f>
        <v>0</v>
      </c>
      <c r="R150" s="1">
        <f>'Fertilizer Tonnage Entry Form'!O161</f>
        <v>0</v>
      </c>
      <c r="S150" s="1">
        <f>'Fertilizer Tonnage Entry Form'!P161</f>
        <v>0</v>
      </c>
      <c r="AA150" s="1">
        <f>ROUND('Fertilizer Tonnage Entry Form'!D161,1)*10^1</f>
        <v>0</v>
      </c>
      <c r="AB150" s="1">
        <f>ROUND('Fertilizer Tonnage Entry Form'!E161,1)*10^1</f>
        <v>0</v>
      </c>
      <c r="AC150" s="1">
        <f>ROUND('Fertilizer Tonnage Entry Form'!F161,1)*10^1</f>
        <v>0</v>
      </c>
      <c r="AD150" s="1">
        <f>ROUND('Fertilizer Tonnage Entry Form'!G161,1)*10^1</f>
        <v>0</v>
      </c>
      <c r="AE150" s="1">
        <f>ROUND('Fertilizer Tonnage Entry Form'!H161,2)*10^2</f>
        <v>0</v>
      </c>
      <c r="AF150" s="1">
        <f>ROUND('Fertilizer Tonnage Entry Form'!I161,2)*10^2</f>
        <v>0</v>
      </c>
      <c r="AG150" s="1">
        <f>ROUND('Fertilizer Tonnage Entry Form'!J161,2)*10^2</f>
        <v>0</v>
      </c>
      <c r="AH150" s="1">
        <f>ROUND('Fertilizer Tonnage Entry Form'!K161,2)*10^2</f>
        <v>0</v>
      </c>
      <c r="AI150" s="1">
        <f>ROUND('Fertilizer Tonnage Entry Form'!L161,2)*10^2</f>
        <v>0</v>
      </c>
      <c r="AJ150" s="1">
        <f>ROUND('Fertilizer Tonnage Entry Form'!M161,3)*10^2</f>
        <v>0</v>
      </c>
    </row>
    <row r="151" spans="1:36" x14ac:dyDescent="0.25">
      <c r="A151" s="1">
        <f>'Fertilizer Tonnage Entry Form'!$Q$1</f>
        <v>0</v>
      </c>
      <c r="C151" s="1">
        <f>'Fertilizer Tonnage Entry Form'!$D$2</f>
        <v>2018</v>
      </c>
      <c r="D151" s="1">
        <f>'Fertilizer Tonnage Entry Form'!$H$2</f>
        <v>14</v>
      </c>
      <c r="H151">
        <f>ROUND('Fertilizer Tonnage Entry Form'!A162,1)*10^1</f>
        <v>0</v>
      </c>
      <c r="J151">
        <f>ROUND('Fertilizer Tonnage Entry Form'!B162,1)*10^1</f>
        <v>0</v>
      </c>
      <c r="L151">
        <f>ROUND('Fertilizer Tonnage Entry Form'!C162,1)*10^1</f>
        <v>0</v>
      </c>
      <c r="M151">
        <f>ROUND('Fertilizer Tonnage Entry Form'!N162,3)*10^3</f>
        <v>0</v>
      </c>
      <c r="Q151" s="1">
        <f>'Fertilizer Tonnage Entry Form'!T162</f>
        <v>0</v>
      </c>
      <c r="R151" s="1">
        <f>'Fertilizer Tonnage Entry Form'!O162</f>
        <v>0</v>
      </c>
      <c r="S151" s="1">
        <f>'Fertilizer Tonnage Entry Form'!P162</f>
        <v>0</v>
      </c>
      <c r="AA151" s="1">
        <f>ROUND('Fertilizer Tonnage Entry Form'!D162,1)*10^1</f>
        <v>0</v>
      </c>
      <c r="AB151" s="1">
        <f>ROUND('Fertilizer Tonnage Entry Form'!E162,1)*10^1</f>
        <v>0</v>
      </c>
      <c r="AC151" s="1">
        <f>ROUND('Fertilizer Tonnage Entry Form'!F162,1)*10^1</f>
        <v>0</v>
      </c>
      <c r="AD151" s="1">
        <f>ROUND('Fertilizer Tonnage Entry Form'!G162,1)*10^1</f>
        <v>0</v>
      </c>
      <c r="AE151" s="1">
        <f>ROUND('Fertilizer Tonnage Entry Form'!H162,2)*10^2</f>
        <v>0</v>
      </c>
      <c r="AF151" s="1">
        <f>ROUND('Fertilizer Tonnage Entry Form'!I162,2)*10^2</f>
        <v>0</v>
      </c>
      <c r="AG151" s="1">
        <f>ROUND('Fertilizer Tonnage Entry Form'!J162,2)*10^2</f>
        <v>0</v>
      </c>
      <c r="AH151" s="1">
        <f>ROUND('Fertilizer Tonnage Entry Form'!K162,2)*10^2</f>
        <v>0</v>
      </c>
      <c r="AI151" s="1">
        <f>ROUND('Fertilizer Tonnage Entry Form'!L162,2)*10^2</f>
        <v>0</v>
      </c>
      <c r="AJ151" s="1">
        <f>ROUND('Fertilizer Tonnage Entry Form'!M162,3)*10^2</f>
        <v>0</v>
      </c>
    </row>
    <row r="152" spans="1:36" x14ac:dyDescent="0.25">
      <c r="A152" s="1">
        <f>'Fertilizer Tonnage Entry Form'!$Q$1</f>
        <v>0</v>
      </c>
      <c r="C152" s="1">
        <f>'Fertilizer Tonnage Entry Form'!$D$2</f>
        <v>2018</v>
      </c>
      <c r="D152" s="1">
        <f>'Fertilizer Tonnage Entry Form'!$H$2</f>
        <v>14</v>
      </c>
      <c r="H152">
        <f>ROUND('Fertilizer Tonnage Entry Form'!A163,1)*10^1</f>
        <v>0</v>
      </c>
      <c r="J152">
        <f>ROUND('Fertilizer Tonnage Entry Form'!B163,1)*10^1</f>
        <v>0</v>
      </c>
      <c r="L152">
        <f>ROUND('Fertilizer Tonnage Entry Form'!C163,1)*10^1</f>
        <v>0</v>
      </c>
      <c r="M152">
        <f>ROUND('Fertilizer Tonnage Entry Form'!N163,3)*10^3</f>
        <v>0</v>
      </c>
      <c r="Q152" s="1">
        <f>'Fertilizer Tonnage Entry Form'!T163</f>
        <v>0</v>
      </c>
      <c r="R152" s="1">
        <f>'Fertilizer Tonnage Entry Form'!O163</f>
        <v>0</v>
      </c>
      <c r="S152" s="1">
        <f>'Fertilizer Tonnage Entry Form'!P163</f>
        <v>0</v>
      </c>
      <c r="AA152" s="1">
        <f>ROUND('Fertilizer Tonnage Entry Form'!D163,1)*10^1</f>
        <v>0</v>
      </c>
      <c r="AB152" s="1">
        <f>ROUND('Fertilizer Tonnage Entry Form'!E163,1)*10^1</f>
        <v>0</v>
      </c>
      <c r="AC152" s="1">
        <f>ROUND('Fertilizer Tonnage Entry Form'!F163,1)*10^1</f>
        <v>0</v>
      </c>
      <c r="AD152" s="1">
        <f>ROUND('Fertilizer Tonnage Entry Form'!G163,1)*10^1</f>
        <v>0</v>
      </c>
      <c r="AE152" s="1">
        <f>ROUND('Fertilizer Tonnage Entry Form'!H163,2)*10^2</f>
        <v>0</v>
      </c>
      <c r="AF152" s="1">
        <f>ROUND('Fertilizer Tonnage Entry Form'!I163,2)*10^2</f>
        <v>0</v>
      </c>
      <c r="AG152" s="1">
        <f>ROUND('Fertilizer Tonnage Entry Form'!J163,2)*10^2</f>
        <v>0</v>
      </c>
      <c r="AH152" s="1">
        <f>ROUND('Fertilizer Tonnage Entry Form'!K163,2)*10^2</f>
        <v>0</v>
      </c>
      <c r="AI152" s="1">
        <f>ROUND('Fertilizer Tonnage Entry Form'!L163,2)*10^2</f>
        <v>0</v>
      </c>
      <c r="AJ152" s="1">
        <f>ROUND('Fertilizer Tonnage Entry Form'!M163,3)*10^2</f>
        <v>0</v>
      </c>
    </row>
    <row r="153" spans="1:36" x14ac:dyDescent="0.25">
      <c r="A153" s="1">
        <f>'Fertilizer Tonnage Entry Form'!$Q$1</f>
        <v>0</v>
      </c>
      <c r="C153" s="1">
        <f>'Fertilizer Tonnage Entry Form'!$D$2</f>
        <v>2018</v>
      </c>
      <c r="D153" s="1">
        <f>'Fertilizer Tonnage Entry Form'!$H$2</f>
        <v>14</v>
      </c>
      <c r="H153">
        <f>ROUND('Fertilizer Tonnage Entry Form'!A164,1)*10^1</f>
        <v>0</v>
      </c>
      <c r="J153">
        <f>ROUND('Fertilizer Tonnage Entry Form'!B164,1)*10^1</f>
        <v>0</v>
      </c>
      <c r="L153">
        <f>ROUND('Fertilizer Tonnage Entry Form'!C164,1)*10^1</f>
        <v>0</v>
      </c>
      <c r="M153">
        <f>ROUND('Fertilizer Tonnage Entry Form'!N164,3)*10^3</f>
        <v>0</v>
      </c>
      <c r="Q153" s="1">
        <f>'Fertilizer Tonnage Entry Form'!T164</f>
        <v>0</v>
      </c>
      <c r="R153" s="1">
        <f>'Fertilizer Tonnage Entry Form'!O164</f>
        <v>0</v>
      </c>
      <c r="S153" s="1">
        <f>'Fertilizer Tonnage Entry Form'!P164</f>
        <v>0</v>
      </c>
      <c r="AA153" s="1">
        <f>ROUND('Fertilizer Tonnage Entry Form'!D164,1)*10^1</f>
        <v>0</v>
      </c>
      <c r="AB153" s="1">
        <f>ROUND('Fertilizer Tonnage Entry Form'!E164,1)*10^1</f>
        <v>0</v>
      </c>
      <c r="AC153" s="1">
        <f>ROUND('Fertilizer Tonnage Entry Form'!F164,1)*10^1</f>
        <v>0</v>
      </c>
      <c r="AD153" s="1">
        <f>ROUND('Fertilizer Tonnage Entry Form'!G164,1)*10^1</f>
        <v>0</v>
      </c>
      <c r="AE153" s="1">
        <f>ROUND('Fertilizer Tonnage Entry Form'!H164,2)*10^2</f>
        <v>0</v>
      </c>
      <c r="AF153" s="1">
        <f>ROUND('Fertilizer Tonnage Entry Form'!I164,2)*10^2</f>
        <v>0</v>
      </c>
      <c r="AG153" s="1">
        <f>ROUND('Fertilizer Tonnage Entry Form'!J164,2)*10^2</f>
        <v>0</v>
      </c>
      <c r="AH153" s="1">
        <f>ROUND('Fertilizer Tonnage Entry Form'!K164,2)*10^2</f>
        <v>0</v>
      </c>
      <c r="AI153" s="1">
        <f>ROUND('Fertilizer Tonnage Entry Form'!L164,2)*10^2</f>
        <v>0</v>
      </c>
      <c r="AJ153" s="1">
        <f>ROUND('Fertilizer Tonnage Entry Form'!M164,3)*10^2</f>
        <v>0</v>
      </c>
    </row>
    <row r="154" spans="1:36" x14ac:dyDescent="0.25">
      <c r="A154" s="1">
        <f>'Fertilizer Tonnage Entry Form'!$Q$1</f>
        <v>0</v>
      </c>
      <c r="C154" s="1">
        <f>'Fertilizer Tonnage Entry Form'!$D$2</f>
        <v>2018</v>
      </c>
      <c r="D154" s="1">
        <f>'Fertilizer Tonnage Entry Form'!$H$2</f>
        <v>14</v>
      </c>
      <c r="H154">
        <f>ROUND('Fertilizer Tonnage Entry Form'!A165,1)*10^1</f>
        <v>0</v>
      </c>
      <c r="J154">
        <f>ROUND('Fertilizer Tonnage Entry Form'!B165,1)*10^1</f>
        <v>0</v>
      </c>
      <c r="L154">
        <f>ROUND('Fertilizer Tonnage Entry Form'!C165,1)*10^1</f>
        <v>0</v>
      </c>
      <c r="M154">
        <f>ROUND('Fertilizer Tonnage Entry Form'!N165,3)*10^3</f>
        <v>0</v>
      </c>
      <c r="Q154" s="1">
        <f>'Fertilizer Tonnage Entry Form'!T165</f>
        <v>0</v>
      </c>
      <c r="R154" s="1">
        <f>'Fertilizer Tonnage Entry Form'!O165</f>
        <v>0</v>
      </c>
      <c r="S154" s="1">
        <f>'Fertilizer Tonnage Entry Form'!P165</f>
        <v>0</v>
      </c>
      <c r="AA154" s="1">
        <f>ROUND('Fertilizer Tonnage Entry Form'!D165,1)*10^1</f>
        <v>0</v>
      </c>
      <c r="AB154" s="1">
        <f>ROUND('Fertilizer Tonnage Entry Form'!E165,1)*10^1</f>
        <v>0</v>
      </c>
      <c r="AC154" s="1">
        <f>ROUND('Fertilizer Tonnage Entry Form'!F165,1)*10^1</f>
        <v>0</v>
      </c>
      <c r="AD154" s="1">
        <f>ROUND('Fertilizer Tonnage Entry Form'!G165,1)*10^1</f>
        <v>0</v>
      </c>
      <c r="AE154" s="1">
        <f>ROUND('Fertilizer Tonnage Entry Form'!H165,2)*10^2</f>
        <v>0</v>
      </c>
      <c r="AF154" s="1">
        <f>ROUND('Fertilizer Tonnage Entry Form'!I165,2)*10^2</f>
        <v>0</v>
      </c>
      <c r="AG154" s="1">
        <f>ROUND('Fertilizer Tonnage Entry Form'!J165,2)*10^2</f>
        <v>0</v>
      </c>
      <c r="AH154" s="1">
        <f>ROUND('Fertilizer Tonnage Entry Form'!K165,2)*10^2</f>
        <v>0</v>
      </c>
      <c r="AI154" s="1">
        <f>ROUND('Fertilizer Tonnage Entry Form'!L165,2)*10^2</f>
        <v>0</v>
      </c>
      <c r="AJ154" s="1">
        <f>ROUND('Fertilizer Tonnage Entry Form'!M165,3)*10^2</f>
        <v>0</v>
      </c>
    </row>
    <row r="155" spans="1:36" x14ac:dyDescent="0.25">
      <c r="A155" s="1">
        <f>'Fertilizer Tonnage Entry Form'!$Q$1</f>
        <v>0</v>
      </c>
      <c r="C155" s="1">
        <f>'Fertilizer Tonnage Entry Form'!$D$2</f>
        <v>2018</v>
      </c>
      <c r="D155" s="1">
        <f>'Fertilizer Tonnage Entry Form'!$H$2</f>
        <v>14</v>
      </c>
      <c r="H155">
        <f>ROUND('Fertilizer Tonnage Entry Form'!A166,1)*10^1</f>
        <v>0</v>
      </c>
      <c r="J155">
        <f>ROUND('Fertilizer Tonnage Entry Form'!B166,1)*10^1</f>
        <v>0</v>
      </c>
      <c r="L155">
        <f>ROUND('Fertilizer Tonnage Entry Form'!C166,1)*10^1</f>
        <v>0</v>
      </c>
      <c r="M155">
        <f>ROUND('Fertilizer Tonnage Entry Form'!N166,3)*10^3</f>
        <v>0</v>
      </c>
      <c r="Q155" s="1">
        <f>'Fertilizer Tonnage Entry Form'!T166</f>
        <v>0</v>
      </c>
      <c r="R155" s="1">
        <f>'Fertilizer Tonnage Entry Form'!O166</f>
        <v>0</v>
      </c>
      <c r="S155" s="1">
        <f>'Fertilizer Tonnage Entry Form'!P166</f>
        <v>0</v>
      </c>
      <c r="AA155" s="1">
        <f>ROUND('Fertilizer Tonnage Entry Form'!D166,1)*10^1</f>
        <v>0</v>
      </c>
      <c r="AB155" s="1">
        <f>ROUND('Fertilizer Tonnage Entry Form'!E166,1)*10^1</f>
        <v>0</v>
      </c>
      <c r="AC155" s="1">
        <f>ROUND('Fertilizer Tonnage Entry Form'!F166,1)*10^1</f>
        <v>0</v>
      </c>
      <c r="AD155" s="1">
        <f>ROUND('Fertilizer Tonnage Entry Form'!G166,1)*10^1</f>
        <v>0</v>
      </c>
      <c r="AE155" s="1">
        <f>ROUND('Fertilizer Tonnage Entry Form'!H166,2)*10^2</f>
        <v>0</v>
      </c>
      <c r="AF155" s="1">
        <f>ROUND('Fertilizer Tonnage Entry Form'!I166,2)*10^2</f>
        <v>0</v>
      </c>
      <c r="AG155" s="1">
        <f>ROUND('Fertilizer Tonnage Entry Form'!J166,2)*10^2</f>
        <v>0</v>
      </c>
      <c r="AH155" s="1">
        <f>ROUND('Fertilizer Tonnage Entry Form'!K166,2)*10^2</f>
        <v>0</v>
      </c>
      <c r="AI155" s="1">
        <f>ROUND('Fertilizer Tonnage Entry Form'!L166,2)*10^2</f>
        <v>0</v>
      </c>
      <c r="AJ155" s="1">
        <f>ROUND('Fertilizer Tonnage Entry Form'!M166,3)*10^2</f>
        <v>0</v>
      </c>
    </row>
    <row r="156" spans="1:36" x14ac:dyDescent="0.25">
      <c r="A156" s="1">
        <f>'Fertilizer Tonnage Entry Form'!$Q$1</f>
        <v>0</v>
      </c>
      <c r="C156" s="1">
        <f>'Fertilizer Tonnage Entry Form'!$D$2</f>
        <v>2018</v>
      </c>
      <c r="D156" s="1">
        <f>'Fertilizer Tonnage Entry Form'!$H$2</f>
        <v>14</v>
      </c>
      <c r="H156">
        <f>ROUND('Fertilizer Tonnage Entry Form'!A167,1)*10^1</f>
        <v>0</v>
      </c>
      <c r="J156">
        <f>ROUND('Fertilizer Tonnage Entry Form'!B167,1)*10^1</f>
        <v>0</v>
      </c>
      <c r="L156">
        <f>ROUND('Fertilizer Tonnage Entry Form'!C167,1)*10^1</f>
        <v>0</v>
      </c>
      <c r="M156">
        <f>ROUND('Fertilizer Tonnage Entry Form'!N167,3)*10^3</f>
        <v>0</v>
      </c>
      <c r="Q156" s="1">
        <f>'Fertilizer Tonnage Entry Form'!T167</f>
        <v>0</v>
      </c>
      <c r="R156" s="1">
        <f>'Fertilizer Tonnage Entry Form'!O167</f>
        <v>0</v>
      </c>
      <c r="S156" s="1">
        <f>'Fertilizer Tonnage Entry Form'!P167</f>
        <v>0</v>
      </c>
      <c r="AA156" s="1">
        <f>ROUND('Fertilizer Tonnage Entry Form'!D167,1)*10^1</f>
        <v>0</v>
      </c>
      <c r="AB156" s="1">
        <f>ROUND('Fertilizer Tonnage Entry Form'!E167,1)*10^1</f>
        <v>0</v>
      </c>
      <c r="AC156" s="1">
        <f>ROUND('Fertilizer Tonnage Entry Form'!F167,1)*10^1</f>
        <v>0</v>
      </c>
      <c r="AD156" s="1">
        <f>ROUND('Fertilizer Tonnage Entry Form'!G167,1)*10^1</f>
        <v>0</v>
      </c>
      <c r="AE156" s="1">
        <f>ROUND('Fertilizer Tonnage Entry Form'!H167,2)*10^2</f>
        <v>0</v>
      </c>
      <c r="AF156" s="1">
        <f>ROUND('Fertilizer Tonnage Entry Form'!I167,2)*10^2</f>
        <v>0</v>
      </c>
      <c r="AG156" s="1">
        <f>ROUND('Fertilizer Tonnage Entry Form'!J167,2)*10^2</f>
        <v>0</v>
      </c>
      <c r="AH156" s="1">
        <f>ROUND('Fertilizer Tonnage Entry Form'!K167,2)*10^2</f>
        <v>0</v>
      </c>
      <c r="AI156" s="1">
        <f>ROUND('Fertilizer Tonnage Entry Form'!L167,2)*10^2</f>
        <v>0</v>
      </c>
      <c r="AJ156" s="1">
        <f>ROUND('Fertilizer Tonnage Entry Form'!M167,3)*10^2</f>
        <v>0</v>
      </c>
    </row>
    <row r="157" spans="1:36" x14ac:dyDescent="0.25">
      <c r="A157" s="1">
        <f>'Fertilizer Tonnage Entry Form'!$Q$1</f>
        <v>0</v>
      </c>
      <c r="C157" s="1">
        <f>'Fertilizer Tonnage Entry Form'!$D$2</f>
        <v>2018</v>
      </c>
      <c r="D157" s="1">
        <f>'Fertilizer Tonnage Entry Form'!$H$2</f>
        <v>14</v>
      </c>
      <c r="H157">
        <f>ROUND('Fertilizer Tonnage Entry Form'!A168,1)*10^1</f>
        <v>0</v>
      </c>
      <c r="J157">
        <f>ROUND('Fertilizer Tonnage Entry Form'!B168,1)*10^1</f>
        <v>0</v>
      </c>
      <c r="L157">
        <f>ROUND('Fertilizer Tonnage Entry Form'!C168,1)*10^1</f>
        <v>0</v>
      </c>
      <c r="M157">
        <f>ROUND('Fertilizer Tonnage Entry Form'!N168,3)*10^3</f>
        <v>0</v>
      </c>
      <c r="Q157" s="1">
        <f>'Fertilizer Tonnage Entry Form'!T168</f>
        <v>0</v>
      </c>
      <c r="R157" s="1">
        <f>'Fertilizer Tonnage Entry Form'!O168</f>
        <v>0</v>
      </c>
      <c r="S157" s="1">
        <f>'Fertilizer Tonnage Entry Form'!P168</f>
        <v>0</v>
      </c>
      <c r="AA157" s="1">
        <f>ROUND('Fertilizer Tonnage Entry Form'!D168,1)*10^1</f>
        <v>0</v>
      </c>
      <c r="AB157" s="1">
        <f>ROUND('Fertilizer Tonnage Entry Form'!E168,1)*10^1</f>
        <v>0</v>
      </c>
      <c r="AC157" s="1">
        <f>ROUND('Fertilizer Tonnage Entry Form'!F168,1)*10^1</f>
        <v>0</v>
      </c>
      <c r="AD157" s="1">
        <f>ROUND('Fertilizer Tonnage Entry Form'!G168,1)*10^1</f>
        <v>0</v>
      </c>
      <c r="AE157" s="1">
        <f>ROUND('Fertilizer Tonnage Entry Form'!H168,2)*10^2</f>
        <v>0</v>
      </c>
      <c r="AF157" s="1">
        <f>ROUND('Fertilizer Tonnage Entry Form'!I168,2)*10^2</f>
        <v>0</v>
      </c>
      <c r="AG157" s="1">
        <f>ROUND('Fertilizer Tonnage Entry Form'!J168,2)*10^2</f>
        <v>0</v>
      </c>
      <c r="AH157" s="1">
        <f>ROUND('Fertilizer Tonnage Entry Form'!K168,2)*10^2</f>
        <v>0</v>
      </c>
      <c r="AI157" s="1">
        <f>ROUND('Fertilizer Tonnage Entry Form'!L168,2)*10^2</f>
        <v>0</v>
      </c>
      <c r="AJ157" s="1">
        <f>ROUND('Fertilizer Tonnage Entry Form'!M168,3)*10^2</f>
        <v>0</v>
      </c>
    </row>
    <row r="158" spans="1:36" x14ac:dyDescent="0.25">
      <c r="A158" s="1">
        <f>'Fertilizer Tonnage Entry Form'!$Q$1</f>
        <v>0</v>
      </c>
      <c r="C158" s="1">
        <f>'Fertilizer Tonnage Entry Form'!$D$2</f>
        <v>2018</v>
      </c>
      <c r="D158" s="1">
        <f>'Fertilizer Tonnage Entry Form'!$H$2</f>
        <v>14</v>
      </c>
      <c r="H158">
        <f>ROUND('Fertilizer Tonnage Entry Form'!A169,1)*10^1</f>
        <v>0</v>
      </c>
      <c r="J158">
        <f>ROUND('Fertilizer Tonnage Entry Form'!B169,1)*10^1</f>
        <v>0</v>
      </c>
      <c r="L158">
        <f>ROUND('Fertilizer Tonnage Entry Form'!C169,1)*10^1</f>
        <v>0</v>
      </c>
      <c r="M158">
        <f>ROUND('Fertilizer Tonnage Entry Form'!N169,3)*10^3</f>
        <v>0</v>
      </c>
      <c r="Q158" s="1">
        <f>'Fertilizer Tonnage Entry Form'!T169</f>
        <v>0</v>
      </c>
      <c r="R158" s="1">
        <f>'Fertilizer Tonnage Entry Form'!O169</f>
        <v>0</v>
      </c>
      <c r="S158" s="1">
        <f>'Fertilizer Tonnage Entry Form'!P169</f>
        <v>0</v>
      </c>
      <c r="AA158" s="1">
        <f>ROUND('Fertilizer Tonnage Entry Form'!D169,1)*10^1</f>
        <v>0</v>
      </c>
      <c r="AB158" s="1">
        <f>ROUND('Fertilizer Tonnage Entry Form'!E169,1)*10^1</f>
        <v>0</v>
      </c>
      <c r="AC158" s="1">
        <f>ROUND('Fertilizer Tonnage Entry Form'!F169,1)*10^1</f>
        <v>0</v>
      </c>
      <c r="AD158" s="1">
        <f>ROUND('Fertilizer Tonnage Entry Form'!G169,1)*10^1</f>
        <v>0</v>
      </c>
      <c r="AE158" s="1">
        <f>ROUND('Fertilizer Tonnage Entry Form'!H169,2)*10^2</f>
        <v>0</v>
      </c>
      <c r="AF158" s="1">
        <f>ROUND('Fertilizer Tonnage Entry Form'!I169,2)*10^2</f>
        <v>0</v>
      </c>
      <c r="AG158" s="1">
        <f>ROUND('Fertilizer Tonnage Entry Form'!J169,2)*10^2</f>
        <v>0</v>
      </c>
      <c r="AH158" s="1">
        <f>ROUND('Fertilizer Tonnage Entry Form'!K169,2)*10^2</f>
        <v>0</v>
      </c>
      <c r="AI158" s="1">
        <f>ROUND('Fertilizer Tonnage Entry Form'!L169,2)*10^2</f>
        <v>0</v>
      </c>
      <c r="AJ158" s="1">
        <f>ROUND('Fertilizer Tonnage Entry Form'!M169,3)*10^2</f>
        <v>0</v>
      </c>
    </row>
    <row r="159" spans="1:36" x14ac:dyDescent="0.25">
      <c r="A159" s="1">
        <f>'Fertilizer Tonnage Entry Form'!$Q$1</f>
        <v>0</v>
      </c>
      <c r="C159" s="1">
        <f>'Fertilizer Tonnage Entry Form'!$D$2</f>
        <v>2018</v>
      </c>
      <c r="D159" s="1">
        <f>'Fertilizer Tonnage Entry Form'!$H$2</f>
        <v>14</v>
      </c>
      <c r="H159">
        <f>ROUND('Fertilizer Tonnage Entry Form'!A170,1)*10^1</f>
        <v>0</v>
      </c>
      <c r="J159">
        <f>ROUND('Fertilizer Tonnage Entry Form'!B170,1)*10^1</f>
        <v>0</v>
      </c>
      <c r="L159">
        <f>ROUND('Fertilizer Tonnage Entry Form'!C170,1)*10^1</f>
        <v>0</v>
      </c>
      <c r="M159">
        <f>ROUND('Fertilizer Tonnage Entry Form'!N170,3)*10^3</f>
        <v>0</v>
      </c>
      <c r="Q159" s="1">
        <f>'Fertilizer Tonnage Entry Form'!T170</f>
        <v>0</v>
      </c>
      <c r="R159" s="1">
        <f>'Fertilizer Tonnage Entry Form'!O170</f>
        <v>0</v>
      </c>
      <c r="S159" s="1">
        <f>'Fertilizer Tonnage Entry Form'!P170</f>
        <v>0</v>
      </c>
      <c r="AA159" s="1">
        <f>ROUND('Fertilizer Tonnage Entry Form'!D170,1)*10^1</f>
        <v>0</v>
      </c>
      <c r="AB159" s="1">
        <f>ROUND('Fertilizer Tonnage Entry Form'!E170,1)*10^1</f>
        <v>0</v>
      </c>
      <c r="AC159" s="1">
        <f>ROUND('Fertilizer Tonnage Entry Form'!F170,1)*10^1</f>
        <v>0</v>
      </c>
      <c r="AD159" s="1">
        <f>ROUND('Fertilizer Tonnage Entry Form'!G170,1)*10^1</f>
        <v>0</v>
      </c>
      <c r="AE159" s="1">
        <f>ROUND('Fertilizer Tonnage Entry Form'!H170,2)*10^2</f>
        <v>0</v>
      </c>
      <c r="AF159" s="1">
        <f>ROUND('Fertilizer Tonnage Entry Form'!I170,2)*10^2</f>
        <v>0</v>
      </c>
      <c r="AG159" s="1">
        <f>ROUND('Fertilizer Tonnage Entry Form'!J170,2)*10^2</f>
        <v>0</v>
      </c>
      <c r="AH159" s="1">
        <f>ROUND('Fertilizer Tonnage Entry Form'!K170,2)*10^2</f>
        <v>0</v>
      </c>
      <c r="AI159" s="1">
        <f>ROUND('Fertilizer Tonnage Entry Form'!L170,2)*10^2</f>
        <v>0</v>
      </c>
      <c r="AJ159" s="1">
        <f>ROUND('Fertilizer Tonnage Entry Form'!M170,3)*10^2</f>
        <v>0</v>
      </c>
    </row>
    <row r="160" spans="1:36" x14ac:dyDescent="0.25">
      <c r="A160" s="1">
        <f>'Fertilizer Tonnage Entry Form'!$Q$1</f>
        <v>0</v>
      </c>
      <c r="C160" s="1">
        <f>'Fertilizer Tonnage Entry Form'!$D$2</f>
        <v>2018</v>
      </c>
      <c r="D160" s="1">
        <f>'Fertilizer Tonnage Entry Form'!$H$2</f>
        <v>14</v>
      </c>
      <c r="H160">
        <f>ROUND('Fertilizer Tonnage Entry Form'!A171,1)*10^1</f>
        <v>0</v>
      </c>
      <c r="J160">
        <f>ROUND('Fertilizer Tonnage Entry Form'!B171,1)*10^1</f>
        <v>0</v>
      </c>
      <c r="L160">
        <f>ROUND('Fertilizer Tonnage Entry Form'!C171,1)*10^1</f>
        <v>0</v>
      </c>
      <c r="M160">
        <f>ROUND('Fertilizer Tonnage Entry Form'!N171,3)*10^3</f>
        <v>0</v>
      </c>
      <c r="Q160" s="1">
        <f>'Fertilizer Tonnage Entry Form'!T171</f>
        <v>0</v>
      </c>
      <c r="R160" s="1">
        <f>'Fertilizer Tonnage Entry Form'!O171</f>
        <v>0</v>
      </c>
      <c r="S160" s="1">
        <f>'Fertilizer Tonnage Entry Form'!P171</f>
        <v>0</v>
      </c>
      <c r="AA160" s="1">
        <f>ROUND('Fertilizer Tonnage Entry Form'!D171,1)*10^1</f>
        <v>0</v>
      </c>
      <c r="AB160" s="1">
        <f>ROUND('Fertilizer Tonnage Entry Form'!E171,1)*10^1</f>
        <v>0</v>
      </c>
      <c r="AC160" s="1">
        <f>ROUND('Fertilizer Tonnage Entry Form'!F171,1)*10^1</f>
        <v>0</v>
      </c>
      <c r="AD160" s="1">
        <f>ROUND('Fertilizer Tonnage Entry Form'!G171,1)*10^1</f>
        <v>0</v>
      </c>
      <c r="AE160" s="1">
        <f>ROUND('Fertilizer Tonnage Entry Form'!H171,2)*10^2</f>
        <v>0</v>
      </c>
      <c r="AF160" s="1">
        <f>ROUND('Fertilizer Tonnage Entry Form'!I171,2)*10^2</f>
        <v>0</v>
      </c>
      <c r="AG160" s="1">
        <f>ROUND('Fertilizer Tonnage Entry Form'!J171,2)*10^2</f>
        <v>0</v>
      </c>
      <c r="AH160" s="1">
        <f>ROUND('Fertilizer Tonnage Entry Form'!K171,2)*10^2</f>
        <v>0</v>
      </c>
      <c r="AI160" s="1">
        <f>ROUND('Fertilizer Tonnage Entry Form'!L171,2)*10^2</f>
        <v>0</v>
      </c>
      <c r="AJ160" s="1">
        <f>ROUND('Fertilizer Tonnage Entry Form'!M171,3)*10^2</f>
        <v>0</v>
      </c>
    </row>
    <row r="161" spans="1:36" x14ac:dyDescent="0.25">
      <c r="A161" s="1">
        <f>'Fertilizer Tonnage Entry Form'!$Q$1</f>
        <v>0</v>
      </c>
      <c r="C161" s="1">
        <f>'Fertilizer Tonnage Entry Form'!$D$2</f>
        <v>2018</v>
      </c>
      <c r="D161" s="1">
        <f>'Fertilizer Tonnage Entry Form'!$H$2</f>
        <v>14</v>
      </c>
      <c r="H161">
        <f>ROUND('Fertilizer Tonnage Entry Form'!A172,1)*10^1</f>
        <v>0</v>
      </c>
      <c r="J161">
        <f>ROUND('Fertilizer Tonnage Entry Form'!B172,1)*10^1</f>
        <v>0</v>
      </c>
      <c r="L161">
        <f>ROUND('Fertilizer Tonnage Entry Form'!C172,1)*10^1</f>
        <v>0</v>
      </c>
      <c r="M161">
        <f>ROUND('Fertilizer Tonnage Entry Form'!N172,3)*10^3</f>
        <v>0</v>
      </c>
      <c r="Q161" s="1">
        <f>'Fertilizer Tonnage Entry Form'!T172</f>
        <v>0</v>
      </c>
      <c r="R161" s="1">
        <f>'Fertilizer Tonnage Entry Form'!O172</f>
        <v>0</v>
      </c>
      <c r="S161" s="1">
        <f>'Fertilizer Tonnage Entry Form'!P172</f>
        <v>0</v>
      </c>
      <c r="AA161" s="1">
        <f>ROUND('Fertilizer Tonnage Entry Form'!D172,1)*10^1</f>
        <v>0</v>
      </c>
      <c r="AB161" s="1">
        <f>ROUND('Fertilizer Tonnage Entry Form'!E172,1)*10^1</f>
        <v>0</v>
      </c>
      <c r="AC161" s="1">
        <f>ROUND('Fertilizer Tonnage Entry Form'!F172,1)*10^1</f>
        <v>0</v>
      </c>
      <c r="AD161" s="1">
        <f>ROUND('Fertilizer Tonnage Entry Form'!G172,1)*10^1</f>
        <v>0</v>
      </c>
      <c r="AE161" s="1">
        <f>ROUND('Fertilizer Tonnage Entry Form'!H172,2)*10^2</f>
        <v>0</v>
      </c>
      <c r="AF161" s="1">
        <f>ROUND('Fertilizer Tonnage Entry Form'!I172,2)*10^2</f>
        <v>0</v>
      </c>
      <c r="AG161" s="1">
        <f>ROUND('Fertilizer Tonnage Entry Form'!J172,2)*10^2</f>
        <v>0</v>
      </c>
      <c r="AH161" s="1">
        <f>ROUND('Fertilizer Tonnage Entry Form'!K172,2)*10^2</f>
        <v>0</v>
      </c>
      <c r="AI161" s="1">
        <f>ROUND('Fertilizer Tonnage Entry Form'!L172,2)*10^2</f>
        <v>0</v>
      </c>
      <c r="AJ161" s="1">
        <f>ROUND('Fertilizer Tonnage Entry Form'!M172,3)*10^2</f>
        <v>0</v>
      </c>
    </row>
    <row r="162" spans="1:36" x14ac:dyDescent="0.25">
      <c r="A162" s="1">
        <f>'Fertilizer Tonnage Entry Form'!$Q$1</f>
        <v>0</v>
      </c>
      <c r="C162" s="1">
        <f>'Fertilizer Tonnage Entry Form'!$D$2</f>
        <v>2018</v>
      </c>
      <c r="D162" s="1">
        <f>'Fertilizer Tonnage Entry Form'!$H$2</f>
        <v>14</v>
      </c>
      <c r="H162">
        <f>ROUND('Fertilizer Tonnage Entry Form'!A173,1)*10^1</f>
        <v>0</v>
      </c>
      <c r="J162">
        <f>ROUND('Fertilizer Tonnage Entry Form'!B173,1)*10^1</f>
        <v>0</v>
      </c>
      <c r="L162">
        <f>ROUND('Fertilizer Tonnage Entry Form'!C173,1)*10^1</f>
        <v>0</v>
      </c>
      <c r="M162">
        <f>ROUND('Fertilizer Tonnage Entry Form'!N173,3)*10^3</f>
        <v>0</v>
      </c>
      <c r="Q162" s="1">
        <f>'Fertilizer Tonnage Entry Form'!T173</f>
        <v>0</v>
      </c>
      <c r="R162" s="1">
        <f>'Fertilizer Tonnage Entry Form'!O173</f>
        <v>0</v>
      </c>
      <c r="S162" s="1">
        <f>'Fertilizer Tonnage Entry Form'!P173</f>
        <v>0</v>
      </c>
      <c r="AA162" s="1">
        <f>ROUND('Fertilizer Tonnage Entry Form'!D173,1)*10^1</f>
        <v>0</v>
      </c>
      <c r="AB162" s="1">
        <f>ROUND('Fertilizer Tonnage Entry Form'!E173,1)*10^1</f>
        <v>0</v>
      </c>
      <c r="AC162" s="1">
        <f>ROUND('Fertilizer Tonnage Entry Form'!F173,1)*10^1</f>
        <v>0</v>
      </c>
      <c r="AD162" s="1">
        <f>ROUND('Fertilizer Tonnage Entry Form'!G173,1)*10^1</f>
        <v>0</v>
      </c>
      <c r="AE162" s="1">
        <f>ROUND('Fertilizer Tonnage Entry Form'!H173,2)*10^2</f>
        <v>0</v>
      </c>
      <c r="AF162" s="1">
        <f>ROUND('Fertilizer Tonnage Entry Form'!I173,2)*10^2</f>
        <v>0</v>
      </c>
      <c r="AG162" s="1">
        <f>ROUND('Fertilizer Tonnage Entry Form'!J173,2)*10^2</f>
        <v>0</v>
      </c>
      <c r="AH162" s="1">
        <f>ROUND('Fertilizer Tonnage Entry Form'!K173,2)*10^2</f>
        <v>0</v>
      </c>
      <c r="AI162" s="1">
        <f>ROUND('Fertilizer Tonnage Entry Form'!L173,2)*10^2</f>
        <v>0</v>
      </c>
      <c r="AJ162" s="1">
        <f>ROUND('Fertilizer Tonnage Entry Form'!M173,3)*10^2</f>
        <v>0</v>
      </c>
    </row>
    <row r="163" spans="1:36" x14ac:dyDescent="0.25">
      <c r="A163" s="1">
        <f>'Fertilizer Tonnage Entry Form'!$Q$1</f>
        <v>0</v>
      </c>
      <c r="C163" s="1">
        <f>'Fertilizer Tonnage Entry Form'!$D$2</f>
        <v>2018</v>
      </c>
      <c r="D163" s="1">
        <f>'Fertilizer Tonnage Entry Form'!$H$2</f>
        <v>14</v>
      </c>
      <c r="H163">
        <f>ROUND('Fertilizer Tonnage Entry Form'!A174,1)*10^1</f>
        <v>0</v>
      </c>
      <c r="J163">
        <f>ROUND('Fertilizer Tonnage Entry Form'!B174,1)*10^1</f>
        <v>0</v>
      </c>
      <c r="L163">
        <f>ROUND('Fertilizer Tonnage Entry Form'!C174,1)*10^1</f>
        <v>0</v>
      </c>
      <c r="M163">
        <f>ROUND('Fertilizer Tonnage Entry Form'!N174,3)*10^3</f>
        <v>0</v>
      </c>
      <c r="Q163" s="1">
        <f>'Fertilizer Tonnage Entry Form'!T174</f>
        <v>0</v>
      </c>
      <c r="R163" s="1">
        <f>'Fertilizer Tonnage Entry Form'!O174</f>
        <v>0</v>
      </c>
      <c r="S163" s="1">
        <f>'Fertilizer Tonnage Entry Form'!P174</f>
        <v>0</v>
      </c>
      <c r="AA163" s="1">
        <f>ROUND('Fertilizer Tonnage Entry Form'!D174,1)*10^1</f>
        <v>0</v>
      </c>
      <c r="AB163" s="1">
        <f>ROUND('Fertilizer Tonnage Entry Form'!E174,1)*10^1</f>
        <v>0</v>
      </c>
      <c r="AC163" s="1">
        <f>ROUND('Fertilizer Tonnage Entry Form'!F174,1)*10^1</f>
        <v>0</v>
      </c>
      <c r="AD163" s="1">
        <f>ROUND('Fertilizer Tonnage Entry Form'!G174,1)*10^1</f>
        <v>0</v>
      </c>
      <c r="AE163" s="1">
        <f>ROUND('Fertilizer Tonnage Entry Form'!H174,2)*10^2</f>
        <v>0</v>
      </c>
      <c r="AF163" s="1">
        <f>ROUND('Fertilizer Tonnage Entry Form'!I174,2)*10^2</f>
        <v>0</v>
      </c>
      <c r="AG163" s="1">
        <f>ROUND('Fertilizer Tonnage Entry Form'!J174,2)*10^2</f>
        <v>0</v>
      </c>
      <c r="AH163" s="1">
        <f>ROUND('Fertilizer Tonnage Entry Form'!K174,2)*10^2</f>
        <v>0</v>
      </c>
      <c r="AI163" s="1">
        <f>ROUND('Fertilizer Tonnage Entry Form'!L174,2)*10^2</f>
        <v>0</v>
      </c>
      <c r="AJ163" s="1">
        <f>ROUND('Fertilizer Tonnage Entry Form'!M174,3)*10^2</f>
        <v>0</v>
      </c>
    </row>
    <row r="164" spans="1:36" x14ac:dyDescent="0.25">
      <c r="A164" s="1">
        <f>'Fertilizer Tonnage Entry Form'!$Q$1</f>
        <v>0</v>
      </c>
      <c r="C164" s="1">
        <f>'Fertilizer Tonnage Entry Form'!$D$2</f>
        <v>2018</v>
      </c>
      <c r="D164" s="1">
        <f>'Fertilizer Tonnage Entry Form'!$H$2</f>
        <v>14</v>
      </c>
      <c r="H164">
        <f>ROUND('Fertilizer Tonnage Entry Form'!A175,1)*10^1</f>
        <v>0</v>
      </c>
      <c r="J164">
        <f>ROUND('Fertilizer Tonnage Entry Form'!B175,1)*10^1</f>
        <v>0</v>
      </c>
      <c r="L164">
        <f>ROUND('Fertilizer Tonnage Entry Form'!C175,1)*10^1</f>
        <v>0</v>
      </c>
      <c r="M164">
        <f>ROUND('Fertilizer Tonnage Entry Form'!N175,3)*10^3</f>
        <v>0</v>
      </c>
      <c r="Q164" s="1">
        <f>'Fertilizer Tonnage Entry Form'!T175</f>
        <v>0</v>
      </c>
      <c r="R164" s="1">
        <f>'Fertilizer Tonnage Entry Form'!O175</f>
        <v>0</v>
      </c>
      <c r="S164" s="1">
        <f>'Fertilizer Tonnage Entry Form'!P175</f>
        <v>0</v>
      </c>
      <c r="AA164" s="1">
        <f>ROUND('Fertilizer Tonnage Entry Form'!D175,1)*10^1</f>
        <v>0</v>
      </c>
      <c r="AB164" s="1">
        <f>ROUND('Fertilizer Tonnage Entry Form'!E175,1)*10^1</f>
        <v>0</v>
      </c>
      <c r="AC164" s="1">
        <f>ROUND('Fertilizer Tonnage Entry Form'!F175,1)*10^1</f>
        <v>0</v>
      </c>
      <c r="AD164" s="1">
        <f>ROUND('Fertilizer Tonnage Entry Form'!G175,1)*10^1</f>
        <v>0</v>
      </c>
      <c r="AE164" s="1">
        <f>ROUND('Fertilizer Tonnage Entry Form'!H175,2)*10^2</f>
        <v>0</v>
      </c>
      <c r="AF164" s="1">
        <f>ROUND('Fertilizer Tonnage Entry Form'!I175,2)*10^2</f>
        <v>0</v>
      </c>
      <c r="AG164" s="1">
        <f>ROUND('Fertilizer Tonnage Entry Form'!J175,2)*10^2</f>
        <v>0</v>
      </c>
      <c r="AH164" s="1">
        <f>ROUND('Fertilizer Tonnage Entry Form'!K175,2)*10^2</f>
        <v>0</v>
      </c>
      <c r="AI164" s="1">
        <f>ROUND('Fertilizer Tonnage Entry Form'!L175,2)*10^2</f>
        <v>0</v>
      </c>
      <c r="AJ164" s="1">
        <f>ROUND('Fertilizer Tonnage Entry Form'!M175,3)*10^2</f>
        <v>0</v>
      </c>
    </row>
    <row r="165" spans="1:36" x14ac:dyDescent="0.25">
      <c r="A165" s="1">
        <f>'Fertilizer Tonnage Entry Form'!$Q$1</f>
        <v>0</v>
      </c>
      <c r="C165" s="1">
        <f>'Fertilizer Tonnage Entry Form'!$D$2</f>
        <v>2018</v>
      </c>
      <c r="D165" s="1">
        <f>'Fertilizer Tonnage Entry Form'!$H$2</f>
        <v>14</v>
      </c>
      <c r="H165">
        <f>ROUND('Fertilizer Tonnage Entry Form'!A176,1)*10^1</f>
        <v>0</v>
      </c>
      <c r="J165">
        <f>ROUND('Fertilizer Tonnage Entry Form'!B176,1)*10^1</f>
        <v>0</v>
      </c>
      <c r="L165">
        <f>ROUND('Fertilizer Tonnage Entry Form'!C176,1)*10^1</f>
        <v>0</v>
      </c>
      <c r="M165">
        <f>ROUND('Fertilizer Tonnage Entry Form'!N176,3)*10^3</f>
        <v>0</v>
      </c>
      <c r="Q165" s="1">
        <f>'Fertilizer Tonnage Entry Form'!T176</f>
        <v>0</v>
      </c>
      <c r="R165" s="1">
        <f>'Fertilizer Tonnage Entry Form'!O176</f>
        <v>0</v>
      </c>
      <c r="S165" s="1">
        <f>'Fertilizer Tonnage Entry Form'!P176</f>
        <v>0</v>
      </c>
      <c r="AA165" s="1">
        <f>ROUND('Fertilizer Tonnage Entry Form'!D176,1)*10^1</f>
        <v>0</v>
      </c>
      <c r="AB165" s="1">
        <f>ROUND('Fertilizer Tonnage Entry Form'!E176,1)*10^1</f>
        <v>0</v>
      </c>
      <c r="AC165" s="1">
        <f>ROUND('Fertilizer Tonnage Entry Form'!F176,1)*10^1</f>
        <v>0</v>
      </c>
      <c r="AD165" s="1">
        <f>ROUND('Fertilizer Tonnage Entry Form'!G176,1)*10^1</f>
        <v>0</v>
      </c>
      <c r="AE165" s="1">
        <f>ROUND('Fertilizer Tonnage Entry Form'!H176,2)*10^2</f>
        <v>0</v>
      </c>
      <c r="AF165" s="1">
        <f>ROUND('Fertilizer Tonnage Entry Form'!I176,2)*10^2</f>
        <v>0</v>
      </c>
      <c r="AG165" s="1">
        <f>ROUND('Fertilizer Tonnage Entry Form'!J176,2)*10^2</f>
        <v>0</v>
      </c>
      <c r="AH165" s="1">
        <f>ROUND('Fertilizer Tonnage Entry Form'!K176,2)*10^2</f>
        <v>0</v>
      </c>
      <c r="AI165" s="1">
        <f>ROUND('Fertilizer Tonnage Entry Form'!L176,2)*10^2</f>
        <v>0</v>
      </c>
      <c r="AJ165" s="1">
        <f>ROUND('Fertilizer Tonnage Entry Form'!M176,3)*10^2</f>
        <v>0</v>
      </c>
    </row>
    <row r="166" spans="1:36" x14ac:dyDescent="0.25">
      <c r="A166" s="1">
        <f>'Fertilizer Tonnage Entry Form'!$Q$1</f>
        <v>0</v>
      </c>
      <c r="C166" s="1">
        <f>'Fertilizer Tonnage Entry Form'!$D$2</f>
        <v>2018</v>
      </c>
      <c r="D166" s="1">
        <f>'Fertilizer Tonnage Entry Form'!$H$2</f>
        <v>14</v>
      </c>
      <c r="H166">
        <f>ROUND('Fertilizer Tonnage Entry Form'!A177,1)*10^1</f>
        <v>0</v>
      </c>
      <c r="J166">
        <f>ROUND('Fertilizer Tonnage Entry Form'!B177,1)*10^1</f>
        <v>0</v>
      </c>
      <c r="L166">
        <f>ROUND('Fertilizer Tonnage Entry Form'!C177,1)*10^1</f>
        <v>0</v>
      </c>
      <c r="M166">
        <f>ROUND('Fertilizer Tonnage Entry Form'!N177,3)*10^3</f>
        <v>0</v>
      </c>
      <c r="Q166" s="1">
        <f>'Fertilizer Tonnage Entry Form'!T177</f>
        <v>0</v>
      </c>
      <c r="R166" s="1">
        <f>'Fertilizer Tonnage Entry Form'!O177</f>
        <v>0</v>
      </c>
      <c r="S166" s="1">
        <f>'Fertilizer Tonnage Entry Form'!P177</f>
        <v>0</v>
      </c>
      <c r="AA166" s="1">
        <f>ROUND('Fertilizer Tonnage Entry Form'!D177,1)*10^1</f>
        <v>0</v>
      </c>
      <c r="AB166" s="1">
        <f>ROUND('Fertilizer Tonnage Entry Form'!E177,1)*10^1</f>
        <v>0</v>
      </c>
      <c r="AC166" s="1">
        <f>ROUND('Fertilizer Tonnage Entry Form'!F177,1)*10^1</f>
        <v>0</v>
      </c>
      <c r="AD166" s="1">
        <f>ROUND('Fertilizer Tonnage Entry Form'!G177,1)*10^1</f>
        <v>0</v>
      </c>
      <c r="AE166" s="1">
        <f>ROUND('Fertilizer Tonnage Entry Form'!H177,2)*10^2</f>
        <v>0</v>
      </c>
      <c r="AF166" s="1">
        <f>ROUND('Fertilizer Tonnage Entry Form'!I177,2)*10^2</f>
        <v>0</v>
      </c>
      <c r="AG166" s="1">
        <f>ROUND('Fertilizer Tonnage Entry Form'!J177,2)*10^2</f>
        <v>0</v>
      </c>
      <c r="AH166" s="1">
        <f>ROUND('Fertilizer Tonnage Entry Form'!K177,2)*10^2</f>
        <v>0</v>
      </c>
      <c r="AI166" s="1">
        <f>ROUND('Fertilizer Tonnage Entry Form'!L177,2)*10^2</f>
        <v>0</v>
      </c>
      <c r="AJ166" s="1">
        <f>ROUND('Fertilizer Tonnage Entry Form'!M177,3)*10^2</f>
        <v>0</v>
      </c>
    </row>
    <row r="167" spans="1:36" x14ac:dyDescent="0.25">
      <c r="A167" s="1">
        <f>'Fertilizer Tonnage Entry Form'!$Q$1</f>
        <v>0</v>
      </c>
      <c r="C167" s="1">
        <f>'Fertilizer Tonnage Entry Form'!$D$2</f>
        <v>2018</v>
      </c>
      <c r="D167" s="1">
        <f>'Fertilizer Tonnage Entry Form'!$H$2</f>
        <v>14</v>
      </c>
      <c r="H167">
        <f>ROUND('Fertilizer Tonnage Entry Form'!A178,1)*10^1</f>
        <v>0</v>
      </c>
      <c r="J167">
        <f>ROUND('Fertilizer Tonnage Entry Form'!B178,1)*10^1</f>
        <v>0</v>
      </c>
      <c r="L167">
        <f>ROUND('Fertilizer Tonnage Entry Form'!C178,1)*10^1</f>
        <v>0</v>
      </c>
      <c r="M167">
        <f>ROUND('Fertilizer Tonnage Entry Form'!N178,3)*10^3</f>
        <v>0</v>
      </c>
      <c r="Q167" s="1">
        <f>'Fertilizer Tonnage Entry Form'!T178</f>
        <v>0</v>
      </c>
      <c r="R167" s="1">
        <f>'Fertilizer Tonnage Entry Form'!O178</f>
        <v>0</v>
      </c>
      <c r="S167" s="1">
        <f>'Fertilizer Tonnage Entry Form'!P178</f>
        <v>0</v>
      </c>
      <c r="AA167" s="1">
        <f>ROUND('Fertilizer Tonnage Entry Form'!D178,1)*10^1</f>
        <v>0</v>
      </c>
      <c r="AB167" s="1">
        <f>ROUND('Fertilizer Tonnage Entry Form'!E178,1)*10^1</f>
        <v>0</v>
      </c>
      <c r="AC167" s="1">
        <f>ROUND('Fertilizer Tonnage Entry Form'!F178,1)*10^1</f>
        <v>0</v>
      </c>
      <c r="AD167" s="1">
        <f>ROUND('Fertilizer Tonnage Entry Form'!G178,1)*10^1</f>
        <v>0</v>
      </c>
      <c r="AE167" s="1">
        <f>ROUND('Fertilizer Tonnage Entry Form'!H178,2)*10^2</f>
        <v>0</v>
      </c>
      <c r="AF167" s="1">
        <f>ROUND('Fertilizer Tonnage Entry Form'!I178,2)*10^2</f>
        <v>0</v>
      </c>
      <c r="AG167" s="1">
        <f>ROUND('Fertilizer Tonnage Entry Form'!J178,2)*10^2</f>
        <v>0</v>
      </c>
      <c r="AH167" s="1">
        <f>ROUND('Fertilizer Tonnage Entry Form'!K178,2)*10^2</f>
        <v>0</v>
      </c>
      <c r="AI167" s="1">
        <f>ROUND('Fertilizer Tonnage Entry Form'!L178,2)*10^2</f>
        <v>0</v>
      </c>
      <c r="AJ167" s="1">
        <f>ROUND('Fertilizer Tonnage Entry Form'!M178,3)*10^2</f>
        <v>0</v>
      </c>
    </row>
    <row r="168" spans="1:36" x14ac:dyDescent="0.25">
      <c r="A168" s="1">
        <f>'Fertilizer Tonnage Entry Form'!$Q$1</f>
        <v>0</v>
      </c>
      <c r="C168" s="1">
        <f>'Fertilizer Tonnage Entry Form'!$D$2</f>
        <v>2018</v>
      </c>
      <c r="D168" s="1">
        <f>'Fertilizer Tonnage Entry Form'!$H$2</f>
        <v>14</v>
      </c>
      <c r="H168">
        <f>ROUND('Fertilizer Tonnage Entry Form'!A179,1)*10^1</f>
        <v>0</v>
      </c>
      <c r="J168">
        <f>ROUND('Fertilizer Tonnage Entry Form'!B179,1)*10^1</f>
        <v>0</v>
      </c>
      <c r="L168">
        <f>ROUND('Fertilizer Tonnage Entry Form'!C179,1)*10^1</f>
        <v>0</v>
      </c>
      <c r="M168">
        <f>ROUND('Fertilizer Tonnage Entry Form'!N179,3)*10^3</f>
        <v>0</v>
      </c>
      <c r="Q168" s="1">
        <f>'Fertilizer Tonnage Entry Form'!T179</f>
        <v>0</v>
      </c>
      <c r="R168" s="1">
        <f>'Fertilizer Tonnage Entry Form'!O179</f>
        <v>0</v>
      </c>
      <c r="S168" s="1">
        <f>'Fertilizer Tonnage Entry Form'!P179</f>
        <v>0</v>
      </c>
      <c r="AA168" s="1">
        <f>ROUND('Fertilizer Tonnage Entry Form'!D179,1)*10^1</f>
        <v>0</v>
      </c>
      <c r="AB168" s="1">
        <f>ROUND('Fertilizer Tonnage Entry Form'!E179,1)*10^1</f>
        <v>0</v>
      </c>
      <c r="AC168" s="1">
        <f>ROUND('Fertilizer Tonnage Entry Form'!F179,1)*10^1</f>
        <v>0</v>
      </c>
      <c r="AD168" s="1">
        <f>ROUND('Fertilizer Tonnage Entry Form'!G179,1)*10^1</f>
        <v>0</v>
      </c>
      <c r="AE168" s="1">
        <f>ROUND('Fertilizer Tonnage Entry Form'!H179,2)*10^2</f>
        <v>0</v>
      </c>
      <c r="AF168" s="1">
        <f>ROUND('Fertilizer Tonnage Entry Form'!I179,2)*10^2</f>
        <v>0</v>
      </c>
      <c r="AG168" s="1">
        <f>ROUND('Fertilizer Tonnage Entry Form'!J179,2)*10^2</f>
        <v>0</v>
      </c>
      <c r="AH168" s="1">
        <f>ROUND('Fertilizer Tonnage Entry Form'!K179,2)*10^2</f>
        <v>0</v>
      </c>
      <c r="AI168" s="1">
        <f>ROUND('Fertilizer Tonnage Entry Form'!L179,2)*10^2</f>
        <v>0</v>
      </c>
      <c r="AJ168" s="1">
        <f>ROUND('Fertilizer Tonnage Entry Form'!M179,3)*10^2</f>
        <v>0</v>
      </c>
    </row>
    <row r="169" spans="1:36" x14ac:dyDescent="0.25">
      <c r="A169" s="1">
        <f>'Fertilizer Tonnage Entry Form'!$Q$1</f>
        <v>0</v>
      </c>
      <c r="C169" s="1">
        <f>'Fertilizer Tonnage Entry Form'!$D$2</f>
        <v>2018</v>
      </c>
      <c r="D169" s="1">
        <f>'Fertilizer Tonnage Entry Form'!$H$2</f>
        <v>14</v>
      </c>
      <c r="H169">
        <f>ROUND('Fertilizer Tonnage Entry Form'!A180,1)*10^1</f>
        <v>0</v>
      </c>
      <c r="J169">
        <f>ROUND('Fertilizer Tonnage Entry Form'!B180,1)*10^1</f>
        <v>0</v>
      </c>
      <c r="L169">
        <f>ROUND('Fertilizer Tonnage Entry Form'!C180,1)*10^1</f>
        <v>0</v>
      </c>
      <c r="M169">
        <f>ROUND('Fertilizer Tonnage Entry Form'!N180,3)*10^3</f>
        <v>0</v>
      </c>
      <c r="Q169" s="1">
        <f>'Fertilizer Tonnage Entry Form'!T180</f>
        <v>0</v>
      </c>
      <c r="R169" s="1">
        <f>'Fertilizer Tonnage Entry Form'!O180</f>
        <v>0</v>
      </c>
      <c r="S169" s="1">
        <f>'Fertilizer Tonnage Entry Form'!P180</f>
        <v>0</v>
      </c>
      <c r="AA169" s="1">
        <f>ROUND('Fertilizer Tonnage Entry Form'!D180,1)*10^1</f>
        <v>0</v>
      </c>
      <c r="AB169" s="1">
        <f>ROUND('Fertilizer Tonnage Entry Form'!E180,1)*10^1</f>
        <v>0</v>
      </c>
      <c r="AC169" s="1">
        <f>ROUND('Fertilizer Tonnage Entry Form'!F180,1)*10^1</f>
        <v>0</v>
      </c>
      <c r="AD169" s="1">
        <f>ROUND('Fertilizer Tonnage Entry Form'!G180,1)*10^1</f>
        <v>0</v>
      </c>
      <c r="AE169" s="1">
        <f>ROUND('Fertilizer Tonnage Entry Form'!H180,2)*10^2</f>
        <v>0</v>
      </c>
      <c r="AF169" s="1">
        <f>ROUND('Fertilizer Tonnage Entry Form'!I180,2)*10^2</f>
        <v>0</v>
      </c>
      <c r="AG169" s="1">
        <f>ROUND('Fertilizer Tonnage Entry Form'!J180,2)*10^2</f>
        <v>0</v>
      </c>
      <c r="AH169" s="1">
        <f>ROUND('Fertilizer Tonnage Entry Form'!K180,2)*10^2</f>
        <v>0</v>
      </c>
      <c r="AI169" s="1">
        <f>ROUND('Fertilizer Tonnage Entry Form'!L180,2)*10^2</f>
        <v>0</v>
      </c>
      <c r="AJ169" s="1">
        <f>ROUND('Fertilizer Tonnage Entry Form'!M180,3)*10^2</f>
        <v>0</v>
      </c>
    </row>
    <row r="170" spans="1:36" x14ac:dyDescent="0.25">
      <c r="A170" s="1">
        <f>'Fertilizer Tonnage Entry Form'!$Q$1</f>
        <v>0</v>
      </c>
      <c r="C170" s="1">
        <f>'Fertilizer Tonnage Entry Form'!$D$2</f>
        <v>2018</v>
      </c>
      <c r="D170" s="1">
        <f>'Fertilizer Tonnage Entry Form'!$H$2</f>
        <v>14</v>
      </c>
      <c r="H170">
        <f>ROUND('Fertilizer Tonnage Entry Form'!A181,1)*10^1</f>
        <v>0</v>
      </c>
      <c r="J170">
        <f>ROUND('Fertilizer Tonnage Entry Form'!B181,1)*10^1</f>
        <v>0</v>
      </c>
      <c r="L170">
        <f>ROUND('Fertilizer Tonnage Entry Form'!C181,1)*10^1</f>
        <v>0</v>
      </c>
      <c r="M170">
        <f>ROUND('Fertilizer Tonnage Entry Form'!N181,3)*10^3</f>
        <v>0</v>
      </c>
      <c r="Q170" s="1">
        <f>'Fertilizer Tonnage Entry Form'!T181</f>
        <v>0</v>
      </c>
      <c r="R170" s="1">
        <f>'Fertilizer Tonnage Entry Form'!O181</f>
        <v>0</v>
      </c>
      <c r="S170" s="1">
        <f>'Fertilizer Tonnage Entry Form'!P181</f>
        <v>0</v>
      </c>
      <c r="AA170" s="1">
        <f>ROUND('Fertilizer Tonnage Entry Form'!D181,1)*10^1</f>
        <v>0</v>
      </c>
      <c r="AB170" s="1">
        <f>ROUND('Fertilizer Tonnage Entry Form'!E181,1)*10^1</f>
        <v>0</v>
      </c>
      <c r="AC170" s="1">
        <f>ROUND('Fertilizer Tonnage Entry Form'!F181,1)*10^1</f>
        <v>0</v>
      </c>
      <c r="AD170" s="1">
        <f>ROUND('Fertilizer Tonnage Entry Form'!G181,1)*10^1</f>
        <v>0</v>
      </c>
      <c r="AE170" s="1">
        <f>ROUND('Fertilizer Tonnage Entry Form'!H181,2)*10^2</f>
        <v>0</v>
      </c>
      <c r="AF170" s="1">
        <f>ROUND('Fertilizer Tonnage Entry Form'!I181,2)*10^2</f>
        <v>0</v>
      </c>
      <c r="AG170" s="1">
        <f>ROUND('Fertilizer Tonnage Entry Form'!J181,2)*10^2</f>
        <v>0</v>
      </c>
      <c r="AH170" s="1">
        <f>ROUND('Fertilizer Tonnage Entry Form'!K181,2)*10^2</f>
        <v>0</v>
      </c>
      <c r="AI170" s="1">
        <f>ROUND('Fertilizer Tonnage Entry Form'!L181,2)*10^2</f>
        <v>0</v>
      </c>
      <c r="AJ170" s="1">
        <f>ROUND('Fertilizer Tonnage Entry Form'!M181,3)*10^2</f>
        <v>0</v>
      </c>
    </row>
    <row r="171" spans="1:36" x14ac:dyDescent="0.25">
      <c r="A171" s="1">
        <f>'Fertilizer Tonnage Entry Form'!$Q$1</f>
        <v>0</v>
      </c>
      <c r="C171" s="1">
        <f>'Fertilizer Tonnage Entry Form'!$D$2</f>
        <v>2018</v>
      </c>
      <c r="D171" s="1">
        <f>'Fertilizer Tonnage Entry Form'!$H$2</f>
        <v>14</v>
      </c>
      <c r="H171">
        <f>ROUND('Fertilizer Tonnage Entry Form'!A182,1)*10^1</f>
        <v>0</v>
      </c>
      <c r="J171">
        <f>ROUND('Fertilizer Tonnage Entry Form'!B182,1)*10^1</f>
        <v>0</v>
      </c>
      <c r="L171">
        <f>ROUND('Fertilizer Tonnage Entry Form'!C182,1)*10^1</f>
        <v>0</v>
      </c>
      <c r="M171">
        <f>ROUND('Fertilizer Tonnage Entry Form'!N182,3)*10^3</f>
        <v>0</v>
      </c>
      <c r="Q171" s="1">
        <f>'Fertilizer Tonnage Entry Form'!T182</f>
        <v>0</v>
      </c>
      <c r="R171" s="1">
        <f>'Fertilizer Tonnage Entry Form'!O182</f>
        <v>0</v>
      </c>
      <c r="S171" s="1">
        <f>'Fertilizer Tonnage Entry Form'!P182</f>
        <v>0</v>
      </c>
      <c r="AA171" s="1">
        <f>ROUND('Fertilizer Tonnage Entry Form'!D182,1)*10^1</f>
        <v>0</v>
      </c>
      <c r="AB171" s="1">
        <f>ROUND('Fertilizer Tonnage Entry Form'!E182,1)*10^1</f>
        <v>0</v>
      </c>
      <c r="AC171" s="1">
        <f>ROUND('Fertilizer Tonnage Entry Form'!F182,1)*10^1</f>
        <v>0</v>
      </c>
      <c r="AD171" s="1">
        <f>ROUND('Fertilizer Tonnage Entry Form'!G182,1)*10^1</f>
        <v>0</v>
      </c>
      <c r="AE171" s="1">
        <f>ROUND('Fertilizer Tonnage Entry Form'!H182,2)*10^2</f>
        <v>0</v>
      </c>
      <c r="AF171" s="1">
        <f>ROUND('Fertilizer Tonnage Entry Form'!I182,2)*10^2</f>
        <v>0</v>
      </c>
      <c r="AG171" s="1">
        <f>ROUND('Fertilizer Tonnage Entry Form'!J182,2)*10^2</f>
        <v>0</v>
      </c>
      <c r="AH171" s="1">
        <f>ROUND('Fertilizer Tonnage Entry Form'!K182,2)*10^2</f>
        <v>0</v>
      </c>
      <c r="AI171" s="1">
        <f>ROUND('Fertilizer Tonnage Entry Form'!L182,2)*10^2</f>
        <v>0</v>
      </c>
      <c r="AJ171" s="1">
        <f>ROUND('Fertilizer Tonnage Entry Form'!M182,3)*10^2</f>
        <v>0</v>
      </c>
    </row>
    <row r="172" spans="1:36" x14ac:dyDescent="0.25">
      <c r="A172" s="1">
        <f>'Fertilizer Tonnage Entry Form'!$Q$1</f>
        <v>0</v>
      </c>
      <c r="C172" s="1">
        <f>'Fertilizer Tonnage Entry Form'!$D$2</f>
        <v>2018</v>
      </c>
      <c r="D172" s="1">
        <f>'Fertilizer Tonnage Entry Form'!$H$2</f>
        <v>14</v>
      </c>
      <c r="H172">
        <f>ROUND('Fertilizer Tonnage Entry Form'!A183,1)*10^1</f>
        <v>0</v>
      </c>
      <c r="J172">
        <f>ROUND('Fertilizer Tonnage Entry Form'!B183,1)*10^1</f>
        <v>0</v>
      </c>
      <c r="L172">
        <f>ROUND('Fertilizer Tonnage Entry Form'!C183,1)*10^1</f>
        <v>0</v>
      </c>
      <c r="M172">
        <f>ROUND('Fertilizer Tonnage Entry Form'!N183,3)*10^3</f>
        <v>0</v>
      </c>
      <c r="Q172" s="1">
        <f>'Fertilizer Tonnage Entry Form'!T183</f>
        <v>0</v>
      </c>
      <c r="R172" s="1">
        <f>'Fertilizer Tonnage Entry Form'!O183</f>
        <v>0</v>
      </c>
      <c r="S172" s="1">
        <f>'Fertilizer Tonnage Entry Form'!P183</f>
        <v>0</v>
      </c>
      <c r="AA172" s="1">
        <f>ROUND('Fertilizer Tonnage Entry Form'!D183,1)*10^1</f>
        <v>0</v>
      </c>
      <c r="AB172" s="1">
        <f>ROUND('Fertilizer Tonnage Entry Form'!E183,1)*10^1</f>
        <v>0</v>
      </c>
      <c r="AC172" s="1">
        <f>ROUND('Fertilizer Tonnage Entry Form'!F183,1)*10^1</f>
        <v>0</v>
      </c>
      <c r="AD172" s="1">
        <f>ROUND('Fertilizer Tonnage Entry Form'!G183,1)*10^1</f>
        <v>0</v>
      </c>
      <c r="AE172" s="1">
        <f>ROUND('Fertilizer Tonnage Entry Form'!H183,2)*10^2</f>
        <v>0</v>
      </c>
      <c r="AF172" s="1">
        <f>ROUND('Fertilizer Tonnage Entry Form'!I183,2)*10^2</f>
        <v>0</v>
      </c>
      <c r="AG172" s="1">
        <f>ROUND('Fertilizer Tonnage Entry Form'!J183,2)*10^2</f>
        <v>0</v>
      </c>
      <c r="AH172" s="1">
        <f>ROUND('Fertilizer Tonnage Entry Form'!K183,2)*10^2</f>
        <v>0</v>
      </c>
      <c r="AI172" s="1">
        <f>ROUND('Fertilizer Tonnage Entry Form'!L183,2)*10^2</f>
        <v>0</v>
      </c>
      <c r="AJ172" s="1">
        <f>ROUND('Fertilizer Tonnage Entry Form'!M183,3)*10^2</f>
        <v>0</v>
      </c>
    </row>
    <row r="173" spans="1:36" x14ac:dyDescent="0.25">
      <c r="A173" s="1">
        <f>'Fertilizer Tonnage Entry Form'!$Q$1</f>
        <v>0</v>
      </c>
      <c r="C173" s="1">
        <f>'Fertilizer Tonnage Entry Form'!$D$2</f>
        <v>2018</v>
      </c>
      <c r="D173" s="1">
        <f>'Fertilizer Tonnage Entry Form'!$H$2</f>
        <v>14</v>
      </c>
      <c r="H173">
        <f>ROUND('Fertilizer Tonnage Entry Form'!A184,1)*10^1</f>
        <v>0</v>
      </c>
      <c r="J173">
        <f>ROUND('Fertilizer Tonnage Entry Form'!B184,1)*10^1</f>
        <v>0</v>
      </c>
      <c r="L173">
        <f>ROUND('Fertilizer Tonnage Entry Form'!C184,1)*10^1</f>
        <v>0</v>
      </c>
      <c r="M173">
        <f>ROUND('Fertilizer Tonnage Entry Form'!N184,3)*10^3</f>
        <v>0</v>
      </c>
      <c r="Q173" s="1">
        <f>'Fertilizer Tonnage Entry Form'!T184</f>
        <v>0</v>
      </c>
      <c r="R173" s="1">
        <f>'Fertilizer Tonnage Entry Form'!O184</f>
        <v>0</v>
      </c>
      <c r="S173" s="1">
        <f>'Fertilizer Tonnage Entry Form'!P184</f>
        <v>0</v>
      </c>
      <c r="AA173" s="1">
        <f>ROUND('Fertilizer Tonnage Entry Form'!D184,1)*10^1</f>
        <v>0</v>
      </c>
      <c r="AB173" s="1">
        <f>ROUND('Fertilizer Tonnage Entry Form'!E184,1)*10^1</f>
        <v>0</v>
      </c>
      <c r="AC173" s="1">
        <f>ROUND('Fertilizer Tonnage Entry Form'!F184,1)*10^1</f>
        <v>0</v>
      </c>
      <c r="AD173" s="1">
        <f>ROUND('Fertilizer Tonnage Entry Form'!G184,1)*10^1</f>
        <v>0</v>
      </c>
      <c r="AE173" s="1">
        <f>ROUND('Fertilizer Tonnage Entry Form'!H184,2)*10^2</f>
        <v>0</v>
      </c>
      <c r="AF173" s="1">
        <f>ROUND('Fertilizer Tonnage Entry Form'!I184,2)*10^2</f>
        <v>0</v>
      </c>
      <c r="AG173" s="1">
        <f>ROUND('Fertilizer Tonnage Entry Form'!J184,2)*10^2</f>
        <v>0</v>
      </c>
      <c r="AH173" s="1">
        <f>ROUND('Fertilizer Tonnage Entry Form'!K184,2)*10^2</f>
        <v>0</v>
      </c>
      <c r="AI173" s="1">
        <f>ROUND('Fertilizer Tonnage Entry Form'!L184,2)*10^2</f>
        <v>0</v>
      </c>
      <c r="AJ173" s="1">
        <f>ROUND('Fertilizer Tonnage Entry Form'!M184,3)*10^2</f>
        <v>0</v>
      </c>
    </row>
    <row r="174" spans="1:36" x14ac:dyDescent="0.25">
      <c r="A174" s="1">
        <f>'Fertilizer Tonnage Entry Form'!$Q$1</f>
        <v>0</v>
      </c>
      <c r="C174" s="1">
        <f>'Fertilizer Tonnage Entry Form'!$D$2</f>
        <v>2018</v>
      </c>
      <c r="D174" s="1">
        <f>'Fertilizer Tonnage Entry Form'!$H$2</f>
        <v>14</v>
      </c>
      <c r="H174">
        <f>ROUND('Fertilizer Tonnage Entry Form'!A185,1)*10^1</f>
        <v>0</v>
      </c>
      <c r="J174">
        <f>ROUND('Fertilizer Tonnage Entry Form'!B185,1)*10^1</f>
        <v>0</v>
      </c>
      <c r="L174">
        <f>ROUND('Fertilizer Tonnage Entry Form'!C185,1)*10^1</f>
        <v>0</v>
      </c>
      <c r="M174">
        <f>ROUND('Fertilizer Tonnage Entry Form'!N185,3)*10^3</f>
        <v>0</v>
      </c>
      <c r="Q174" s="1">
        <f>'Fertilizer Tonnage Entry Form'!T185</f>
        <v>0</v>
      </c>
      <c r="R174" s="1">
        <f>'Fertilizer Tonnage Entry Form'!O185</f>
        <v>0</v>
      </c>
      <c r="S174" s="1">
        <f>'Fertilizer Tonnage Entry Form'!P185</f>
        <v>0</v>
      </c>
      <c r="AA174" s="1">
        <f>ROUND('Fertilizer Tonnage Entry Form'!D185,1)*10^1</f>
        <v>0</v>
      </c>
      <c r="AB174" s="1">
        <f>ROUND('Fertilizer Tonnage Entry Form'!E185,1)*10^1</f>
        <v>0</v>
      </c>
      <c r="AC174" s="1">
        <f>ROUND('Fertilizer Tonnage Entry Form'!F185,1)*10^1</f>
        <v>0</v>
      </c>
      <c r="AD174" s="1">
        <f>ROUND('Fertilizer Tonnage Entry Form'!G185,1)*10^1</f>
        <v>0</v>
      </c>
      <c r="AE174" s="1">
        <f>ROUND('Fertilizer Tonnage Entry Form'!H185,2)*10^2</f>
        <v>0</v>
      </c>
      <c r="AF174" s="1">
        <f>ROUND('Fertilizer Tonnage Entry Form'!I185,2)*10^2</f>
        <v>0</v>
      </c>
      <c r="AG174" s="1">
        <f>ROUND('Fertilizer Tonnage Entry Form'!J185,2)*10^2</f>
        <v>0</v>
      </c>
      <c r="AH174" s="1">
        <f>ROUND('Fertilizer Tonnage Entry Form'!K185,2)*10^2</f>
        <v>0</v>
      </c>
      <c r="AI174" s="1">
        <f>ROUND('Fertilizer Tonnage Entry Form'!L185,2)*10^2</f>
        <v>0</v>
      </c>
      <c r="AJ174" s="1">
        <f>ROUND('Fertilizer Tonnage Entry Form'!M185,3)*10^2</f>
        <v>0</v>
      </c>
    </row>
    <row r="175" spans="1:36" x14ac:dyDescent="0.25">
      <c r="A175" s="1">
        <f>'Fertilizer Tonnage Entry Form'!$Q$1</f>
        <v>0</v>
      </c>
      <c r="C175" s="1">
        <f>'Fertilizer Tonnage Entry Form'!$D$2</f>
        <v>2018</v>
      </c>
      <c r="D175" s="1">
        <f>'Fertilizer Tonnage Entry Form'!$H$2</f>
        <v>14</v>
      </c>
      <c r="H175">
        <f>ROUND('Fertilizer Tonnage Entry Form'!A186,1)*10^1</f>
        <v>0</v>
      </c>
      <c r="J175">
        <f>ROUND('Fertilizer Tonnage Entry Form'!B186,1)*10^1</f>
        <v>0</v>
      </c>
      <c r="L175">
        <f>ROUND('Fertilizer Tonnage Entry Form'!C186,1)*10^1</f>
        <v>0</v>
      </c>
      <c r="M175">
        <f>ROUND('Fertilizer Tonnage Entry Form'!N186,3)*10^3</f>
        <v>0</v>
      </c>
      <c r="Q175" s="1">
        <f>'Fertilizer Tonnage Entry Form'!T186</f>
        <v>0</v>
      </c>
      <c r="R175" s="1">
        <f>'Fertilizer Tonnage Entry Form'!O186</f>
        <v>0</v>
      </c>
      <c r="S175" s="1">
        <f>'Fertilizer Tonnage Entry Form'!P186</f>
        <v>0</v>
      </c>
      <c r="AA175" s="1">
        <f>ROUND('Fertilizer Tonnage Entry Form'!D186,1)*10^1</f>
        <v>0</v>
      </c>
      <c r="AB175" s="1">
        <f>ROUND('Fertilizer Tonnage Entry Form'!E186,1)*10^1</f>
        <v>0</v>
      </c>
      <c r="AC175" s="1">
        <f>ROUND('Fertilizer Tonnage Entry Form'!F186,1)*10^1</f>
        <v>0</v>
      </c>
      <c r="AD175" s="1">
        <f>ROUND('Fertilizer Tonnage Entry Form'!G186,1)*10^1</f>
        <v>0</v>
      </c>
      <c r="AE175" s="1">
        <f>ROUND('Fertilizer Tonnage Entry Form'!H186,2)*10^2</f>
        <v>0</v>
      </c>
      <c r="AF175" s="1">
        <f>ROUND('Fertilizer Tonnage Entry Form'!I186,2)*10^2</f>
        <v>0</v>
      </c>
      <c r="AG175" s="1">
        <f>ROUND('Fertilizer Tonnage Entry Form'!J186,2)*10^2</f>
        <v>0</v>
      </c>
      <c r="AH175" s="1">
        <f>ROUND('Fertilizer Tonnage Entry Form'!K186,2)*10^2</f>
        <v>0</v>
      </c>
      <c r="AI175" s="1">
        <f>ROUND('Fertilizer Tonnage Entry Form'!L186,2)*10^2</f>
        <v>0</v>
      </c>
      <c r="AJ175" s="1">
        <f>ROUND('Fertilizer Tonnage Entry Form'!M186,3)*10^2</f>
        <v>0</v>
      </c>
    </row>
    <row r="176" spans="1:36" x14ac:dyDescent="0.25">
      <c r="A176" s="1">
        <f>'Fertilizer Tonnage Entry Form'!$Q$1</f>
        <v>0</v>
      </c>
      <c r="C176" s="1">
        <f>'Fertilizer Tonnage Entry Form'!$D$2</f>
        <v>2018</v>
      </c>
      <c r="D176" s="1">
        <f>'Fertilizer Tonnage Entry Form'!$H$2</f>
        <v>14</v>
      </c>
      <c r="H176">
        <f>ROUND('Fertilizer Tonnage Entry Form'!A187,1)*10^1</f>
        <v>0</v>
      </c>
      <c r="J176">
        <f>ROUND('Fertilizer Tonnage Entry Form'!B187,1)*10^1</f>
        <v>0</v>
      </c>
      <c r="L176">
        <f>ROUND('Fertilizer Tonnage Entry Form'!C187,1)*10^1</f>
        <v>0</v>
      </c>
      <c r="M176">
        <f>ROUND('Fertilizer Tonnage Entry Form'!N187,3)*10^3</f>
        <v>0</v>
      </c>
      <c r="Q176" s="1">
        <f>'Fertilizer Tonnage Entry Form'!T187</f>
        <v>0</v>
      </c>
      <c r="R176" s="1">
        <f>'Fertilizer Tonnage Entry Form'!O187</f>
        <v>0</v>
      </c>
      <c r="S176" s="1">
        <f>'Fertilizer Tonnage Entry Form'!P187</f>
        <v>0</v>
      </c>
      <c r="AA176" s="1">
        <f>ROUND('Fertilizer Tonnage Entry Form'!D187,1)*10^1</f>
        <v>0</v>
      </c>
      <c r="AB176" s="1">
        <f>ROUND('Fertilizer Tonnage Entry Form'!E187,1)*10^1</f>
        <v>0</v>
      </c>
      <c r="AC176" s="1">
        <f>ROUND('Fertilizer Tonnage Entry Form'!F187,1)*10^1</f>
        <v>0</v>
      </c>
      <c r="AD176" s="1">
        <f>ROUND('Fertilizer Tonnage Entry Form'!G187,1)*10^1</f>
        <v>0</v>
      </c>
      <c r="AE176" s="1">
        <f>ROUND('Fertilizer Tonnage Entry Form'!H187,2)*10^2</f>
        <v>0</v>
      </c>
      <c r="AF176" s="1">
        <f>ROUND('Fertilizer Tonnage Entry Form'!I187,2)*10^2</f>
        <v>0</v>
      </c>
      <c r="AG176" s="1">
        <f>ROUND('Fertilizer Tonnage Entry Form'!J187,2)*10^2</f>
        <v>0</v>
      </c>
      <c r="AH176" s="1">
        <f>ROUND('Fertilizer Tonnage Entry Form'!K187,2)*10^2</f>
        <v>0</v>
      </c>
      <c r="AI176" s="1">
        <f>ROUND('Fertilizer Tonnage Entry Form'!L187,2)*10^2</f>
        <v>0</v>
      </c>
      <c r="AJ176" s="1">
        <f>ROUND('Fertilizer Tonnage Entry Form'!M187,3)*10^2</f>
        <v>0</v>
      </c>
    </row>
    <row r="177" spans="1:36" x14ac:dyDescent="0.25">
      <c r="A177" s="1">
        <f>'Fertilizer Tonnage Entry Form'!$Q$1</f>
        <v>0</v>
      </c>
      <c r="C177" s="1">
        <f>'Fertilizer Tonnage Entry Form'!$D$2</f>
        <v>2018</v>
      </c>
      <c r="D177" s="1">
        <f>'Fertilizer Tonnage Entry Form'!$H$2</f>
        <v>14</v>
      </c>
      <c r="H177">
        <f>ROUND('Fertilizer Tonnage Entry Form'!A188,1)*10^1</f>
        <v>0</v>
      </c>
      <c r="J177">
        <f>ROUND('Fertilizer Tonnage Entry Form'!B188,1)*10^1</f>
        <v>0</v>
      </c>
      <c r="L177">
        <f>ROUND('Fertilizer Tonnage Entry Form'!C188,1)*10^1</f>
        <v>0</v>
      </c>
      <c r="M177">
        <f>ROUND('Fertilizer Tonnage Entry Form'!N188,3)*10^3</f>
        <v>0</v>
      </c>
      <c r="Q177" s="1">
        <f>'Fertilizer Tonnage Entry Form'!T188</f>
        <v>0</v>
      </c>
      <c r="R177" s="1">
        <f>'Fertilizer Tonnage Entry Form'!O188</f>
        <v>0</v>
      </c>
      <c r="S177" s="1">
        <f>'Fertilizer Tonnage Entry Form'!P188</f>
        <v>0</v>
      </c>
      <c r="AA177" s="1">
        <f>ROUND('Fertilizer Tonnage Entry Form'!D188,1)*10^1</f>
        <v>0</v>
      </c>
      <c r="AB177" s="1">
        <f>ROUND('Fertilizer Tonnage Entry Form'!E188,1)*10^1</f>
        <v>0</v>
      </c>
      <c r="AC177" s="1">
        <f>ROUND('Fertilizer Tonnage Entry Form'!F188,1)*10^1</f>
        <v>0</v>
      </c>
      <c r="AD177" s="1">
        <f>ROUND('Fertilizer Tonnage Entry Form'!G188,1)*10^1</f>
        <v>0</v>
      </c>
      <c r="AE177" s="1">
        <f>ROUND('Fertilizer Tonnage Entry Form'!H188,2)*10^2</f>
        <v>0</v>
      </c>
      <c r="AF177" s="1">
        <f>ROUND('Fertilizer Tonnage Entry Form'!I188,2)*10^2</f>
        <v>0</v>
      </c>
      <c r="AG177" s="1">
        <f>ROUND('Fertilizer Tonnage Entry Form'!J188,2)*10^2</f>
        <v>0</v>
      </c>
      <c r="AH177" s="1">
        <f>ROUND('Fertilizer Tonnage Entry Form'!K188,2)*10^2</f>
        <v>0</v>
      </c>
      <c r="AI177" s="1">
        <f>ROUND('Fertilizer Tonnage Entry Form'!L188,2)*10^2</f>
        <v>0</v>
      </c>
      <c r="AJ177" s="1">
        <f>ROUND('Fertilizer Tonnage Entry Form'!M188,3)*10^2</f>
        <v>0</v>
      </c>
    </row>
    <row r="178" spans="1:36" x14ac:dyDescent="0.25">
      <c r="A178" s="1">
        <f>'Fertilizer Tonnage Entry Form'!$Q$1</f>
        <v>0</v>
      </c>
      <c r="C178" s="1">
        <f>'Fertilizer Tonnage Entry Form'!$D$2</f>
        <v>2018</v>
      </c>
      <c r="D178" s="1">
        <f>'Fertilizer Tonnage Entry Form'!$H$2</f>
        <v>14</v>
      </c>
      <c r="H178">
        <f>ROUND('Fertilizer Tonnage Entry Form'!A189,1)*10^1</f>
        <v>0</v>
      </c>
      <c r="J178">
        <f>ROUND('Fertilizer Tonnage Entry Form'!B189,1)*10^1</f>
        <v>0</v>
      </c>
      <c r="L178">
        <f>ROUND('Fertilizer Tonnage Entry Form'!C189,1)*10^1</f>
        <v>0</v>
      </c>
      <c r="M178">
        <f>ROUND('Fertilizer Tonnage Entry Form'!N189,3)*10^3</f>
        <v>0</v>
      </c>
      <c r="Q178" s="1">
        <f>'Fertilizer Tonnage Entry Form'!T189</f>
        <v>0</v>
      </c>
      <c r="R178" s="1">
        <f>'Fertilizer Tonnage Entry Form'!O189</f>
        <v>0</v>
      </c>
      <c r="S178" s="1">
        <f>'Fertilizer Tonnage Entry Form'!P189</f>
        <v>0</v>
      </c>
      <c r="AA178" s="1">
        <f>ROUND('Fertilizer Tonnage Entry Form'!D189,1)*10^1</f>
        <v>0</v>
      </c>
      <c r="AB178" s="1">
        <f>ROUND('Fertilizer Tonnage Entry Form'!E189,1)*10^1</f>
        <v>0</v>
      </c>
      <c r="AC178" s="1">
        <f>ROUND('Fertilizer Tonnage Entry Form'!F189,1)*10^1</f>
        <v>0</v>
      </c>
      <c r="AD178" s="1">
        <f>ROUND('Fertilizer Tonnage Entry Form'!G189,1)*10^1</f>
        <v>0</v>
      </c>
      <c r="AE178" s="1">
        <f>ROUND('Fertilizer Tonnage Entry Form'!H189,2)*10^2</f>
        <v>0</v>
      </c>
      <c r="AF178" s="1">
        <f>ROUND('Fertilizer Tonnage Entry Form'!I189,2)*10^2</f>
        <v>0</v>
      </c>
      <c r="AG178" s="1">
        <f>ROUND('Fertilizer Tonnage Entry Form'!J189,2)*10^2</f>
        <v>0</v>
      </c>
      <c r="AH178" s="1">
        <f>ROUND('Fertilizer Tonnage Entry Form'!K189,2)*10^2</f>
        <v>0</v>
      </c>
      <c r="AI178" s="1">
        <f>ROUND('Fertilizer Tonnage Entry Form'!L189,2)*10^2</f>
        <v>0</v>
      </c>
      <c r="AJ178" s="1">
        <f>ROUND('Fertilizer Tonnage Entry Form'!M189,3)*10^2</f>
        <v>0</v>
      </c>
    </row>
    <row r="179" spans="1:36" x14ac:dyDescent="0.25">
      <c r="A179" s="1">
        <f>'Fertilizer Tonnage Entry Form'!$Q$1</f>
        <v>0</v>
      </c>
      <c r="C179" s="1">
        <f>'Fertilizer Tonnage Entry Form'!$D$2</f>
        <v>2018</v>
      </c>
      <c r="D179" s="1">
        <f>'Fertilizer Tonnage Entry Form'!$H$2</f>
        <v>14</v>
      </c>
      <c r="H179">
        <f>ROUND('Fertilizer Tonnage Entry Form'!A190,1)*10^1</f>
        <v>0</v>
      </c>
      <c r="J179">
        <f>ROUND('Fertilizer Tonnage Entry Form'!B190,1)*10^1</f>
        <v>0</v>
      </c>
      <c r="L179">
        <f>ROUND('Fertilizer Tonnage Entry Form'!C190,1)*10^1</f>
        <v>0</v>
      </c>
      <c r="M179">
        <f>ROUND('Fertilizer Tonnage Entry Form'!N190,3)*10^3</f>
        <v>0</v>
      </c>
      <c r="Q179" s="1">
        <f>'Fertilizer Tonnage Entry Form'!T190</f>
        <v>0</v>
      </c>
      <c r="R179" s="1">
        <f>'Fertilizer Tonnage Entry Form'!O190</f>
        <v>0</v>
      </c>
      <c r="S179" s="1">
        <f>'Fertilizer Tonnage Entry Form'!P190</f>
        <v>0</v>
      </c>
      <c r="AA179" s="1">
        <f>ROUND('Fertilizer Tonnage Entry Form'!D190,1)*10^1</f>
        <v>0</v>
      </c>
      <c r="AB179" s="1">
        <f>ROUND('Fertilizer Tonnage Entry Form'!E190,1)*10^1</f>
        <v>0</v>
      </c>
      <c r="AC179" s="1">
        <f>ROUND('Fertilizer Tonnage Entry Form'!F190,1)*10^1</f>
        <v>0</v>
      </c>
      <c r="AD179" s="1">
        <f>ROUND('Fertilizer Tonnage Entry Form'!G190,1)*10^1</f>
        <v>0</v>
      </c>
      <c r="AE179" s="1">
        <f>ROUND('Fertilizer Tonnage Entry Form'!H190,2)*10^2</f>
        <v>0</v>
      </c>
      <c r="AF179" s="1">
        <f>ROUND('Fertilizer Tonnage Entry Form'!I190,2)*10^2</f>
        <v>0</v>
      </c>
      <c r="AG179" s="1">
        <f>ROUND('Fertilizer Tonnage Entry Form'!J190,2)*10^2</f>
        <v>0</v>
      </c>
      <c r="AH179" s="1">
        <f>ROUND('Fertilizer Tonnage Entry Form'!K190,2)*10^2</f>
        <v>0</v>
      </c>
      <c r="AI179" s="1">
        <f>ROUND('Fertilizer Tonnage Entry Form'!L190,2)*10^2</f>
        <v>0</v>
      </c>
      <c r="AJ179" s="1">
        <f>ROUND('Fertilizer Tonnage Entry Form'!M190,3)*10^2</f>
        <v>0</v>
      </c>
    </row>
    <row r="180" spans="1:36" x14ac:dyDescent="0.25">
      <c r="A180" s="1">
        <f>'Fertilizer Tonnage Entry Form'!$Q$1</f>
        <v>0</v>
      </c>
      <c r="C180" s="1">
        <f>'Fertilizer Tonnage Entry Form'!$D$2</f>
        <v>2018</v>
      </c>
      <c r="D180" s="1">
        <f>'Fertilizer Tonnage Entry Form'!$H$2</f>
        <v>14</v>
      </c>
      <c r="H180">
        <f>ROUND('Fertilizer Tonnage Entry Form'!A191,1)*10^1</f>
        <v>0</v>
      </c>
      <c r="J180">
        <f>ROUND('Fertilizer Tonnage Entry Form'!B191,1)*10^1</f>
        <v>0</v>
      </c>
      <c r="L180">
        <f>ROUND('Fertilizer Tonnage Entry Form'!C191,1)*10^1</f>
        <v>0</v>
      </c>
      <c r="M180">
        <f>ROUND('Fertilizer Tonnage Entry Form'!N191,3)*10^3</f>
        <v>0</v>
      </c>
      <c r="Q180" s="1">
        <f>'Fertilizer Tonnage Entry Form'!T191</f>
        <v>0</v>
      </c>
      <c r="R180" s="1">
        <f>'Fertilizer Tonnage Entry Form'!O191</f>
        <v>0</v>
      </c>
      <c r="S180" s="1">
        <f>'Fertilizer Tonnage Entry Form'!P191</f>
        <v>0</v>
      </c>
      <c r="AA180" s="1">
        <f>ROUND('Fertilizer Tonnage Entry Form'!D191,1)*10^1</f>
        <v>0</v>
      </c>
      <c r="AB180" s="1">
        <f>ROUND('Fertilizer Tonnage Entry Form'!E191,1)*10^1</f>
        <v>0</v>
      </c>
      <c r="AC180" s="1">
        <f>ROUND('Fertilizer Tonnage Entry Form'!F191,1)*10^1</f>
        <v>0</v>
      </c>
      <c r="AD180" s="1">
        <f>ROUND('Fertilizer Tonnage Entry Form'!G191,1)*10^1</f>
        <v>0</v>
      </c>
      <c r="AE180" s="1">
        <f>ROUND('Fertilizer Tonnage Entry Form'!H191,2)*10^2</f>
        <v>0</v>
      </c>
      <c r="AF180" s="1">
        <f>ROUND('Fertilizer Tonnage Entry Form'!I191,2)*10^2</f>
        <v>0</v>
      </c>
      <c r="AG180" s="1">
        <f>ROUND('Fertilizer Tonnage Entry Form'!J191,2)*10^2</f>
        <v>0</v>
      </c>
      <c r="AH180" s="1">
        <f>ROUND('Fertilizer Tonnage Entry Form'!K191,2)*10^2</f>
        <v>0</v>
      </c>
      <c r="AI180" s="1">
        <f>ROUND('Fertilizer Tonnage Entry Form'!L191,2)*10^2</f>
        <v>0</v>
      </c>
      <c r="AJ180" s="1">
        <f>ROUND('Fertilizer Tonnage Entry Form'!M191,3)*10^2</f>
        <v>0</v>
      </c>
    </row>
    <row r="181" spans="1:36" x14ac:dyDescent="0.25">
      <c r="A181" s="1">
        <f>'Fertilizer Tonnage Entry Form'!$Q$1</f>
        <v>0</v>
      </c>
      <c r="C181" s="1">
        <f>'Fertilizer Tonnage Entry Form'!$D$2</f>
        <v>2018</v>
      </c>
      <c r="D181" s="1">
        <f>'Fertilizer Tonnage Entry Form'!$H$2</f>
        <v>14</v>
      </c>
      <c r="H181">
        <f>ROUND('Fertilizer Tonnage Entry Form'!A192,1)*10^1</f>
        <v>0</v>
      </c>
      <c r="J181">
        <f>ROUND('Fertilizer Tonnage Entry Form'!B192,1)*10^1</f>
        <v>0</v>
      </c>
      <c r="L181">
        <f>ROUND('Fertilizer Tonnage Entry Form'!C192,1)*10^1</f>
        <v>0</v>
      </c>
      <c r="M181">
        <f>ROUND('Fertilizer Tonnage Entry Form'!N192,3)*10^3</f>
        <v>0</v>
      </c>
      <c r="Q181" s="1">
        <f>'Fertilizer Tonnage Entry Form'!T192</f>
        <v>0</v>
      </c>
      <c r="R181" s="1">
        <f>'Fertilizer Tonnage Entry Form'!O192</f>
        <v>0</v>
      </c>
      <c r="S181" s="1">
        <f>'Fertilizer Tonnage Entry Form'!P192</f>
        <v>0</v>
      </c>
      <c r="AA181" s="1">
        <f>ROUND('Fertilizer Tonnage Entry Form'!D192,1)*10^1</f>
        <v>0</v>
      </c>
      <c r="AB181" s="1">
        <f>ROUND('Fertilizer Tonnage Entry Form'!E192,1)*10^1</f>
        <v>0</v>
      </c>
      <c r="AC181" s="1">
        <f>ROUND('Fertilizer Tonnage Entry Form'!F192,1)*10^1</f>
        <v>0</v>
      </c>
      <c r="AD181" s="1">
        <f>ROUND('Fertilizer Tonnage Entry Form'!G192,1)*10^1</f>
        <v>0</v>
      </c>
      <c r="AE181" s="1">
        <f>ROUND('Fertilizer Tonnage Entry Form'!H192,2)*10^2</f>
        <v>0</v>
      </c>
      <c r="AF181" s="1">
        <f>ROUND('Fertilizer Tonnage Entry Form'!I192,2)*10^2</f>
        <v>0</v>
      </c>
      <c r="AG181" s="1">
        <f>ROUND('Fertilizer Tonnage Entry Form'!J192,2)*10^2</f>
        <v>0</v>
      </c>
      <c r="AH181" s="1">
        <f>ROUND('Fertilizer Tonnage Entry Form'!K192,2)*10^2</f>
        <v>0</v>
      </c>
      <c r="AI181" s="1">
        <f>ROUND('Fertilizer Tonnage Entry Form'!L192,2)*10^2</f>
        <v>0</v>
      </c>
      <c r="AJ181" s="1">
        <f>ROUND('Fertilizer Tonnage Entry Form'!M192,3)*10^2</f>
        <v>0</v>
      </c>
    </row>
    <row r="182" spans="1:36" x14ac:dyDescent="0.25">
      <c r="A182" s="1">
        <f>'Fertilizer Tonnage Entry Form'!$Q$1</f>
        <v>0</v>
      </c>
      <c r="C182" s="1">
        <f>'Fertilizer Tonnage Entry Form'!$D$2</f>
        <v>2018</v>
      </c>
      <c r="D182" s="1">
        <f>'Fertilizer Tonnage Entry Form'!$H$2</f>
        <v>14</v>
      </c>
      <c r="H182">
        <f>ROUND('Fertilizer Tonnage Entry Form'!A193,1)*10^1</f>
        <v>0</v>
      </c>
      <c r="J182">
        <f>ROUND('Fertilizer Tonnage Entry Form'!B193,1)*10^1</f>
        <v>0</v>
      </c>
      <c r="L182">
        <f>ROUND('Fertilizer Tonnage Entry Form'!C193,1)*10^1</f>
        <v>0</v>
      </c>
      <c r="M182">
        <f>ROUND('Fertilizer Tonnage Entry Form'!N193,3)*10^3</f>
        <v>0</v>
      </c>
      <c r="Q182" s="1">
        <f>'Fertilizer Tonnage Entry Form'!T193</f>
        <v>0</v>
      </c>
      <c r="R182" s="1">
        <f>'Fertilizer Tonnage Entry Form'!O193</f>
        <v>0</v>
      </c>
      <c r="S182" s="1">
        <f>'Fertilizer Tonnage Entry Form'!P193</f>
        <v>0</v>
      </c>
      <c r="AA182" s="1">
        <f>ROUND('Fertilizer Tonnage Entry Form'!D193,1)*10^1</f>
        <v>0</v>
      </c>
      <c r="AB182" s="1">
        <f>ROUND('Fertilizer Tonnage Entry Form'!E193,1)*10^1</f>
        <v>0</v>
      </c>
      <c r="AC182" s="1">
        <f>ROUND('Fertilizer Tonnage Entry Form'!F193,1)*10^1</f>
        <v>0</v>
      </c>
      <c r="AD182" s="1">
        <f>ROUND('Fertilizer Tonnage Entry Form'!G193,1)*10^1</f>
        <v>0</v>
      </c>
      <c r="AE182" s="1">
        <f>ROUND('Fertilizer Tonnage Entry Form'!H193,2)*10^2</f>
        <v>0</v>
      </c>
      <c r="AF182" s="1">
        <f>ROUND('Fertilizer Tonnage Entry Form'!I193,2)*10^2</f>
        <v>0</v>
      </c>
      <c r="AG182" s="1">
        <f>ROUND('Fertilizer Tonnage Entry Form'!J193,2)*10^2</f>
        <v>0</v>
      </c>
      <c r="AH182" s="1">
        <f>ROUND('Fertilizer Tonnage Entry Form'!K193,2)*10^2</f>
        <v>0</v>
      </c>
      <c r="AI182" s="1">
        <f>ROUND('Fertilizer Tonnage Entry Form'!L193,2)*10^2</f>
        <v>0</v>
      </c>
      <c r="AJ182" s="1">
        <f>ROUND('Fertilizer Tonnage Entry Form'!M193,3)*10^2</f>
        <v>0</v>
      </c>
    </row>
    <row r="183" spans="1:36" x14ac:dyDescent="0.25">
      <c r="A183" s="1">
        <f>'Fertilizer Tonnage Entry Form'!$Q$1</f>
        <v>0</v>
      </c>
      <c r="C183" s="1">
        <f>'Fertilizer Tonnage Entry Form'!$D$2</f>
        <v>2018</v>
      </c>
      <c r="D183" s="1">
        <f>'Fertilizer Tonnage Entry Form'!$H$2</f>
        <v>14</v>
      </c>
      <c r="H183">
        <f>ROUND('Fertilizer Tonnage Entry Form'!A194,1)*10^1</f>
        <v>0</v>
      </c>
      <c r="J183">
        <f>ROUND('Fertilizer Tonnage Entry Form'!B194,1)*10^1</f>
        <v>0</v>
      </c>
      <c r="L183">
        <f>ROUND('Fertilizer Tonnage Entry Form'!C194,1)*10^1</f>
        <v>0</v>
      </c>
      <c r="M183">
        <f>ROUND('Fertilizer Tonnage Entry Form'!N194,3)*10^3</f>
        <v>0</v>
      </c>
      <c r="Q183" s="1">
        <f>'Fertilizer Tonnage Entry Form'!T194</f>
        <v>0</v>
      </c>
      <c r="R183" s="1">
        <f>'Fertilizer Tonnage Entry Form'!O194</f>
        <v>0</v>
      </c>
      <c r="S183" s="1">
        <f>'Fertilizer Tonnage Entry Form'!P194</f>
        <v>0</v>
      </c>
      <c r="AA183" s="1">
        <f>ROUND('Fertilizer Tonnage Entry Form'!D194,1)*10^1</f>
        <v>0</v>
      </c>
      <c r="AB183" s="1">
        <f>ROUND('Fertilizer Tonnage Entry Form'!E194,1)*10^1</f>
        <v>0</v>
      </c>
      <c r="AC183" s="1">
        <f>ROUND('Fertilizer Tonnage Entry Form'!F194,1)*10^1</f>
        <v>0</v>
      </c>
      <c r="AD183" s="1">
        <f>ROUND('Fertilizer Tonnage Entry Form'!G194,1)*10^1</f>
        <v>0</v>
      </c>
      <c r="AE183" s="1">
        <f>ROUND('Fertilizer Tonnage Entry Form'!H194,2)*10^2</f>
        <v>0</v>
      </c>
      <c r="AF183" s="1">
        <f>ROUND('Fertilizer Tonnage Entry Form'!I194,2)*10^2</f>
        <v>0</v>
      </c>
      <c r="AG183" s="1">
        <f>ROUND('Fertilizer Tonnage Entry Form'!J194,2)*10^2</f>
        <v>0</v>
      </c>
      <c r="AH183" s="1">
        <f>ROUND('Fertilizer Tonnage Entry Form'!K194,2)*10^2</f>
        <v>0</v>
      </c>
      <c r="AI183" s="1">
        <f>ROUND('Fertilizer Tonnage Entry Form'!L194,2)*10^2</f>
        <v>0</v>
      </c>
      <c r="AJ183" s="1">
        <f>ROUND('Fertilizer Tonnage Entry Form'!M194,3)*10^2</f>
        <v>0</v>
      </c>
    </row>
    <row r="184" spans="1:36" x14ac:dyDescent="0.25">
      <c r="A184" s="1">
        <f>'Fertilizer Tonnage Entry Form'!$Q$1</f>
        <v>0</v>
      </c>
      <c r="C184" s="1">
        <f>'Fertilizer Tonnage Entry Form'!$D$2</f>
        <v>2018</v>
      </c>
      <c r="D184" s="1">
        <f>'Fertilizer Tonnage Entry Form'!$H$2</f>
        <v>14</v>
      </c>
      <c r="H184">
        <f>ROUND('Fertilizer Tonnage Entry Form'!A195,1)*10^1</f>
        <v>0</v>
      </c>
      <c r="J184">
        <f>ROUND('Fertilizer Tonnage Entry Form'!B195,1)*10^1</f>
        <v>0</v>
      </c>
      <c r="L184">
        <f>ROUND('Fertilizer Tonnage Entry Form'!C195,1)*10^1</f>
        <v>0</v>
      </c>
      <c r="M184">
        <f>ROUND('Fertilizer Tonnage Entry Form'!N195,3)*10^3</f>
        <v>0</v>
      </c>
      <c r="Q184" s="1">
        <f>'Fertilizer Tonnage Entry Form'!T195</f>
        <v>0</v>
      </c>
      <c r="R184" s="1">
        <f>'Fertilizer Tonnage Entry Form'!O195</f>
        <v>0</v>
      </c>
      <c r="S184" s="1">
        <f>'Fertilizer Tonnage Entry Form'!P195</f>
        <v>0</v>
      </c>
      <c r="AA184" s="1">
        <f>ROUND('Fertilizer Tonnage Entry Form'!D195,1)*10^1</f>
        <v>0</v>
      </c>
      <c r="AB184" s="1">
        <f>ROUND('Fertilizer Tonnage Entry Form'!E195,1)*10^1</f>
        <v>0</v>
      </c>
      <c r="AC184" s="1">
        <f>ROUND('Fertilizer Tonnage Entry Form'!F195,1)*10^1</f>
        <v>0</v>
      </c>
      <c r="AD184" s="1">
        <f>ROUND('Fertilizer Tonnage Entry Form'!G195,1)*10^1</f>
        <v>0</v>
      </c>
      <c r="AE184" s="1">
        <f>ROUND('Fertilizer Tonnage Entry Form'!H195,2)*10^2</f>
        <v>0</v>
      </c>
      <c r="AF184" s="1">
        <f>ROUND('Fertilizer Tonnage Entry Form'!I195,2)*10^2</f>
        <v>0</v>
      </c>
      <c r="AG184" s="1">
        <f>ROUND('Fertilizer Tonnage Entry Form'!J195,2)*10^2</f>
        <v>0</v>
      </c>
      <c r="AH184" s="1">
        <f>ROUND('Fertilizer Tonnage Entry Form'!K195,2)*10^2</f>
        <v>0</v>
      </c>
      <c r="AI184" s="1">
        <f>ROUND('Fertilizer Tonnage Entry Form'!L195,2)*10^2</f>
        <v>0</v>
      </c>
      <c r="AJ184" s="1">
        <f>ROUND('Fertilizer Tonnage Entry Form'!M195,3)*10^2</f>
        <v>0</v>
      </c>
    </row>
    <row r="185" spans="1:36" x14ac:dyDescent="0.25">
      <c r="A185" s="1">
        <f>'Fertilizer Tonnage Entry Form'!$Q$1</f>
        <v>0</v>
      </c>
      <c r="C185" s="1">
        <f>'Fertilizer Tonnage Entry Form'!$D$2</f>
        <v>2018</v>
      </c>
      <c r="D185" s="1">
        <f>'Fertilizer Tonnage Entry Form'!$H$2</f>
        <v>14</v>
      </c>
      <c r="H185">
        <f>ROUND('Fertilizer Tonnage Entry Form'!A196,1)*10^1</f>
        <v>0</v>
      </c>
      <c r="J185">
        <f>ROUND('Fertilizer Tonnage Entry Form'!B196,1)*10^1</f>
        <v>0</v>
      </c>
      <c r="L185">
        <f>ROUND('Fertilizer Tonnage Entry Form'!C196,1)*10^1</f>
        <v>0</v>
      </c>
      <c r="M185">
        <f>ROUND('Fertilizer Tonnage Entry Form'!N196,3)*10^3</f>
        <v>0</v>
      </c>
      <c r="Q185" s="1">
        <f>'Fertilizer Tonnage Entry Form'!T196</f>
        <v>0</v>
      </c>
      <c r="R185" s="1">
        <f>'Fertilizer Tonnage Entry Form'!O196</f>
        <v>0</v>
      </c>
      <c r="S185" s="1">
        <f>'Fertilizer Tonnage Entry Form'!P196</f>
        <v>0</v>
      </c>
      <c r="AA185" s="1">
        <f>ROUND('Fertilizer Tonnage Entry Form'!D196,1)*10^1</f>
        <v>0</v>
      </c>
      <c r="AB185" s="1">
        <f>ROUND('Fertilizer Tonnage Entry Form'!E196,1)*10^1</f>
        <v>0</v>
      </c>
      <c r="AC185" s="1">
        <f>ROUND('Fertilizer Tonnage Entry Form'!F196,1)*10^1</f>
        <v>0</v>
      </c>
      <c r="AD185" s="1">
        <f>ROUND('Fertilizer Tonnage Entry Form'!G196,1)*10^1</f>
        <v>0</v>
      </c>
      <c r="AE185" s="1">
        <f>ROUND('Fertilizer Tonnage Entry Form'!H196,2)*10^2</f>
        <v>0</v>
      </c>
      <c r="AF185" s="1">
        <f>ROUND('Fertilizer Tonnage Entry Form'!I196,2)*10^2</f>
        <v>0</v>
      </c>
      <c r="AG185" s="1">
        <f>ROUND('Fertilizer Tonnage Entry Form'!J196,2)*10^2</f>
        <v>0</v>
      </c>
      <c r="AH185" s="1">
        <f>ROUND('Fertilizer Tonnage Entry Form'!K196,2)*10^2</f>
        <v>0</v>
      </c>
      <c r="AI185" s="1">
        <f>ROUND('Fertilizer Tonnage Entry Form'!L196,2)*10^2</f>
        <v>0</v>
      </c>
      <c r="AJ185" s="1">
        <f>ROUND('Fertilizer Tonnage Entry Form'!M196,3)*10^2</f>
        <v>0</v>
      </c>
    </row>
    <row r="186" spans="1:36" x14ac:dyDescent="0.25">
      <c r="A186" s="1">
        <f>'Fertilizer Tonnage Entry Form'!$Q$1</f>
        <v>0</v>
      </c>
      <c r="C186" s="1">
        <f>'Fertilizer Tonnage Entry Form'!$D$2</f>
        <v>2018</v>
      </c>
      <c r="D186" s="1">
        <f>'Fertilizer Tonnage Entry Form'!$H$2</f>
        <v>14</v>
      </c>
      <c r="H186">
        <f>ROUND('Fertilizer Tonnage Entry Form'!A197,1)*10^1</f>
        <v>0</v>
      </c>
      <c r="J186">
        <f>ROUND('Fertilizer Tonnage Entry Form'!B197,1)*10^1</f>
        <v>0</v>
      </c>
      <c r="L186">
        <f>ROUND('Fertilizer Tonnage Entry Form'!C197,1)*10^1</f>
        <v>0</v>
      </c>
      <c r="M186">
        <f>ROUND('Fertilizer Tonnage Entry Form'!N197,3)*10^3</f>
        <v>0</v>
      </c>
      <c r="Q186" s="1">
        <f>'Fertilizer Tonnage Entry Form'!T197</f>
        <v>0</v>
      </c>
      <c r="R186" s="1">
        <f>'Fertilizer Tonnage Entry Form'!O197</f>
        <v>0</v>
      </c>
      <c r="S186" s="1">
        <f>'Fertilizer Tonnage Entry Form'!P197</f>
        <v>0</v>
      </c>
      <c r="AA186" s="1">
        <f>ROUND('Fertilizer Tonnage Entry Form'!D197,1)*10^1</f>
        <v>0</v>
      </c>
      <c r="AB186" s="1">
        <f>ROUND('Fertilizer Tonnage Entry Form'!E197,1)*10^1</f>
        <v>0</v>
      </c>
      <c r="AC186" s="1">
        <f>ROUND('Fertilizer Tonnage Entry Form'!F197,1)*10^1</f>
        <v>0</v>
      </c>
      <c r="AD186" s="1">
        <f>ROUND('Fertilizer Tonnage Entry Form'!G197,1)*10^1</f>
        <v>0</v>
      </c>
      <c r="AE186" s="1">
        <f>ROUND('Fertilizer Tonnage Entry Form'!H197,2)*10^2</f>
        <v>0</v>
      </c>
      <c r="AF186" s="1">
        <f>ROUND('Fertilizer Tonnage Entry Form'!I197,2)*10^2</f>
        <v>0</v>
      </c>
      <c r="AG186" s="1">
        <f>ROUND('Fertilizer Tonnage Entry Form'!J197,2)*10^2</f>
        <v>0</v>
      </c>
      <c r="AH186" s="1">
        <f>ROUND('Fertilizer Tonnage Entry Form'!K197,2)*10^2</f>
        <v>0</v>
      </c>
      <c r="AI186" s="1">
        <f>ROUND('Fertilizer Tonnage Entry Form'!L197,2)*10^2</f>
        <v>0</v>
      </c>
      <c r="AJ186" s="1">
        <f>ROUND('Fertilizer Tonnage Entry Form'!M197,3)*10^2</f>
        <v>0</v>
      </c>
    </row>
    <row r="187" spans="1:36" x14ac:dyDescent="0.25">
      <c r="A187" s="1">
        <f>'Fertilizer Tonnage Entry Form'!$Q$1</f>
        <v>0</v>
      </c>
      <c r="C187" s="1">
        <f>'Fertilizer Tonnage Entry Form'!$D$2</f>
        <v>2018</v>
      </c>
      <c r="D187" s="1">
        <f>'Fertilizer Tonnage Entry Form'!$H$2</f>
        <v>14</v>
      </c>
      <c r="H187">
        <f>ROUND('Fertilizer Tonnage Entry Form'!A198,1)*10^1</f>
        <v>0</v>
      </c>
      <c r="J187">
        <f>ROUND('Fertilizer Tonnage Entry Form'!B198,1)*10^1</f>
        <v>0</v>
      </c>
      <c r="L187">
        <f>ROUND('Fertilizer Tonnage Entry Form'!C198,1)*10^1</f>
        <v>0</v>
      </c>
      <c r="M187">
        <f>ROUND('Fertilizer Tonnage Entry Form'!N198,3)*10^3</f>
        <v>0</v>
      </c>
      <c r="Q187" s="1">
        <f>'Fertilizer Tonnage Entry Form'!T198</f>
        <v>0</v>
      </c>
      <c r="R187" s="1">
        <f>'Fertilizer Tonnage Entry Form'!O198</f>
        <v>0</v>
      </c>
      <c r="S187" s="1">
        <f>'Fertilizer Tonnage Entry Form'!P198</f>
        <v>0</v>
      </c>
      <c r="AA187" s="1">
        <f>ROUND('Fertilizer Tonnage Entry Form'!D198,1)*10^1</f>
        <v>0</v>
      </c>
      <c r="AB187" s="1">
        <f>ROUND('Fertilizer Tonnage Entry Form'!E198,1)*10^1</f>
        <v>0</v>
      </c>
      <c r="AC187" s="1">
        <f>ROUND('Fertilizer Tonnage Entry Form'!F198,1)*10^1</f>
        <v>0</v>
      </c>
      <c r="AD187" s="1">
        <f>ROUND('Fertilizer Tonnage Entry Form'!G198,1)*10^1</f>
        <v>0</v>
      </c>
      <c r="AE187" s="1">
        <f>ROUND('Fertilizer Tonnage Entry Form'!H198,2)*10^2</f>
        <v>0</v>
      </c>
      <c r="AF187" s="1">
        <f>ROUND('Fertilizer Tonnage Entry Form'!I198,2)*10^2</f>
        <v>0</v>
      </c>
      <c r="AG187" s="1">
        <f>ROUND('Fertilizer Tonnage Entry Form'!J198,2)*10^2</f>
        <v>0</v>
      </c>
      <c r="AH187" s="1">
        <f>ROUND('Fertilizer Tonnage Entry Form'!K198,2)*10^2</f>
        <v>0</v>
      </c>
      <c r="AI187" s="1">
        <f>ROUND('Fertilizer Tonnage Entry Form'!L198,2)*10^2</f>
        <v>0</v>
      </c>
      <c r="AJ187" s="1">
        <f>ROUND('Fertilizer Tonnage Entry Form'!M198,3)*10^2</f>
        <v>0</v>
      </c>
    </row>
    <row r="188" spans="1:36" x14ac:dyDescent="0.25">
      <c r="A188" s="1">
        <f>'Fertilizer Tonnage Entry Form'!$Q$1</f>
        <v>0</v>
      </c>
      <c r="C188" s="1">
        <f>'Fertilizer Tonnage Entry Form'!$D$2</f>
        <v>2018</v>
      </c>
      <c r="D188" s="1">
        <f>'Fertilizer Tonnage Entry Form'!$H$2</f>
        <v>14</v>
      </c>
      <c r="H188">
        <f>ROUND('Fertilizer Tonnage Entry Form'!A199,1)*10^1</f>
        <v>0</v>
      </c>
      <c r="J188">
        <f>ROUND('Fertilizer Tonnage Entry Form'!B199,1)*10^1</f>
        <v>0</v>
      </c>
      <c r="L188">
        <f>ROUND('Fertilizer Tonnage Entry Form'!C199,1)*10^1</f>
        <v>0</v>
      </c>
      <c r="M188">
        <f>ROUND('Fertilizer Tonnage Entry Form'!N199,3)*10^3</f>
        <v>0</v>
      </c>
      <c r="Q188" s="1">
        <f>'Fertilizer Tonnage Entry Form'!T199</f>
        <v>0</v>
      </c>
      <c r="R188" s="1">
        <f>'Fertilizer Tonnage Entry Form'!O199</f>
        <v>0</v>
      </c>
      <c r="S188" s="1">
        <f>'Fertilizer Tonnage Entry Form'!P199</f>
        <v>0</v>
      </c>
      <c r="AA188" s="1">
        <f>ROUND('Fertilizer Tonnage Entry Form'!D199,1)*10^1</f>
        <v>0</v>
      </c>
      <c r="AB188" s="1">
        <f>ROUND('Fertilizer Tonnage Entry Form'!E199,1)*10^1</f>
        <v>0</v>
      </c>
      <c r="AC188" s="1">
        <f>ROUND('Fertilizer Tonnage Entry Form'!F199,1)*10^1</f>
        <v>0</v>
      </c>
      <c r="AD188" s="1">
        <f>ROUND('Fertilizer Tonnage Entry Form'!G199,1)*10^1</f>
        <v>0</v>
      </c>
      <c r="AE188" s="1">
        <f>ROUND('Fertilizer Tonnage Entry Form'!H199,2)*10^2</f>
        <v>0</v>
      </c>
      <c r="AF188" s="1">
        <f>ROUND('Fertilizer Tonnage Entry Form'!I199,2)*10^2</f>
        <v>0</v>
      </c>
      <c r="AG188" s="1">
        <f>ROUND('Fertilizer Tonnage Entry Form'!J199,2)*10^2</f>
        <v>0</v>
      </c>
      <c r="AH188" s="1">
        <f>ROUND('Fertilizer Tonnage Entry Form'!K199,2)*10^2</f>
        <v>0</v>
      </c>
      <c r="AI188" s="1">
        <f>ROUND('Fertilizer Tonnage Entry Form'!L199,2)*10^2</f>
        <v>0</v>
      </c>
      <c r="AJ188" s="1">
        <f>ROUND('Fertilizer Tonnage Entry Form'!M199,3)*10^2</f>
        <v>0</v>
      </c>
    </row>
    <row r="189" spans="1:36" x14ac:dyDescent="0.25">
      <c r="A189" s="1">
        <f>'Fertilizer Tonnage Entry Form'!$Q$1</f>
        <v>0</v>
      </c>
      <c r="C189" s="1">
        <f>'Fertilizer Tonnage Entry Form'!$D$2</f>
        <v>2018</v>
      </c>
      <c r="D189" s="1">
        <f>'Fertilizer Tonnage Entry Form'!$H$2</f>
        <v>14</v>
      </c>
      <c r="H189">
        <f>ROUND('Fertilizer Tonnage Entry Form'!A200,1)*10^1</f>
        <v>0</v>
      </c>
      <c r="J189">
        <f>ROUND('Fertilizer Tonnage Entry Form'!B200,1)*10^1</f>
        <v>0</v>
      </c>
      <c r="L189">
        <f>ROUND('Fertilizer Tonnage Entry Form'!C200,1)*10^1</f>
        <v>0</v>
      </c>
      <c r="M189">
        <f>ROUND('Fertilizer Tonnage Entry Form'!N200,3)*10^3</f>
        <v>0</v>
      </c>
      <c r="Q189" s="1">
        <f>'Fertilizer Tonnage Entry Form'!T200</f>
        <v>0</v>
      </c>
      <c r="R189" s="1">
        <f>'Fertilizer Tonnage Entry Form'!O200</f>
        <v>0</v>
      </c>
      <c r="S189" s="1">
        <f>'Fertilizer Tonnage Entry Form'!P200</f>
        <v>0</v>
      </c>
      <c r="AA189" s="1">
        <f>ROUND('Fertilizer Tonnage Entry Form'!D200,1)*10^1</f>
        <v>0</v>
      </c>
      <c r="AB189" s="1">
        <f>ROUND('Fertilizer Tonnage Entry Form'!E200,1)*10^1</f>
        <v>0</v>
      </c>
      <c r="AC189" s="1">
        <f>ROUND('Fertilizer Tonnage Entry Form'!F200,1)*10^1</f>
        <v>0</v>
      </c>
      <c r="AD189" s="1">
        <f>ROUND('Fertilizer Tonnage Entry Form'!G200,1)*10^1</f>
        <v>0</v>
      </c>
      <c r="AE189" s="1">
        <f>ROUND('Fertilizer Tonnage Entry Form'!H200,2)*10^2</f>
        <v>0</v>
      </c>
      <c r="AF189" s="1">
        <f>ROUND('Fertilizer Tonnage Entry Form'!I200,2)*10^2</f>
        <v>0</v>
      </c>
      <c r="AG189" s="1">
        <f>ROUND('Fertilizer Tonnage Entry Form'!J200,2)*10^2</f>
        <v>0</v>
      </c>
      <c r="AH189" s="1">
        <f>ROUND('Fertilizer Tonnage Entry Form'!K200,2)*10^2</f>
        <v>0</v>
      </c>
      <c r="AI189" s="1">
        <f>ROUND('Fertilizer Tonnage Entry Form'!L200,2)*10^2</f>
        <v>0</v>
      </c>
      <c r="AJ189" s="1">
        <f>ROUND('Fertilizer Tonnage Entry Form'!M200,3)*10^2</f>
        <v>0</v>
      </c>
    </row>
    <row r="190" spans="1:36" x14ac:dyDescent="0.25">
      <c r="A190" s="1">
        <f>'Fertilizer Tonnage Entry Form'!$Q$1</f>
        <v>0</v>
      </c>
      <c r="C190" s="1">
        <f>'Fertilizer Tonnage Entry Form'!$D$2</f>
        <v>2018</v>
      </c>
      <c r="D190" s="1">
        <f>'Fertilizer Tonnage Entry Form'!$H$2</f>
        <v>14</v>
      </c>
      <c r="H190">
        <f>ROUND('Fertilizer Tonnage Entry Form'!A201,1)*10^1</f>
        <v>0</v>
      </c>
      <c r="J190">
        <f>ROUND('Fertilizer Tonnage Entry Form'!B201,1)*10^1</f>
        <v>0</v>
      </c>
      <c r="L190">
        <f>ROUND('Fertilizer Tonnage Entry Form'!C201,1)*10^1</f>
        <v>0</v>
      </c>
      <c r="M190">
        <f>ROUND('Fertilizer Tonnage Entry Form'!N201,3)*10^3</f>
        <v>0</v>
      </c>
      <c r="Q190" s="1">
        <f>'Fertilizer Tonnage Entry Form'!T201</f>
        <v>0</v>
      </c>
      <c r="R190" s="1">
        <f>'Fertilizer Tonnage Entry Form'!O201</f>
        <v>0</v>
      </c>
      <c r="S190" s="1">
        <f>'Fertilizer Tonnage Entry Form'!P201</f>
        <v>0</v>
      </c>
      <c r="AA190" s="1">
        <f>ROUND('Fertilizer Tonnage Entry Form'!D201,1)*10^1</f>
        <v>0</v>
      </c>
      <c r="AB190" s="1">
        <f>ROUND('Fertilizer Tonnage Entry Form'!E201,1)*10^1</f>
        <v>0</v>
      </c>
      <c r="AC190" s="1">
        <f>ROUND('Fertilizer Tonnage Entry Form'!F201,1)*10^1</f>
        <v>0</v>
      </c>
      <c r="AD190" s="1">
        <f>ROUND('Fertilizer Tonnage Entry Form'!G201,1)*10^1</f>
        <v>0</v>
      </c>
      <c r="AE190" s="1">
        <f>ROUND('Fertilizer Tonnage Entry Form'!H201,2)*10^2</f>
        <v>0</v>
      </c>
      <c r="AF190" s="1">
        <f>ROUND('Fertilizer Tonnage Entry Form'!I201,2)*10^2</f>
        <v>0</v>
      </c>
      <c r="AG190" s="1">
        <f>ROUND('Fertilizer Tonnage Entry Form'!J201,2)*10^2</f>
        <v>0</v>
      </c>
      <c r="AH190" s="1">
        <f>ROUND('Fertilizer Tonnage Entry Form'!K201,2)*10^2</f>
        <v>0</v>
      </c>
      <c r="AI190" s="1">
        <f>ROUND('Fertilizer Tonnage Entry Form'!L201,2)*10^2</f>
        <v>0</v>
      </c>
      <c r="AJ190" s="1">
        <f>ROUND('Fertilizer Tonnage Entry Form'!M201,3)*10^2</f>
        <v>0</v>
      </c>
    </row>
    <row r="191" spans="1:36" x14ac:dyDescent="0.25">
      <c r="A191" s="1">
        <f>'Fertilizer Tonnage Entry Form'!$Q$1</f>
        <v>0</v>
      </c>
      <c r="C191" s="1">
        <f>'Fertilizer Tonnage Entry Form'!$D$2</f>
        <v>2018</v>
      </c>
      <c r="D191" s="1">
        <f>'Fertilizer Tonnage Entry Form'!$H$2</f>
        <v>14</v>
      </c>
      <c r="H191">
        <f>ROUND('Fertilizer Tonnage Entry Form'!A202,1)*10^1</f>
        <v>0</v>
      </c>
      <c r="J191">
        <f>ROUND('Fertilizer Tonnage Entry Form'!B202,1)*10^1</f>
        <v>0</v>
      </c>
      <c r="L191">
        <f>ROUND('Fertilizer Tonnage Entry Form'!C202,1)*10^1</f>
        <v>0</v>
      </c>
      <c r="M191">
        <f>ROUND('Fertilizer Tonnage Entry Form'!N202,3)*10^3</f>
        <v>0</v>
      </c>
      <c r="Q191" s="1">
        <f>'Fertilizer Tonnage Entry Form'!T202</f>
        <v>0</v>
      </c>
      <c r="R191" s="1">
        <f>'Fertilizer Tonnage Entry Form'!O202</f>
        <v>0</v>
      </c>
      <c r="S191" s="1">
        <f>'Fertilizer Tonnage Entry Form'!P202</f>
        <v>0</v>
      </c>
      <c r="AA191" s="1">
        <f>ROUND('Fertilizer Tonnage Entry Form'!D202,1)*10^1</f>
        <v>0</v>
      </c>
      <c r="AB191" s="1">
        <f>ROUND('Fertilizer Tonnage Entry Form'!E202,1)*10^1</f>
        <v>0</v>
      </c>
      <c r="AC191" s="1">
        <f>ROUND('Fertilizer Tonnage Entry Form'!F202,1)*10^1</f>
        <v>0</v>
      </c>
      <c r="AD191" s="1">
        <f>ROUND('Fertilizer Tonnage Entry Form'!G202,1)*10^1</f>
        <v>0</v>
      </c>
      <c r="AE191" s="1">
        <f>ROUND('Fertilizer Tonnage Entry Form'!H202,2)*10^2</f>
        <v>0</v>
      </c>
      <c r="AF191" s="1">
        <f>ROUND('Fertilizer Tonnage Entry Form'!I202,2)*10^2</f>
        <v>0</v>
      </c>
      <c r="AG191" s="1">
        <f>ROUND('Fertilizer Tonnage Entry Form'!J202,2)*10^2</f>
        <v>0</v>
      </c>
      <c r="AH191" s="1">
        <f>ROUND('Fertilizer Tonnage Entry Form'!K202,2)*10^2</f>
        <v>0</v>
      </c>
      <c r="AI191" s="1">
        <f>ROUND('Fertilizer Tonnage Entry Form'!L202,2)*10^2</f>
        <v>0</v>
      </c>
      <c r="AJ191" s="1">
        <f>ROUND('Fertilizer Tonnage Entry Form'!M202,3)*10^2</f>
        <v>0</v>
      </c>
    </row>
    <row r="192" spans="1:36" x14ac:dyDescent="0.25">
      <c r="A192" s="1">
        <f>'Fertilizer Tonnage Entry Form'!$Q$1</f>
        <v>0</v>
      </c>
      <c r="C192" s="1">
        <f>'Fertilizer Tonnage Entry Form'!$D$2</f>
        <v>2018</v>
      </c>
      <c r="D192" s="1">
        <f>'Fertilizer Tonnage Entry Form'!$H$2</f>
        <v>14</v>
      </c>
      <c r="H192">
        <f>ROUND('Fertilizer Tonnage Entry Form'!A203,1)*10^1</f>
        <v>0</v>
      </c>
      <c r="J192">
        <f>ROUND('Fertilizer Tonnage Entry Form'!B203,1)*10^1</f>
        <v>0</v>
      </c>
      <c r="L192">
        <f>ROUND('Fertilizer Tonnage Entry Form'!C203,1)*10^1</f>
        <v>0</v>
      </c>
      <c r="M192">
        <f>ROUND('Fertilizer Tonnage Entry Form'!N203,3)*10^3</f>
        <v>0</v>
      </c>
      <c r="Q192" s="1">
        <f>'Fertilizer Tonnage Entry Form'!T203</f>
        <v>0</v>
      </c>
      <c r="R192" s="1">
        <f>'Fertilizer Tonnage Entry Form'!O203</f>
        <v>0</v>
      </c>
      <c r="S192" s="1">
        <f>'Fertilizer Tonnage Entry Form'!P203</f>
        <v>0</v>
      </c>
      <c r="AA192" s="1">
        <f>ROUND('Fertilizer Tonnage Entry Form'!D203,1)*10^1</f>
        <v>0</v>
      </c>
      <c r="AB192" s="1">
        <f>ROUND('Fertilizer Tonnage Entry Form'!E203,1)*10^1</f>
        <v>0</v>
      </c>
      <c r="AC192" s="1">
        <f>ROUND('Fertilizer Tonnage Entry Form'!F203,1)*10^1</f>
        <v>0</v>
      </c>
      <c r="AD192" s="1">
        <f>ROUND('Fertilizer Tonnage Entry Form'!G203,1)*10^1</f>
        <v>0</v>
      </c>
      <c r="AE192" s="1">
        <f>ROUND('Fertilizer Tonnage Entry Form'!H203,2)*10^2</f>
        <v>0</v>
      </c>
      <c r="AF192" s="1">
        <f>ROUND('Fertilizer Tonnage Entry Form'!I203,2)*10^2</f>
        <v>0</v>
      </c>
      <c r="AG192" s="1">
        <f>ROUND('Fertilizer Tonnage Entry Form'!J203,2)*10^2</f>
        <v>0</v>
      </c>
      <c r="AH192" s="1">
        <f>ROUND('Fertilizer Tonnage Entry Form'!K203,2)*10^2</f>
        <v>0</v>
      </c>
      <c r="AI192" s="1">
        <f>ROUND('Fertilizer Tonnage Entry Form'!L203,2)*10^2</f>
        <v>0</v>
      </c>
      <c r="AJ192" s="1">
        <f>ROUND('Fertilizer Tonnage Entry Form'!M203,3)*10^2</f>
        <v>0</v>
      </c>
    </row>
    <row r="193" spans="1:36" x14ac:dyDescent="0.25">
      <c r="A193" s="1">
        <f>'Fertilizer Tonnage Entry Form'!$Q$1</f>
        <v>0</v>
      </c>
      <c r="C193" s="1">
        <f>'Fertilizer Tonnage Entry Form'!$D$2</f>
        <v>2018</v>
      </c>
      <c r="D193" s="1">
        <f>'Fertilizer Tonnage Entry Form'!$H$2</f>
        <v>14</v>
      </c>
      <c r="H193">
        <f>ROUND('Fertilizer Tonnage Entry Form'!A204,1)*10^1</f>
        <v>0</v>
      </c>
      <c r="J193">
        <f>ROUND('Fertilizer Tonnage Entry Form'!B204,1)*10^1</f>
        <v>0</v>
      </c>
      <c r="L193">
        <f>ROUND('Fertilizer Tonnage Entry Form'!C204,1)*10^1</f>
        <v>0</v>
      </c>
      <c r="M193">
        <f>ROUND('Fertilizer Tonnage Entry Form'!N204,3)*10^3</f>
        <v>0</v>
      </c>
      <c r="Q193" s="1">
        <f>'Fertilizer Tonnage Entry Form'!T204</f>
        <v>0</v>
      </c>
      <c r="R193" s="1">
        <f>'Fertilizer Tonnage Entry Form'!O204</f>
        <v>0</v>
      </c>
      <c r="S193" s="1">
        <f>'Fertilizer Tonnage Entry Form'!P204</f>
        <v>0</v>
      </c>
      <c r="AA193" s="1">
        <f>ROUND('Fertilizer Tonnage Entry Form'!D204,1)*10^1</f>
        <v>0</v>
      </c>
      <c r="AB193" s="1">
        <f>ROUND('Fertilizer Tonnage Entry Form'!E204,1)*10^1</f>
        <v>0</v>
      </c>
      <c r="AC193" s="1">
        <f>ROUND('Fertilizer Tonnage Entry Form'!F204,1)*10^1</f>
        <v>0</v>
      </c>
      <c r="AD193" s="1">
        <f>ROUND('Fertilizer Tonnage Entry Form'!G204,1)*10^1</f>
        <v>0</v>
      </c>
      <c r="AE193" s="1">
        <f>ROUND('Fertilizer Tonnage Entry Form'!H204,2)*10^2</f>
        <v>0</v>
      </c>
      <c r="AF193" s="1">
        <f>ROUND('Fertilizer Tonnage Entry Form'!I204,2)*10^2</f>
        <v>0</v>
      </c>
      <c r="AG193" s="1">
        <f>ROUND('Fertilizer Tonnage Entry Form'!J204,2)*10^2</f>
        <v>0</v>
      </c>
      <c r="AH193" s="1">
        <f>ROUND('Fertilizer Tonnage Entry Form'!K204,2)*10^2</f>
        <v>0</v>
      </c>
      <c r="AI193" s="1">
        <f>ROUND('Fertilizer Tonnage Entry Form'!L204,2)*10^2</f>
        <v>0</v>
      </c>
      <c r="AJ193" s="1">
        <f>ROUND('Fertilizer Tonnage Entry Form'!M204,3)*10^2</f>
        <v>0</v>
      </c>
    </row>
    <row r="194" spans="1:36" x14ac:dyDescent="0.25">
      <c r="A194" s="1">
        <f>'Fertilizer Tonnage Entry Form'!$Q$1</f>
        <v>0</v>
      </c>
      <c r="C194" s="1">
        <f>'Fertilizer Tonnage Entry Form'!$D$2</f>
        <v>2018</v>
      </c>
      <c r="D194" s="1">
        <f>'Fertilizer Tonnage Entry Form'!$H$2</f>
        <v>14</v>
      </c>
      <c r="H194">
        <f>ROUND('Fertilizer Tonnage Entry Form'!A205,1)*10^1</f>
        <v>0</v>
      </c>
      <c r="J194">
        <f>ROUND('Fertilizer Tonnage Entry Form'!B205,1)*10^1</f>
        <v>0</v>
      </c>
      <c r="L194">
        <f>ROUND('Fertilizer Tonnage Entry Form'!C205,1)*10^1</f>
        <v>0</v>
      </c>
      <c r="M194">
        <f>ROUND('Fertilizer Tonnage Entry Form'!N205,3)*10^3</f>
        <v>0</v>
      </c>
      <c r="Q194" s="1">
        <f>'Fertilizer Tonnage Entry Form'!T205</f>
        <v>0</v>
      </c>
      <c r="R194" s="1">
        <f>'Fertilizer Tonnage Entry Form'!O205</f>
        <v>0</v>
      </c>
      <c r="S194" s="1">
        <f>'Fertilizer Tonnage Entry Form'!P205</f>
        <v>0</v>
      </c>
      <c r="AA194" s="1">
        <f>ROUND('Fertilizer Tonnage Entry Form'!D205,1)*10^1</f>
        <v>0</v>
      </c>
      <c r="AB194" s="1">
        <f>ROUND('Fertilizer Tonnage Entry Form'!E205,1)*10^1</f>
        <v>0</v>
      </c>
      <c r="AC194" s="1">
        <f>ROUND('Fertilizer Tonnage Entry Form'!F205,1)*10^1</f>
        <v>0</v>
      </c>
      <c r="AD194" s="1">
        <f>ROUND('Fertilizer Tonnage Entry Form'!G205,1)*10^1</f>
        <v>0</v>
      </c>
      <c r="AE194" s="1">
        <f>ROUND('Fertilizer Tonnage Entry Form'!H205,2)*10^2</f>
        <v>0</v>
      </c>
      <c r="AF194" s="1">
        <f>ROUND('Fertilizer Tonnage Entry Form'!I205,2)*10^2</f>
        <v>0</v>
      </c>
      <c r="AG194" s="1">
        <f>ROUND('Fertilizer Tonnage Entry Form'!J205,2)*10^2</f>
        <v>0</v>
      </c>
      <c r="AH194" s="1">
        <f>ROUND('Fertilizer Tonnage Entry Form'!K205,2)*10^2</f>
        <v>0</v>
      </c>
      <c r="AI194" s="1">
        <f>ROUND('Fertilizer Tonnage Entry Form'!L205,2)*10^2</f>
        <v>0</v>
      </c>
      <c r="AJ194" s="1">
        <f>ROUND('Fertilizer Tonnage Entry Form'!M205,3)*10^2</f>
        <v>0</v>
      </c>
    </row>
    <row r="195" spans="1:36" x14ac:dyDescent="0.25">
      <c r="A195" s="1">
        <f>'Fertilizer Tonnage Entry Form'!$Q$1</f>
        <v>0</v>
      </c>
      <c r="C195" s="1">
        <f>'Fertilizer Tonnage Entry Form'!$D$2</f>
        <v>2018</v>
      </c>
      <c r="D195" s="1">
        <f>'Fertilizer Tonnage Entry Form'!$H$2</f>
        <v>14</v>
      </c>
      <c r="H195">
        <f>ROUND('Fertilizer Tonnage Entry Form'!A206,1)*10^1</f>
        <v>0</v>
      </c>
      <c r="J195">
        <f>ROUND('Fertilizer Tonnage Entry Form'!B206,1)*10^1</f>
        <v>0</v>
      </c>
      <c r="L195">
        <f>ROUND('Fertilizer Tonnage Entry Form'!C206,1)*10^1</f>
        <v>0</v>
      </c>
      <c r="M195">
        <f>ROUND('Fertilizer Tonnage Entry Form'!N206,3)*10^3</f>
        <v>0</v>
      </c>
      <c r="Q195" s="1">
        <f>'Fertilizer Tonnage Entry Form'!T206</f>
        <v>0</v>
      </c>
      <c r="R195" s="1">
        <f>'Fertilizer Tonnage Entry Form'!O206</f>
        <v>0</v>
      </c>
      <c r="S195" s="1">
        <f>'Fertilizer Tonnage Entry Form'!P206</f>
        <v>0</v>
      </c>
      <c r="AA195" s="1">
        <f>ROUND('Fertilizer Tonnage Entry Form'!D206,1)*10^1</f>
        <v>0</v>
      </c>
      <c r="AB195" s="1">
        <f>ROUND('Fertilizer Tonnage Entry Form'!E206,1)*10^1</f>
        <v>0</v>
      </c>
      <c r="AC195" s="1">
        <f>ROUND('Fertilizer Tonnage Entry Form'!F206,1)*10^1</f>
        <v>0</v>
      </c>
      <c r="AD195" s="1">
        <f>ROUND('Fertilizer Tonnage Entry Form'!G206,1)*10^1</f>
        <v>0</v>
      </c>
      <c r="AE195" s="1">
        <f>ROUND('Fertilizer Tonnage Entry Form'!H206,2)*10^2</f>
        <v>0</v>
      </c>
      <c r="AF195" s="1">
        <f>ROUND('Fertilizer Tonnage Entry Form'!I206,2)*10^2</f>
        <v>0</v>
      </c>
      <c r="AG195" s="1">
        <f>ROUND('Fertilizer Tonnage Entry Form'!J206,2)*10^2</f>
        <v>0</v>
      </c>
      <c r="AH195" s="1">
        <f>ROUND('Fertilizer Tonnage Entry Form'!K206,2)*10^2</f>
        <v>0</v>
      </c>
      <c r="AI195" s="1">
        <f>ROUND('Fertilizer Tonnage Entry Form'!L206,2)*10^2</f>
        <v>0</v>
      </c>
      <c r="AJ195" s="1">
        <f>ROUND('Fertilizer Tonnage Entry Form'!M206,3)*10^2</f>
        <v>0</v>
      </c>
    </row>
    <row r="196" spans="1:36" x14ac:dyDescent="0.25">
      <c r="A196" s="1">
        <f>'Fertilizer Tonnage Entry Form'!$Q$1</f>
        <v>0</v>
      </c>
      <c r="C196" s="1">
        <f>'Fertilizer Tonnage Entry Form'!$D$2</f>
        <v>2018</v>
      </c>
      <c r="D196" s="1">
        <f>'Fertilizer Tonnage Entry Form'!$H$2</f>
        <v>14</v>
      </c>
      <c r="H196">
        <f>ROUND('Fertilizer Tonnage Entry Form'!A207,1)*10^1</f>
        <v>0</v>
      </c>
      <c r="J196">
        <f>ROUND('Fertilizer Tonnage Entry Form'!B207,1)*10^1</f>
        <v>0</v>
      </c>
      <c r="L196">
        <f>ROUND('Fertilizer Tonnage Entry Form'!C207,1)*10^1</f>
        <v>0</v>
      </c>
      <c r="M196">
        <f>ROUND('Fertilizer Tonnage Entry Form'!N207,3)*10^3</f>
        <v>0</v>
      </c>
      <c r="Q196" s="1">
        <f>'Fertilizer Tonnage Entry Form'!T207</f>
        <v>0</v>
      </c>
      <c r="R196" s="1">
        <f>'Fertilizer Tonnage Entry Form'!O207</f>
        <v>0</v>
      </c>
      <c r="S196" s="1">
        <f>'Fertilizer Tonnage Entry Form'!P207</f>
        <v>0</v>
      </c>
      <c r="AA196" s="1">
        <f>ROUND('Fertilizer Tonnage Entry Form'!D207,1)*10^1</f>
        <v>0</v>
      </c>
      <c r="AB196" s="1">
        <f>ROUND('Fertilizer Tonnage Entry Form'!E207,1)*10^1</f>
        <v>0</v>
      </c>
      <c r="AC196" s="1">
        <f>ROUND('Fertilizer Tonnage Entry Form'!F207,1)*10^1</f>
        <v>0</v>
      </c>
      <c r="AD196" s="1">
        <f>ROUND('Fertilizer Tonnage Entry Form'!G207,1)*10^1</f>
        <v>0</v>
      </c>
      <c r="AE196" s="1">
        <f>ROUND('Fertilizer Tonnage Entry Form'!H207,2)*10^2</f>
        <v>0</v>
      </c>
      <c r="AF196" s="1">
        <f>ROUND('Fertilizer Tonnage Entry Form'!I207,2)*10^2</f>
        <v>0</v>
      </c>
      <c r="AG196" s="1">
        <f>ROUND('Fertilizer Tonnage Entry Form'!J207,2)*10^2</f>
        <v>0</v>
      </c>
      <c r="AH196" s="1">
        <f>ROUND('Fertilizer Tonnage Entry Form'!K207,2)*10^2</f>
        <v>0</v>
      </c>
      <c r="AI196" s="1">
        <f>ROUND('Fertilizer Tonnage Entry Form'!L207,2)*10^2</f>
        <v>0</v>
      </c>
      <c r="AJ196" s="1">
        <f>ROUND('Fertilizer Tonnage Entry Form'!M207,3)*10^2</f>
        <v>0</v>
      </c>
    </row>
    <row r="197" spans="1:36" x14ac:dyDescent="0.25">
      <c r="A197" s="1">
        <f>'Fertilizer Tonnage Entry Form'!$Q$1</f>
        <v>0</v>
      </c>
      <c r="C197" s="1">
        <f>'Fertilizer Tonnage Entry Form'!$D$2</f>
        <v>2018</v>
      </c>
      <c r="D197" s="1">
        <f>'Fertilizer Tonnage Entry Form'!$H$2</f>
        <v>14</v>
      </c>
      <c r="H197">
        <f>ROUND('Fertilizer Tonnage Entry Form'!A208,1)*10^1</f>
        <v>0</v>
      </c>
      <c r="J197">
        <f>ROUND('Fertilizer Tonnage Entry Form'!B208,1)*10^1</f>
        <v>0</v>
      </c>
      <c r="L197">
        <f>ROUND('Fertilizer Tonnage Entry Form'!C208,1)*10^1</f>
        <v>0</v>
      </c>
      <c r="M197">
        <f>ROUND('Fertilizer Tonnage Entry Form'!N208,3)*10^3</f>
        <v>0</v>
      </c>
      <c r="Q197" s="1">
        <f>'Fertilizer Tonnage Entry Form'!T208</f>
        <v>0</v>
      </c>
      <c r="R197" s="1">
        <f>'Fertilizer Tonnage Entry Form'!O208</f>
        <v>0</v>
      </c>
      <c r="S197" s="1">
        <f>'Fertilizer Tonnage Entry Form'!P208</f>
        <v>0</v>
      </c>
      <c r="AA197" s="1">
        <f>ROUND('Fertilizer Tonnage Entry Form'!D208,1)*10^1</f>
        <v>0</v>
      </c>
      <c r="AB197" s="1">
        <f>ROUND('Fertilizer Tonnage Entry Form'!E208,1)*10^1</f>
        <v>0</v>
      </c>
      <c r="AC197" s="1">
        <f>ROUND('Fertilizer Tonnage Entry Form'!F208,1)*10^1</f>
        <v>0</v>
      </c>
      <c r="AD197" s="1">
        <f>ROUND('Fertilizer Tonnage Entry Form'!G208,1)*10^1</f>
        <v>0</v>
      </c>
      <c r="AE197" s="1">
        <f>ROUND('Fertilizer Tonnage Entry Form'!H208,2)*10^2</f>
        <v>0</v>
      </c>
      <c r="AF197" s="1">
        <f>ROUND('Fertilizer Tonnage Entry Form'!I208,2)*10^2</f>
        <v>0</v>
      </c>
      <c r="AG197" s="1">
        <f>ROUND('Fertilizer Tonnage Entry Form'!J208,2)*10^2</f>
        <v>0</v>
      </c>
      <c r="AH197" s="1">
        <f>ROUND('Fertilizer Tonnage Entry Form'!K208,2)*10^2</f>
        <v>0</v>
      </c>
      <c r="AI197" s="1">
        <f>ROUND('Fertilizer Tonnage Entry Form'!L208,2)*10^2</f>
        <v>0</v>
      </c>
      <c r="AJ197" s="1">
        <f>ROUND('Fertilizer Tonnage Entry Form'!M208,3)*10^2</f>
        <v>0</v>
      </c>
    </row>
    <row r="198" spans="1:36" x14ac:dyDescent="0.25">
      <c r="A198" s="1">
        <f>'Fertilizer Tonnage Entry Form'!$Q$1</f>
        <v>0</v>
      </c>
      <c r="C198" s="1">
        <f>'Fertilizer Tonnage Entry Form'!$D$2</f>
        <v>2018</v>
      </c>
      <c r="D198" s="1">
        <f>'Fertilizer Tonnage Entry Form'!$H$2</f>
        <v>14</v>
      </c>
      <c r="H198">
        <f>ROUND('Fertilizer Tonnage Entry Form'!A209,1)*10^1</f>
        <v>0</v>
      </c>
      <c r="J198">
        <f>ROUND('Fertilizer Tonnage Entry Form'!B209,1)*10^1</f>
        <v>0</v>
      </c>
      <c r="L198">
        <f>ROUND('Fertilizer Tonnage Entry Form'!C209,1)*10^1</f>
        <v>0</v>
      </c>
      <c r="M198">
        <f>ROUND('Fertilizer Tonnage Entry Form'!N209,3)*10^3</f>
        <v>0</v>
      </c>
      <c r="Q198" s="1">
        <f>'Fertilizer Tonnage Entry Form'!T209</f>
        <v>0</v>
      </c>
      <c r="R198" s="1">
        <f>'Fertilizer Tonnage Entry Form'!O209</f>
        <v>0</v>
      </c>
      <c r="S198" s="1">
        <f>'Fertilizer Tonnage Entry Form'!P209</f>
        <v>0</v>
      </c>
      <c r="AA198" s="1">
        <f>ROUND('Fertilizer Tonnage Entry Form'!D209,1)*10^1</f>
        <v>0</v>
      </c>
      <c r="AB198" s="1">
        <f>ROUND('Fertilizer Tonnage Entry Form'!E209,1)*10^1</f>
        <v>0</v>
      </c>
      <c r="AC198" s="1">
        <f>ROUND('Fertilizer Tonnage Entry Form'!F209,1)*10^1</f>
        <v>0</v>
      </c>
      <c r="AD198" s="1">
        <f>ROUND('Fertilizer Tonnage Entry Form'!G209,1)*10^1</f>
        <v>0</v>
      </c>
      <c r="AE198" s="1">
        <f>ROUND('Fertilizer Tonnage Entry Form'!H209,2)*10^2</f>
        <v>0</v>
      </c>
      <c r="AF198" s="1">
        <f>ROUND('Fertilizer Tonnage Entry Form'!I209,2)*10^2</f>
        <v>0</v>
      </c>
      <c r="AG198" s="1">
        <f>ROUND('Fertilizer Tonnage Entry Form'!J209,2)*10^2</f>
        <v>0</v>
      </c>
      <c r="AH198" s="1">
        <f>ROUND('Fertilizer Tonnage Entry Form'!K209,2)*10^2</f>
        <v>0</v>
      </c>
      <c r="AI198" s="1">
        <f>ROUND('Fertilizer Tonnage Entry Form'!L209,2)*10^2</f>
        <v>0</v>
      </c>
      <c r="AJ198" s="1">
        <f>ROUND('Fertilizer Tonnage Entry Form'!M209,3)*10^2</f>
        <v>0</v>
      </c>
    </row>
    <row r="199" spans="1:36" x14ac:dyDescent="0.25">
      <c r="A199" s="1">
        <f>'Fertilizer Tonnage Entry Form'!$Q$1</f>
        <v>0</v>
      </c>
      <c r="C199" s="1">
        <f>'Fertilizer Tonnage Entry Form'!$D$2</f>
        <v>2018</v>
      </c>
      <c r="D199" s="1">
        <f>'Fertilizer Tonnage Entry Form'!$H$2</f>
        <v>14</v>
      </c>
      <c r="H199">
        <f>ROUND('Fertilizer Tonnage Entry Form'!A210,1)*10^1</f>
        <v>0</v>
      </c>
      <c r="J199">
        <f>ROUND('Fertilizer Tonnage Entry Form'!B210,1)*10^1</f>
        <v>0</v>
      </c>
      <c r="L199">
        <f>ROUND('Fertilizer Tonnage Entry Form'!C210,1)*10^1</f>
        <v>0</v>
      </c>
      <c r="M199">
        <f>ROUND('Fertilizer Tonnage Entry Form'!N210,3)*10^3</f>
        <v>0</v>
      </c>
      <c r="Q199" s="1">
        <f>'Fertilizer Tonnage Entry Form'!T210</f>
        <v>0</v>
      </c>
      <c r="R199" s="1">
        <f>'Fertilizer Tonnage Entry Form'!O210</f>
        <v>0</v>
      </c>
      <c r="S199" s="1">
        <f>'Fertilizer Tonnage Entry Form'!P210</f>
        <v>0</v>
      </c>
      <c r="AA199" s="1">
        <f>ROUND('Fertilizer Tonnage Entry Form'!D210,1)*10^1</f>
        <v>0</v>
      </c>
      <c r="AB199" s="1">
        <f>ROUND('Fertilizer Tonnage Entry Form'!E210,1)*10^1</f>
        <v>0</v>
      </c>
      <c r="AC199" s="1">
        <f>ROUND('Fertilizer Tonnage Entry Form'!F210,1)*10^1</f>
        <v>0</v>
      </c>
      <c r="AD199" s="1">
        <f>ROUND('Fertilizer Tonnage Entry Form'!G210,1)*10^1</f>
        <v>0</v>
      </c>
      <c r="AE199" s="1">
        <f>ROUND('Fertilizer Tonnage Entry Form'!H210,2)*10^2</f>
        <v>0</v>
      </c>
      <c r="AF199" s="1">
        <f>ROUND('Fertilizer Tonnage Entry Form'!I210,2)*10^2</f>
        <v>0</v>
      </c>
      <c r="AG199" s="1">
        <f>ROUND('Fertilizer Tonnage Entry Form'!J210,2)*10^2</f>
        <v>0</v>
      </c>
      <c r="AH199" s="1">
        <f>ROUND('Fertilizer Tonnage Entry Form'!K210,2)*10^2</f>
        <v>0</v>
      </c>
      <c r="AI199" s="1">
        <f>ROUND('Fertilizer Tonnage Entry Form'!L210,2)*10^2</f>
        <v>0</v>
      </c>
      <c r="AJ199" s="1">
        <f>ROUND('Fertilizer Tonnage Entry Form'!M210,3)*10^2</f>
        <v>0</v>
      </c>
    </row>
    <row r="200" spans="1:36" x14ac:dyDescent="0.25">
      <c r="A200" s="1">
        <f>'Fertilizer Tonnage Entry Form'!$Q$1</f>
        <v>0</v>
      </c>
      <c r="C200" s="1">
        <f>'Fertilizer Tonnage Entry Form'!$D$2</f>
        <v>2018</v>
      </c>
      <c r="D200" s="1">
        <f>'Fertilizer Tonnage Entry Form'!$H$2</f>
        <v>14</v>
      </c>
      <c r="H200">
        <f>ROUND('Fertilizer Tonnage Entry Form'!A211,1)*10^1</f>
        <v>0</v>
      </c>
      <c r="J200">
        <f>ROUND('Fertilizer Tonnage Entry Form'!B211,1)*10^1</f>
        <v>0</v>
      </c>
      <c r="L200">
        <f>ROUND('Fertilizer Tonnage Entry Form'!C211,1)*10^1</f>
        <v>0</v>
      </c>
      <c r="M200">
        <f>ROUND('Fertilizer Tonnage Entry Form'!N211,3)*10^3</f>
        <v>0</v>
      </c>
      <c r="Q200" s="1">
        <f>'Fertilizer Tonnage Entry Form'!T211</f>
        <v>0</v>
      </c>
      <c r="R200" s="1">
        <f>'Fertilizer Tonnage Entry Form'!O211</f>
        <v>0</v>
      </c>
      <c r="S200" s="1">
        <f>'Fertilizer Tonnage Entry Form'!P211</f>
        <v>0</v>
      </c>
      <c r="AA200" s="1">
        <f>ROUND('Fertilizer Tonnage Entry Form'!D211,1)*10^1</f>
        <v>0</v>
      </c>
      <c r="AB200" s="1">
        <f>ROUND('Fertilizer Tonnage Entry Form'!E211,1)*10^1</f>
        <v>0</v>
      </c>
      <c r="AC200" s="1">
        <f>ROUND('Fertilizer Tonnage Entry Form'!F211,1)*10^1</f>
        <v>0</v>
      </c>
      <c r="AD200" s="1">
        <f>ROUND('Fertilizer Tonnage Entry Form'!G211,1)*10^1</f>
        <v>0</v>
      </c>
      <c r="AE200" s="1">
        <f>ROUND('Fertilizer Tonnage Entry Form'!H211,2)*10^2</f>
        <v>0</v>
      </c>
      <c r="AF200" s="1">
        <f>ROUND('Fertilizer Tonnage Entry Form'!I211,2)*10^2</f>
        <v>0</v>
      </c>
      <c r="AG200" s="1">
        <f>ROUND('Fertilizer Tonnage Entry Form'!J211,2)*10^2</f>
        <v>0</v>
      </c>
      <c r="AH200" s="1">
        <f>ROUND('Fertilizer Tonnage Entry Form'!K211,2)*10^2</f>
        <v>0</v>
      </c>
      <c r="AI200" s="1">
        <f>ROUND('Fertilizer Tonnage Entry Form'!L211,2)*10^2</f>
        <v>0</v>
      </c>
      <c r="AJ200" s="1">
        <f>ROUND('Fertilizer Tonnage Entry Form'!M211,3)*10^2</f>
        <v>0</v>
      </c>
    </row>
    <row r="201" spans="1:36" x14ac:dyDescent="0.25">
      <c r="A201" s="1">
        <f>'Fertilizer Tonnage Entry Form'!$Q$1</f>
        <v>0</v>
      </c>
      <c r="C201" s="1">
        <f>'Fertilizer Tonnage Entry Form'!$D$2</f>
        <v>2018</v>
      </c>
      <c r="D201" s="1">
        <f>'Fertilizer Tonnage Entry Form'!$H$2</f>
        <v>14</v>
      </c>
      <c r="H201">
        <f>ROUND('Fertilizer Tonnage Entry Form'!A212,1)*10^1</f>
        <v>0</v>
      </c>
      <c r="J201">
        <f>ROUND('Fertilizer Tonnage Entry Form'!B212,1)*10^1</f>
        <v>0</v>
      </c>
      <c r="L201">
        <f>ROUND('Fertilizer Tonnage Entry Form'!C212,1)*10^1</f>
        <v>0</v>
      </c>
      <c r="M201">
        <f>ROUND('Fertilizer Tonnage Entry Form'!N212,3)*10^3</f>
        <v>0</v>
      </c>
      <c r="Q201" s="1">
        <f>'Fertilizer Tonnage Entry Form'!T212</f>
        <v>0</v>
      </c>
      <c r="R201" s="1">
        <f>'Fertilizer Tonnage Entry Form'!O212</f>
        <v>0</v>
      </c>
      <c r="S201" s="1">
        <f>'Fertilizer Tonnage Entry Form'!P212</f>
        <v>0</v>
      </c>
      <c r="AA201" s="1">
        <f>ROUND('Fertilizer Tonnage Entry Form'!D212,1)*10^1</f>
        <v>0</v>
      </c>
      <c r="AB201" s="1">
        <f>ROUND('Fertilizer Tonnage Entry Form'!E212,1)*10^1</f>
        <v>0</v>
      </c>
      <c r="AC201" s="1">
        <f>ROUND('Fertilizer Tonnage Entry Form'!F212,1)*10^1</f>
        <v>0</v>
      </c>
      <c r="AD201" s="1">
        <f>ROUND('Fertilizer Tonnage Entry Form'!G212,1)*10^1</f>
        <v>0</v>
      </c>
      <c r="AE201" s="1">
        <f>ROUND('Fertilizer Tonnage Entry Form'!H212,2)*10^2</f>
        <v>0</v>
      </c>
      <c r="AF201" s="1">
        <f>ROUND('Fertilizer Tonnage Entry Form'!I212,2)*10^2</f>
        <v>0</v>
      </c>
      <c r="AG201" s="1">
        <f>ROUND('Fertilizer Tonnage Entry Form'!J212,2)*10^2</f>
        <v>0</v>
      </c>
      <c r="AH201" s="1">
        <f>ROUND('Fertilizer Tonnage Entry Form'!K212,2)*10^2</f>
        <v>0</v>
      </c>
      <c r="AI201" s="1">
        <f>ROUND('Fertilizer Tonnage Entry Form'!L212,2)*10^2</f>
        <v>0</v>
      </c>
      <c r="AJ201" s="1">
        <f>ROUND('Fertilizer Tonnage Entry Form'!M212,3)*10^2</f>
        <v>0</v>
      </c>
    </row>
    <row r="202" spans="1:36" x14ac:dyDescent="0.25">
      <c r="A202" s="1">
        <f>'Fertilizer Tonnage Entry Form'!$Q$1</f>
        <v>0</v>
      </c>
      <c r="C202" s="1">
        <f>'Fertilizer Tonnage Entry Form'!$D$2</f>
        <v>2018</v>
      </c>
      <c r="D202" s="1">
        <f>'Fertilizer Tonnage Entry Form'!$H$2</f>
        <v>14</v>
      </c>
      <c r="H202">
        <f>ROUND('Fertilizer Tonnage Entry Form'!A213,1)*10^1</f>
        <v>0</v>
      </c>
      <c r="J202">
        <f>ROUND('Fertilizer Tonnage Entry Form'!B213,1)*10^1</f>
        <v>0</v>
      </c>
      <c r="L202">
        <f>ROUND('Fertilizer Tonnage Entry Form'!C213,1)*10^1</f>
        <v>0</v>
      </c>
      <c r="M202">
        <f>ROUND('Fertilizer Tonnage Entry Form'!N213,3)*10^3</f>
        <v>0</v>
      </c>
      <c r="Q202" s="1">
        <f>'Fertilizer Tonnage Entry Form'!T213</f>
        <v>0</v>
      </c>
      <c r="R202" s="1">
        <f>'Fertilizer Tonnage Entry Form'!O213</f>
        <v>0</v>
      </c>
      <c r="S202" s="1">
        <f>'Fertilizer Tonnage Entry Form'!P213</f>
        <v>0</v>
      </c>
      <c r="AA202" s="1">
        <f>ROUND('Fertilizer Tonnage Entry Form'!D213,1)*10^1</f>
        <v>0</v>
      </c>
      <c r="AB202" s="1">
        <f>ROUND('Fertilizer Tonnage Entry Form'!E213,1)*10^1</f>
        <v>0</v>
      </c>
      <c r="AC202" s="1">
        <f>ROUND('Fertilizer Tonnage Entry Form'!F213,1)*10^1</f>
        <v>0</v>
      </c>
      <c r="AD202" s="1">
        <f>ROUND('Fertilizer Tonnage Entry Form'!G213,1)*10^1</f>
        <v>0</v>
      </c>
      <c r="AE202" s="1">
        <f>ROUND('Fertilizer Tonnage Entry Form'!H213,2)*10^2</f>
        <v>0</v>
      </c>
      <c r="AF202" s="1">
        <f>ROUND('Fertilizer Tonnage Entry Form'!I213,2)*10^2</f>
        <v>0</v>
      </c>
      <c r="AG202" s="1">
        <f>ROUND('Fertilizer Tonnage Entry Form'!J213,2)*10^2</f>
        <v>0</v>
      </c>
      <c r="AH202" s="1">
        <f>ROUND('Fertilizer Tonnage Entry Form'!K213,2)*10^2</f>
        <v>0</v>
      </c>
      <c r="AI202" s="1">
        <f>ROUND('Fertilizer Tonnage Entry Form'!L213,2)*10^2</f>
        <v>0</v>
      </c>
      <c r="AJ202" s="1">
        <f>ROUND('Fertilizer Tonnage Entry Form'!M213,3)*10^2</f>
        <v>0</v>
      </c>
    </row>
    <row r="203" spans="1:36" x14ac:dyDescent="0.25">
      <c r="A203" s="1">
        <f>'Fertilizer Tonnage Entry Form'!$Q$1</f>
        <v>0</v>
      </c>
      <c r="C203" s="1">
        <f>'Fertilizer Tonnage Entry Form'!$D$2</f>
        <v>2018</v>
      </c>
      <c r="D203" s="1">
        <f>'Fertilizer Tonnage Entry Form'!$H$2</f>
        <v>14</v>
      </c>
      <c r="H203">
        <f>ROUND('Fertilizer Tonnage Entry Form'!A214,1)*10^1</f>
        <v>0</v>
      </c>
      <c r="J203">
        <f>ROUND('Fertilizer Tonnage Entry Form'!B214,1)*10^1</f>
        <v>0</v>
      </c>
      <c r="L203">
        <f>ROUND('Fertilizer Tonnage Entry Form'!C214,1)*10^1</f>
        <v>0</v>
      </c>
      <c r="M203">
        <f>ROUND('Fertilizer Tonnage Entry Form'!N214,3)*10^3</f>
        <v>0</v>
      </c>
      <c r="Q203" s="1">
        <f>'Fertilizer Tonnage Entry Form'!T214</f>
        <v>0</v>
      </c>
      <c r="R203" s="1">
        <f>'Fertilizer Tonnage Entry Form'!O214</f>
        <v>0</v>
      </c>
      <c r="S203" s="1">
        <f>'Fertilizer Tonnage Entry Form'!P214</f>
        <v>0</v>
      </c>
      <c r="AA203" s="1">
        <f>ROUND('Fertilizer Tonnage Entry Form'!D214,1)*10^1</f>
        <v>0</v>
      </c>
      <c r="AB203" s="1">
        <f>ROUND('Fertilizer Tonnage Entry Form'!E214,1)*10^1</f>
        <v>0</v>
      </c>
      <c r="AC203" s="1">
        <f>ROUND('Fertilizer Tonnage Entry Form'!F214,1)*10^1</f>
        <v>0</v>
      </c>
      <c r="AD203" s="1">
        <f>ROUND('Fertilizer Tonnage Entry Form'!G214,1)*10^1</f>
        <v>0</v>
      </c>
      <c r="AE203" s="1">
        <f>ROUND('Fertilizer Tonnage Entry Form'!H214,2)*10^2</f>
        <v>0</v>
      </c>
      <c r="AF203" s="1">
        <f>ROUND('Fertilizer Tonnage Entry Form'!I214,2)*10^2</f>
        <v>0</v>
      </c>
      <c r="AG203" s="1">
        <f>ROUND('Fertilizer Tonnage Entry Form'!J214,2)*10^2</f>
        <v>0</v>
      </c>
      <c r="AH203" s="1">
        <f>ROUND('Fertilizer Tonnage Entry Form'!K214,2)*10^2</f>
        <v>0</v>
      </c>
      <c r="AI203" s="1">
        <f>ROUND('Fertilizer Tonnage Entry Form'!L214,2)*10^2</f>
        <v>0</v>
      </c>
      <c r="AJ203" s="1">
        <f>ROUND('Fertilizer Tonnage Entry Form'!M214,3)*10^2</f>
        <v>0</v>
      </c>
    </row>
    <row r="204" spans="1:36" x14ac:dyDescent="0.25">
      <c r="A204" s="1">
        <f>'Fertilizer Tonnage Entry Form'!$Q$1</f>
        <v>0</v>
      </c>
      <c r="C204" s="1">
        <f>'Fertilizer Tonnage Entry Form'!$D$2</f>
        <v>2018</v>
      </c>
      <c r="D204" s="1">
        <f>'Fertilizer Tonnage Entry Form'!$H$2</f>
        <v>14</v>
      </c>
      <c r="H204">
        <f>ROUND('Fertilizer Tonnage Entry Form'!A215,1)*10^1</f>
        <v>0</v>
      </c>
      <c r="J204">
        <f>ROUND('Fertilizer Tonnage Entry Form'!B215,1)*10^1</f>
        <v>0</v>
      </c>
      <c r="L204">
        <f>ROUND('Fertilizer Tonnage Entry Form'!C215,1)*10^1</f>
        <v>0</v>
      </c>
      <c r="M204">
        <f>ROUND('Fertilizer Tonnage Entry Form'!N215,3)*10^3</f>
        <v>0</v>
      </c>
      <c r="Q204" s="1">
        <f>'Fertilizer Tonnage Entry Form'!T215</f>
        <v>0</v>
      </c>
      <c r="R204" s="1">
        <f>'Fertilizer Tonnage Entry Form'!O215</f>
        <v>0</v>
      </c>
      <c r="S204" s="1">
        <f>'Fertilizer Tonnage Entry Form'!P215</f>
        <v>0</v>
      </c>
      <c r="AA204" s="1">
        <f>ROUND('Fertilizer Tonnage Entry Form'!D215,1)*10^1</f>
        <v>0</v>
      </c>
      <c r="AB204" s="1">
        <f>ROUND('Fertilizer Tonnage Entry Form'!E215,1)*10^1</f>
        <v>0</v>
      </c>
      <c r="AC204" s="1">
        <f>ROUND('Fertilizer Tonnage Entry Form'!F215,1)*10^1</f>
        <v>0</v>
      </c>
      <c r="AD204" s="1">
        <f>ROUND('Fertilizer Tonnage Entry Form'!G215,1)*10^1</f>
        <v>0</v>
      </c>
      <c r="AE204" s="1">
        <f>ROUND('Fertilizer Tonnage Entry Form'!H215,2)*10^2</f>
        <v>0</v>
      </c>
      <c r="AF204" s="1">
        <f>ROUND('Fertilizer Tonnage Entry Form'!I215,2)*10^2</f>
        <v>0</v>
      </c>
      <c r="AG204" s="1">
        <f>ROUND('Fertilizer Tonnage Entry Form'!J215,2)*10^2</f>
        <v>0</v>
      </c>
      <c r="AH204" s="1">
        <f>ROUND('Fertilizer Tonnage Entry Form'!K215,2)*10^2</f>
        <v>0</v>
      </c>
      <c r="AI204" s="1">
        <f>ROUND('Fertilizer Tonnage Entry Form'!L215,2)*10^2</f>
        <v>0</v>
      </c>
      <c r="AJ204" s="1">
        <f>ROUND('Fertilizer Tonnage Entry Form'!M215,3)*10^2</f>
        <v>0</v>
      </c>
    </row>
    <row r="205" spans="1:36" x14ac:dyDescent="0.25">
      <c r="A205" s="1">
        <f>'Fertilizer Tonnage Entry Form'!$Q$1</f>
        <v>0</v>
      </c>
      <c r="C205" s="1">
        <f>'Fertilizer Tonnage Entry Form'!$D$2</f>
        <v>2018</v>
      </c>
      <c r="D205" s="1">
        <f>'Fertilizer Tonnage Entry Form'!$H$2</f>
        <v>14</v>
      </c>
      <c r="H205">
        <f>ROUND('Fertilizer Tonnage Entry Form'!A216,1)*10^1</f>
        <v>0</v>
      </c>
      <c r="J205">
        <f>ROUND('Fertilizer Tonnage Entry Form'!B216,1)*10^1</f>
        <v>0</v>
      </c>
      <c r="L205">
        <f>ROUND('Fertilizer Tonnage Entry Form'!C216,1)*10^1</f>
        <v>0</v>
      </c>
      <c r="M205">
        <f>ROUND('Fertilizer Tonnage Entry Form'!N216,3)*10^3</f>
        <v>0</v>
      </c>
      <c r="Q205" s="1">
        <f>'Fertilizer Tonnage Entry Form'!T216</f>
        <v>0</v>
      </c>
      <c r="R205" s="1">
        <f>'Fertilizer Tonnage Entry Form'!O216</f>
        <v>0</v>
      </c>
      <c r="S205" s="1">
        <f>'Fertilizer Tonnage Entry Form'!P216</f>
        <v>0</v>
      </c>
      <c r="AA205" s="1">
        <f>ROUND('Fertilizer Tonnage Entry Form'!D216,1)*10^1</f>
        <v>0</v>
      </c>
      <c r="AB205" s="1">
        <f>ROUND('Fertilizer Tonnage Entry Form'!E216,1)*10^1</f>
        <v>0</v>
      </c>
      <c r="AC205" s="1">
        <f>ROUND('Fertilizer Tonnage Entry Form'!F216,1)*10^1</f>
        <v>0</v>
      </c>
      <c r="AD205" s="1">
        <f>ROUND('Fertilizer Tonnage Entry Form'!G216,1)*10^1</f>
        <v>0</v>
      </c>
      <c r="AE205" s="1">
        <f>ROUND('Fertilizer Tonnage Entry Form'!H216,2)*10^2</f>
        <v>0</v>
      </c>
      <c r="AF205" s="1">
        <f>ROUND('Fertilizer Tonnage Entry Form'!I216,2)*10^2</f>
        <v>0</v>
      </c>
      <c r="AG205" s="1">
        <f>ROUND('Fertilizer Tonnage Entry Form'!J216,2)*10^2</f>
        <v>0</v>
      </c>
      <c r="AH205" s="1">
        <f>ROUND('Fertilizer Tonnage Entry Form'!K216,2)*10^2</f>
        <v>0</v>
      </c>
      <c r="AI205" s="1">
        <f>ROUND('Fertilizer Tonnage Entry Form'!L216,2)*10^2</f>
        <v>0</v>
      </c>
      <c r="AJ205" s="1">
        <f>ROUND('Fertilizer Tonnage Entry Form'!M216,3)*10^2</f>
        <v>0</v>
      </c>
    </row>
    <row r="206" spans="1:36" x14ac:dyDescent="0.25">
      <c r="A206" s="1">
        <f>'Fertilizer Tonnage Entry Form'!$Q$1</f>
        <v>0</v>
      </c>
      <c r="C206" s="1">
        <f>'Fertilizer Tonnage Entry Form'!$D$2</f>
        <v>2018</v>
      </c>
      <c r="D206" s="1">
        <f>'Fertilizer Tonnage Entry Form'!$H$2</f>
        <v>14</v>
      </c>
      <c r="H206">
        <f>ROUND('Fertilizer Tonnage Entry Form'!A217,1)*10^1</f>
        <v>0</v>
      </c>
      <c r="J206">
        <f>ROUND('Fertilizer Tonnage Entry Form'!B217,1)*10^1</f>
        <v>0</v>
      </c>
      <c r="L206">
        <f>ROUND('Fertilizer Tonnage Entry Form'!C217,1)*10^1</f>
        <v>0</v>
      </c>
      <c r="M206">
        <f>ROUND('Fertilizer Tonnage Entry Form'!N217,3)*10^3</f>
        <v>0</v>
      </c>
      <c r="Q206" s="1">
        <f>'Fertilizer Tonnage Entry Form'!T217</f>
        <v>0</v>
      </c>
      <c r="R206" s="1">
        <f>'Fertilizer Tonnage Entry Form'!O217</f>
        <v>0</v>
      </c>
      <c r="S206" s="1">
        <f>'Fertilizer Tonnage Entry Form'!P217</f>
        <v>0</v>
      </c>
      <c r="AA206" s="1">
        <f>ROUND('Fertilizer Tonnage Entry Form'!D217,1)*10^1</f>
        <v>0</v>
      </c>
      <c r="AB206" s="1">
        <f>ROUND('Fertilizer Tonnage Entry Form'!E217,1)*10^1</f>
        <v>0</v>
      </c>
      <c r="AC206" s="1">
        <f>ROUND('Fertilizer Tonnage Entry Form'!F217,1)*10^1</f>
        <v>0</v>
      </c>
      <c r="AD206" s="1">
        <f>ROUND('Fertilizer Tonnage Entry Form'!G217,1)*10^1</f>
        <v>0</v>
      </c>
      <c r="AE206" s="1">
        <f>ROUND('Fertilizer Tonnage Entry Form'!H217,2)*10^2</f>
        <v>0</v>
      </c>
      <c r="AF206" s="1">
        <f>ROUND('Fertilizer Tonnage Entry Form'!I217,2)*10^2</f>
        <v>0</v>
      </c>
      <c r="AG206" s="1">
        <f>ROUND('Fertilizer Tonnage Entry Form'!J217,2)*10^2</f>
        <v>0</v>
      </c>
      <c r="AH206" s="1">
        <f>ROUND('Fertilizer Tonnage Entry Form'!K217,2)*10^2</f>
        <v>0</v>
      </c>
      <c r="AI206" s="1">
        <f>ROUND('Fertilizer Tonnage Entry Form'!L217,2)*10^2</f>
        <v>0</v>
      </c>
      <c r="AJ206" s="1">
        <f>ROUND('Fertilizer Tonnage Entry Form'!M217,3)*10^2</f>
        <v>0</v>
      </c>
    </row>
    <row r="207" spans="1:36" x14ac:dyDescent="0.25">
      <c r="A207" s="1">
        <f>'Fertilizer Tonnage Entry Form'!$Q$1</f>
        <v>0</v>
      </c>
      <c r="C207" s="1">
        <f>'Fertilizer Tonnage Entry Form'!$D$2</f>
        <v>2018</v>
      </c>
      <c r="D207" s="1">
        <f>'Fertilizer Tonnage Entry Form'!$H$2</f>
        <v>14</v>
      </c>
      <c r="H207">
        <f>ROUND('Fertilizer Tonnage Entry Form'!A218,1)*10^1</f>
        <v>0</v>
      </c>
      <c r="J207">
        <f>ROUND('Fertilizer Tonnage Entry Form'!B218,1)*10^1</f>
        <v>0</v>
      </c>
      <c r="L207">
        <f>ROUND('Fertilizer Tonnage Entry Form'!C218,1)*10^1</f>
        <v>0</v>
      </c>
      <c r="M207">
        <f>ROUND('Fertilizer Tonnage Entry Form'!N218,3)*10^3</f>
        <v>0</v>
      </c>
      <c r="Q207" s="1">
        <f>'Fertilizer Tonnage Entry Form'!T218</f>
        <v>0</v>
      </c>
      <c r="R207" s="1">
        <f>'Fertilizer Tonnage Entry Form'!O218</f>
        <v>0</v>
      </c>
      <c r="S207" s="1">
        <f>'Fertilizer Tonnage Entry Form'!P218</f>
        <v>0</v>
      </c>
      <c r="AA207" s="1">
        <f>ROUND('Fertilizer Tonnage Entry Form'!D218,1)*10^1</f>
        <v>0</v>
      </c>
      <c r="AB207" s="1">
        <f>ROUND('Fertilizer Tonnage Entry Form'!E218,1)*10^1</f>
        <v>0</v>
      </c>
      <c r="AC207" s="1">
        <f>ROUND('Fertilizer Tonnage Entry Form'!F218,1)*10^1</f>
        <v>0</v>
      </c>
      <c r="AD207" s="1">
        <f>ROUND('Fertilizer Tonnage Entry Form'!G218,1)*10^1</f>
        <v>0</v>
      </c>
      <c r="AE207" s="1">
        <f>ROUND('Fertilizer Tonnage Entry Form'!H218,2)*10^2</f>
        <v>0</v>
      </c>
      <c r="AF207" s="1">
        <f>ROUND('Fertilizer Tonnage Entry Form'!I218,2)*10^2</f>
        <v>0</v>
      </c>
      <c r="AG207" s="1">
        <f>ROUND('Fertilizer Tonnage Entry Form'!J218,2)*10^2</f>
        <v>0</v>
      </c>
      <c r="AH207" s="1">
        <f>ROUND('Fertilizer Tonnage Entry Form'!K218,2)*10^2</f>
        <v>0</v>
      </c>
      <c r="AI207" s="1">
        <f>ROUND('Fertilizer Tonnage Entry Form'!L218,2)*10^2</f>
        <v>0</v>
      </c>
      <c r="AJ207" s="1">
        <f>ROUND('Fertilizer Tonnage Entry Form'!M218,3)*10^2</f>
        <v>0</v>
      </c>
    </row>
    <row r="208" spans="1:36" x14ac:dyDescent="0.25">
      <c r="A208" s="1">
        <f>'Fertilizer Tonnage Entry Form'!$Q$1</f>
        <v>0</v>
      </c>
      <c r="C208" s="1">
        <f>'Fertilizer Tonnage Entry Form'!$D$2</f>
        <v>2018</v>
      </c>
      <c r="D208" s="1">
        <f>'Fertilizer Tonnage Entry Form'!$H$2</f>
        <v>14</v>
      </c>
      <c r="H208">
        <f>ROUND('Fertilizer Tonnage Entry Form'!A219,1)*10^1</f>
        <v>0</v>
      </c>
      <c r="J208">
        <f>ROUND('Fertilizer Tonnage Entry Form'!B219,1)*10^1</f>
        <v>0</v>
      </c>
      <c r="L208">
        <f>ROUND('Fertilizer Tonnage Entry Form'!C219,1)*10^1</f>
        <v>0</v>
      </c>
      <c r="M208">
        <f>ROUND('Fertilizer Tonnage Entry Form'!N219,3)*10^3</f>
        <v>0</v>
      </c>
      <c r="Q208" s="1">
        <f>'Fertilizer Tonnage Entry Form'!T219</f>
        <v>0</v>
      </c>
      <c r="R208" s="1">
        <f>'Fertilizer Tonnage Entry Form'!O219</f>
        <v>0</v>
      </c>
      <c r="S208" s="1">
        <f>'Fertilizer Tonnage Entry Form'!P219</f>
        <v>0</v>
      </c>
      <c r="AA208" s="1">
        <f>ROUND('Fertilizer Tonnage Entry Form'!D219,1)*10^1</f>
        <v>0</v>
      </c>
      <c r="AB208" s="1">
        <f>ROUND('Fertilizer Tonnage Entry Form'!E219,1)*10^1</f>
        <v>0</v>
      </c>
      <c r="AC208" s="1">
        <f>ROUND('Fertilizer Tonnage Entry Form'!F219,1)*10^1</f>
        <v>0</v>
      </c>
      <c r="AD208" s="1">
        <f>ROUND('Fertilizer Tonnage Entry Form'!G219,1)*10^1</f>
        <v>0</v>
      </c>
      <c r="AE208" s="1">
        <f>ROUND('Fertilizer Tonnage Entry Form'!H219,2)*10^2</f>
        <v>0</v>
      </c>
      <c r="AF208" s="1">
        <f>ROUND('Fertilizer Tonnage Entry Form'!I219,2)*10^2</f>
        <v>0</v>
      </c>
      <c r="AG208" s="1">
        <f>ROUND('Fertilizer Tonnage Entry Form'!J219,2)*10^2</f>
        <v>0</v>
      </c>
      <c r="AH208" s="1">
        <f>ROUND('Fertilizer Tonnage Entry Form'!K219,2)*10^2</f>
        <v>0</v>
      </c>
      <c r="AI208" s="1">
        <f>ROUND('Fertilizer Tonnage Entry Form'!L219,2)*10^2</f>
        <v>0</v>
      </c>
      <c r="AJ208" s="1">
        <f>ROUND('Fertilizer Tonnage Entry Form'!M219,3)*10^2</f>
        <v>0</v>
      </c>
    </row>
    <row r="209" spans="1:36" x14ac:dyDescent="0.25">
      <c r="A209" s="1">
        <f>'Fertilizer Tonnage Entry Form'!$Q$1</f>
        <v>0</v>
      </c>
      <c r="C209" s="1">
        <f>'Fertilizer Tonnage Entry Form'!$D$2</f>
        <v>2018</v>
      </c>
      <c r="D209" s="1">
        <f>'Fertilizer Tonnage Entry Form'!$H$2</f>
        <v>14</v>
      </c>
      <c r="H209">
        <f>ROUND('Fertilizer Tonnage Entry Form'!A220,1)*10^1</f>
        <v>0</v>
      </c>
      <c r="J209">
        <f>ROUND('Fertilizer Tonnage Entry Form'!B220,1)*10^1</f>
        <v>0</v>
      </c>
      <c r="L209">
        <f>ROUND('Fertilizer Tonnage Entry Form'!C220,1)*10^1</f>
        <v>0</v>
      </c>
      <c r="M209">
        <f>ROUND('Fertilizer Tonnage Entry Form'!N220,3)*10^3</f>
        <v>0</v>
      </c>
      <c r="Q209" s="1">
        <f>'Fertilizer Tonnage Entry Form'!T220</f>
        <v>0</v>
      </c>
      <c r="R209" s="1">
        <f>'Fertilizer Tonnage Entry Form'!O220</f>
        <v>0</v>
      </c>
      <c r="S209" s="1">
        <f>'Fertilizer Tonnage Entry Form'!P220</f>
        <v>0</v>
      </c>
      <c r="AA209" s="1">
        <f>ROUND('Fertilizer Tonnage Entry Form'!D220,1)*10^1</f>
        <v>0</v>
      </c>
      <c r="AB209" s="1">
        <f>ROUND('Fertilizer Tonnage Entry Form'!E220,1)*10^1</f>
        <v>0</v>
      </c>
      <c r="AC209" s="1">
        <f>ROUND('Fertilizer Tonnage Entry Form'!F220,1)*10^1</f>
        <v>0</v>
      </c>
      <c r="AD209" s="1">
        <f>ROUND('Fertilizer Tonnage Entry Form'!G220,1)*10^1</f>
        <v>0</v>
      </c>
      <c r="AE209" s="1">
        <f>ROUND('Fertilizer Tonnage Entry Form'!H220,2)*10^2</f>
        <v>0</v>
      </c>
      <c r="AF209" s="1">
        <f>ROUND('Fertilizer Tonnage Entry Form'!I220,2)*10^2</f>
        <v>0</v>
      </c>
      <c r="AG209" s="1">
        <f>ROUND('Fertilizer Tonnage Entry Form'!J220,2)*10^2</f>
        <v>0</v>
      </c>
      <c r="AH209" s="1">
        <f>ROUND('Fertilizer Tonnage Entry Form'!K220,2)*10^2</f>
        <v>0</v>
      </c>
      <c r="AI209" s="1">
        <f>ROUND('Fertilizer Tonnage Entry Form'!L220,2)*10^2</f>
        <v>0</v>
      </c>
      <c r="AJ209" s="1">
        <f>ROUND('Fertilizer Tonnage Entry Form'!M220,3)*10^2</f>
        <v>0</v>
      </c>
    </row>
    <row r="210" spans="1:36" x14ac:dyDescent="0.25">
      <c r="A210" s="1">
        <f>'Fertilizer Tonnage Entry Form'!$Q$1</f>
        <v>0</v>
      </c>
      <c r="C210" s="1">
        <f>'Fertilizer Tonnage Entry Form'!$D$2</f>
        <v>2018</v>
      </c>
      <c r="D210" s="1">
        <f>'Fertilizer Tonnage Entry Form'!$H$2</f>
        <v>14</v>
      </c>
      <c r="H210">
        <f>ROUND('Fertilizer Tonnage Entry Form'!A221,1)*10^1</f>
        <v>0</v>
      </c>
      <c r="J210">
        <f>ROUND('Fertilizer Tonnage Entry Form'!B221,1)*10^1</f>
        <v>0</v>
      </c>
      <c r="L210">
        <f>ROUND('Fertilizer Tonnage Entry Form'!C221,1)*10^1</f>
        <v>0</v>
      </c>
      <c r="M210">
        <f>ROUND('Fertilizer Tonnage Entry Form'!N221,3)*10^3</f>
        <v>0</v>
      </c>
      <c r="Q210" s="1">
        <f>'Fertilizer Tonnage Entry Form'!T221</f>
        <v>0</v>
      </c>
      <c r="R210" s="1">
        <f>'Fertilizer Tonnage Entry Form'!O221</f>
        <v>0</v>
      </c>
      <c r="S210" s="1">
        <f>'Fertilizer Tonnage Entry Form'!P221</f>
        <v>0</v>
      </c>
      <c r="AA210" s="1">
        <f>ROUND('Fertilizer Tonnage Entry Form'!D221,1)*10^1</f>
        <v>0</v>
      </c>
      <c r="AB210" s="1">
        <f>ROUND('Fertilizer Tonnage Entry Form'!E221,1)*10^1</f>
        <v>0</v>
      </c>
      <c r="AC210" s="1">
        <f>ROUND('Fertilizer Tonnage Entry Form'!F221,1)*10^1</f>
        <v>0</v>
      </c>
      <c r="AD210" s="1">
        <f>ROUND('Fertilizer Tonnage Entry Form'!G221,1)*10^1</f>
        <v>0</v>
      </c>
      <c r="AE210" s="1">
        <f>ROUND('Fertilizer Tonnage Entry Form'!H221,2)*10^2</f>
        <v>0</v>
      </c>
      <c r="AF210" s="1">
        <f>ROUND('Fertilizer Tonnage Entry Form'!I221,2)*10^2</f>
        <v>0</v>
      </c>
      <c r="AG210" s="1">
        <f>ROUND('Fertilizer Tonnage Entry Form'!J221,2)*10^2</f>
        <v>0</v>
      </c>
      <c r="AH210" s="1">
        <f>ROUND('Fertilizer Tonnage Entry Form'!K221,2)*10^2</f>
        <v>0</v>
      </c>
      <c r="AI210" s="1">
        <f>ROUND('Fertilizer Tonnage Entry Form'!L221,2)*10^2</f>
        <v>0</v>
      </c>
      <c r="AJ210" s="1">
        <f>ROUND('Fertilizer Tonnage Entry Form'!M221,3)*10^2</f>
        <v>0</v>
      </c>
    </row>
    <row r="211" spans="1:36" x14ac:dyDescent="0.25">
      <c r="A211" s="1">
        <f>'Fertilizer Tonnage Entry Form'!$Q$1</f>
        <v>0</v>
      </c>
      <c r="C211" s="1">
        <f>'Fertilizer Tonnage Entry Form'!$D$2</f>
        <v>2018</v>
      </c>
      <c r="D211" s="1">
        <f>'Fertilizer Tonnage Entry Form'!$H$2</f>
        <v>14</v>
      </c>
      <c r="H211">
        <f>ROUND('Fertilizer Tonnage Entry Form'!A222,1)*10^1</f>
        <v>0</v>
      </c>
      <c r="J211">
        <f>ROUND('Fertilizer Tonnage Entry Form'!B222,1)*10^1</f>
        <v>0</v>
      </c>
      <c r="L211">
        <f>ROUND('Fertilizer Tonnage Entry Form'!C222,1)*10^1</f>
        <v>0</v>
      </c>
      <c r="M211">
        <f>ROUND('Fertilizer Tonnage Entry Form'!N222,3)*10^3</f>
        <v>0</v>
      </c>
      <c r="Q211" s="1">
        <f>'Fertilizer Tonnage Entry Form'!T222</f>
        <v>0</v>
      </c>
      <c r="R211" s="1">
        <f>'Fertilizer Tonnage Entry Form'!O222</f>
        <v>0</v>
      </c>
      <c r="S211" s="1">
        <f>'Fertilizer Tonnage Entry Form'!P222</f>
        <v>0</v>
      </c>
      <c r="AA211" s="1">
        <f>ROUND('Fertilizer Tonnage Entry Form'!D222,1)*10^1</f>
        <v>0</v>
      </c>
      <c r="AB211" s="1">
        <f>ROUND('Fertilizer Tonnage Entry Form'!E222,1)*10^1</f>
        <v>0</v>
      </c>
      <c r="AC211" s="1">
        <f>ROUND('Fertilizer Tonnage Entry Form'!F222,1)*10^1</f>
        <v>0</v>
      </c>
      <c r="AD211" s="1">
        <f>ROUND('Fertilizer Tonnage Entry Form'!G222,1)*10^1</f>
        <v>0</v>
      </c>
      <c r="AE211" s="1">
        <f>ROUND('Fertilizer Tonnage Entry Form'!H222,2)*10^2</f>
        <v>0</v>
      </c>
      <c r="AF211" s="1">
        <f>ROUND('Fertilizer Tonnage Entry Form'!I222,2)*10^2</f>
        <v>0</v>
      </c>
      <c r="AG211" s="1">
        <f>ROUND('Fertilizer Tonnage Entry Form'!J222,2)*10^2</f>
        <v>0</v>
      </c>
      <c r="AH211" s="1">
        <f>ROUND('Fertilizer Tonnage Entry Form'!K222,2)*10^2</f>
        <v>0</v>
      </c>
      <c r="AI211" s="1">
        <f>ROUND('Fertilizer Tonnage Entry Form'!L222,2)*10^2</f>
        <v>0</v>
      </c>
      <c r="AJ211" s="1">
        <f>ROUND('Fertilizer Tonnage Entry Form'!M222,3)*10^2</f>
        <v>0</v>
      </c>
    </row>
    <row r="212" spans="1:36" x14ac:dyDescent="0.25">
      <c r="A212" s="1">
        <f>'Fertilizer Tonnage Entry Form'!$Q$1</f>
        <v>0</v>
      </c>
      <c r="C212" s="1">
        <f>'Fertilizer Tonnage Entry Form'!$D$2</f>
        <v>2018</v>
      </c>
      <c r="D212" s="1">
        <f>'Fertilizer Tonnage Entry Form'!$H$2</f>
        <v>14</v>
      </c>
      <c r="H212">
        <f>ROUND('Fertilizer Tonnage Entry Form'!A223,1)*10^1</f>
        <v>0</v>
      </c>
      <c r="J212">
        <f>ROUND('Fertilizer Tonnage Entry Form'!B223,1)*10^1</f>
        <v>0</v>
      </c>
      <c r="L212">
        <f>ROUND('Fertilizer Tonnage Entry Form'!C223,1)*10^1</f>
        <v>0</v>
      </c>
      <c r="M212">
        <f>ROUND('Fertilizer Tonnage Entry Form'!N223,3)*10^3</f>
        <v>0</v>
      </c>
      <c r="Q212" s="1">
        <f>'Fertilizer Tonnage Entry Form'!T223</f>
        <v>0</v>
      </c>
      <c r="R212" s="1">
        <f>'Fertilizer Tonnage Entry Form'!O223</f>
        <v>0</v>
      </c>
      <c r="S212" s="1">
        <f>'Fertilizer Tonnage Entry Form'!P223</f>
        <v>0</v>
      </c>
      <c r="AA212" s="1">
        <f>ROUND('Fertilizer Tonnage Entry Form'!D223,1)*10^1</f>
        <v>0</v>
      </c>
      <c r="AB212" s="1">
        <f>ROUND('Fertilizer Tonnage Entry Form'!E223,1)*10^1</f>
        <v>0</v>
      </c>
      <c r="AC212" s="1">
        <f>ROUND('Fertilizer Tonnage Entry Form'!F223,1)*10^1</f>
        <v>0</v>
      </c>
      <c r="AD212" s="1">
        <f>ROUND('Fertilizer Tonnage Entry Form'!G223,1)*10^1</f>
        <v>0</v>
      </c>
      <c r="AE212" s="1">
        <f>ROUND('Fertilizer Tonnage Entry Form'!H223,2)*10^2</f>
        <v>0</v>
      </c>
      <c r="AF212" s="1">
        <f>ROUND('Fertilizer Tonnage Entry Form'!I223,2)*10^2</f>
        <v>0</v>
      </c>
      <c r="AG212" s="1">
        <f>ROUND('Fertilizer Tonnage Entry Form'!J223,2)*10^2</f>
        <v>0</v>
      </c>
      <c r="AH212" s="1">
        <f>ROUND('Fertilizer Tonnage Entry Form'!K223,2)*10^2</f>
        <v>0</v>
      </c>
      <c r="AI212" s="1">
        <f>ROUND('Fertilizer Tonnage Entry Form'!L223,2)*10^2</f>
        <v>0</v>
      </c>
      <c r="AJ212" s="1">
        <f>ROUND('Fertilizer Tonnage Entry Form'!M223,3)*10^2</f>
        <v>0</v>
      </c>
    </row>
    <row r="213" spans="1:36" x14ac:dyDescent="0.25">
      <c r="A213" s="1">
        <f>'Fertilizer Tonnage Entry Form'!$Q$1</f>
        <v>0</v>
      </c>
      <c r="C213" s="1">
        <f>'Fertilizer Tonnage Entry Form'!$D$2</f>
        <v>2018</v>
      </c>
      <c r="D213" s="1">
        <f>'Fertilizer Tonnage Entry Form'!$H$2</f>
        <v>14</v>
      </c>
      <c r="H213">
        <f>ROUND('Fertilizer Tonnage Entry Form'!A224,1)*10^1</f>
        <v>0</v>
      </c>
      <c r="J213">
        <f>ROUND('Fertilizer Tonnage Entry Form'!B224,1)*10^1</f>
        <v>0</v>
      </c>
      <c r="L213">
        <f>ROUND('Fertilizer Tonnage Entry Form'!C224,1)*10^1</f>
        <v>0</v>
      </c>
      <c r="M213">
        <f>ROUND('Fertilizer Tonnage Entry Form'!N224,3)*10^3</f>
        <v>0</v>
      </c>
      <c r="Q213" s="1">
        <f>'Fertilizer Tonnage Entry Form'!T224</f>
        <v>0</v>
      </c>
      <c r="R213" s="1">
        <f>'Fertilizer Tonnage Entry Form'!O224</f>
        <v>0</v>
      </c>
      <c r="S213" s="1">
        <f>'Fertilizer Tonnage Entry Form'!P224</f>
        <v>0</v>
      </c>
      <c r="AA213" s="1">
        <f>ROUND('Fertilizer Tonnage Entry Form'!D224,1)*10^1</f>
        <v>0</v>
      </c>
      <c r="AB213" s="1">
        <f>ROUND('Fertilizer Tonnage Entry Form'!E224,1)*10^1</f>
        <v>0</v>
      </c>
      <c r="AC213" s="1">
        <f>ROUND('Fertilizer Tonnage Entry Form'!F224,1)*10^1</f>
        <v>0</v>
      </c>
      <c r="AD213" s="1">
        <f>ROUND('Fertilizer Tonnage Entry Form'!G224,1)*10^1</f>
        <v>0</v>
      </c>
      <c r="AE213" s="1">
        <f>ROUND('Fertilizer Tonnage Entry Form'!H224,2)*10^2</f>
        <v>0</v>
      </c>
      <c r="AF213" s="1">
        <f>ROUND('Fertilizer Tonnage Entry Form'!I224,2)*10^2</f>
        <v>0</v>
      </c>
      <c r="AG213" s="1">
        <f>ROUND('Fertilizer Tonnage Entry Form'!J224,2)*10^2</f>
        <v>0</v>
      </c>
      <c r="AH213" s="1">
        <f>ROUND('Fertilizer Tonnage Entry Form'!K224,2)*10^2</f>
        <v>0</v>
      </c>
      <c r="AI213" s="1">
        <f>ROUND('Fertilizer Tonnage Entry Form'!L224,2)*10^2</f>
        <v>0</v>
      </c>
      <c r="AJ213" s="1">
        <f>ROUND('Fertilizer Tonnage Entry Form'!M224,3)*10^2</f>
        <v>0</v>
      </c>
    </row>
    <row r="214" spans="1:36" x14ac:dyDescent="0.25">
      <c r="A214" s="1">
        <f>'Fertilizer Tonnage Entry Form'!$Q$1</f>
        <v>0</v>
      </c>
      <c r="C214" s="1">
        <f>'Fertilizer Tonnage Entry Form'!$D$2</f>
        <v>2018</v>
      </c>
      <c r="D214" s="1">
        <f>'Fertilizer Tonnage Entry Form'!$H$2</f>
        <v>14</v>
      </c>
      <c r="H214">
        <f>ROUND('Fertilizer Tonnage Entry Form'!A225,1)*10^1</f>
        <v>0</v>
      </c>
      <c r="J214">
        <f>ROUND('Fertilizer Tonnage Entry Form'!B225,1)*10^1</f>
        <v>0</v>
      </c>
      <c r="L214">
        <f>ROUND('Fertilizer Tonnage Entry Form'!C225,1)*10^1</f>
        <v>0</v>
      </c>
      <c r="M214">
        <f>ROUND('Fertilizer Tonnage Entry Form'!N225,3)*10^3</f>
        <v>0</v>
      </c>
      <c r="Q214" s="1">
        <f>'Fertilizer Tonnage Entry Form'!T225</f>
        <v>0</v>
      </c>
      <c r="R214" s="1">
        <f>'Fertilizer Tonnage Entry Form'!O225</f>
        <v>0</v>
      </c>
      <c r="S214" s="1">
        <f>'Fertilizer Tonnage Entry Form'!P225</f>
        <v>0</v>
      </c>
      <c r="AA214" s="1">
        <f>ROUND('Fertilizer Tonnage Entry Form'!D225,1)*10^1</f>
        <v>0</v>
      </c>
      <c r="AB214" s="1">
        <f>ROUND('Fertilizer Tonnage Entry Form'!E225,1)*10^1</f>
        <v>0</v>
      </c>
      <c r="AC214" s="1">
        <f>ROUND('Fertilizer Tonnage Entry Form'!F225,1)*10^1</f>
        <v>0</v>
      </c>
      <c r="AD214" s="1">
        <f>ROUND('Fertilizer Tonnage Entry Form'!G225,1)*10^1</f>
        <v>0</v>
      </c>
      <c r="AE214" s="1">
        <f>ROUND('Fertilizer Tonnage Entry Form'!H225,2)*10^2</f>
        <v>0</v>
      </c>
      <c r="AF214" s="1">
        <f>ROUND('Fertilizer Tonnage Entry Form'!I225,2)*10^2</f>
        <v>0</v>
      </c>
      <c r="AG214" s="1">
        <f>ROUND('Fertilizer Tonnage Entry Form'!J225,2)*10^2</f>
        <v>0</v>
      </c>
      <c r="AH214" s="1">
        <f>ROUND('Fertilizer Tonnage Entry Form'!K225,2)*10^2</f>
        <v>0</v>
      </c>
      <c r="AI214" s="1">
        <f>ROUND('Fertilizer Tonnage Entry Form'!L225,2)*10^2</f>
        <v>0</v>
      </c>
      <c r="AJ214" s="1">
        <f>ROUND('Fertilizer Tonnage Entry Form'!M225,3)*10^2</f>
        <v>0</v>
      </c>
    </row>
    <row r="215" spans="1:36" x14ac:dyDescent="0.25">
      <c r="A215" s="1">
        <f>'Fertilizer Tonnage Entry Form'!$Q$1</f>
        <v>0</v>
      </c>
      <c r="C215" s="1">
        <f>'Fertilizer Tonnage Entry Form'!$D$2</f>
        <v>2018</v>
      </c>
      <c r="D215" s="1">
        <f>'Fertilizer Tonnage Entry Form'!$H$2</f>
        <v>14</v>
      </c>
      <c r="H215">
        <f>ROUND('Fertilizer Tonnage Entry Form'!A226,1)*10^1</f>
        <v>0</v>
      </c>
      <c r="J215">
        <f>ROUND('Fertilizer Tonnage Entry Form'!B226,1)*10^1</f>
        <v>0</v>
      </c>
      <c r="L215">
        <f>ROUND('Fertilizer Tonnage Entry Form'!C226,1)*10^1</f>
        <v>0</v>
      </c>
      <c r="M215">
        <f>ROUND('Fertilizer Tonnage Entry Form'!N226,3)*10^3</f>
        <v>0</v>
      </c>
      <c r="Q215" s="1">
        <f>'Fertilizer Tonnage Entry Form'!T226</f>
        <v>0</v>
      </c>
      <c r="R215" s="1">
        <f>'Fertilizer Tonnage Entry Form'!O226</f>
        <v>0</v>
      </c>
      <c r="S215" s="1">
        <f>'Fertilizer Tonnage Entry Form'!P226</f>
        <v>0</v>
      </c>
      <c r="AA215" s="1">
        <f>ROUND('Fertilizer Tonnage Entry Form'!D226,1)*10^1</f>
        <v>0</v>
      </c>
      <c r="AB215" s="1">
        <f>ROUND('Fertilizer Tonnage Entry Form'!E226,1)*10^1</f>
        <v>0</v>
      </c>
      <c r="AC215" s="1">
        <f>ROUND('Fertilizer Tonnage Entry Form'!F226,1)*10^1</f>
        <v>0</v>
      </c>
      <c r="AD215" s="1">
        <f>ROUND('Fertilizer Tonnage Entry Form'!G226,1)*10^1</f>
        <v>0</v>
      </c>
      <c r="AE215" s="1">
        <f>ROUND('Fertilizer Tonnage Entry Form'!H226,2)*10^2</f>
        <v>0</v>
      </c>
      <c r="AF215" s="1">
        <f>ROUND('Fertilizer Tonnage Entry Form'!I226,2)*10^2</f>
        <v>0</v>
      </c>
      <c r="AG215" s="1">
        <f>ROUND('Fertilizer Tonnage Entry Form'!J226,2)*10^2</f>
        <v>0</v>
      </c>
      <c r="AH215" s="1">
        <f>ROUND('Fertilizer Tonnage Entry Form'!K226,2)*10^2</f>
        <v>0</v>
      </c>
      <c r="AI215" s="1">
        <f>ROUND('Fertilizer Tonnage Entry Form'!L226,2)*10^2</f>
        <v>0</v>
      </c>
      <c r="AJ215" s="1">
        <f>ROUND('Fertilizer Tonnage Entry Form'!M226,3)*10^2</f>
        <v>0</v>
      </c>
    </row>
    <row r="216" spans="1:36" x14ac:dyDescent="0.25">
      <c r="A216" s="1">
        <f>'Fertilizer Tonnage Entry Form'!$Q$1</f>
        <v>0</v>
      </c>
      <c r="C216" s="1">
        <f>'Fertilizer Tonnage Entry Form'!$D$2</f>
        <v>2018</v>
      </c>
      <c r="D216" s="1">
        <f>'Fertilizer Tonnage Entry Form'!$H$2</f>
        <v>14</v>
      </c>
      <c r="H216">
        <f>ROUND('Fertilizer Tonnage Entry Form'!A227,1)*10^1</f>
        <v>0</v>
      </c>
      <c r="J216">
        <f>ROUND('Fertilizer Tonnage Entry Form'!B227,1)*10^1</f>
        <v>0</v>
      </c>
      <c r="L216">
        <f>ROUND('Fertilizer Tonnage Entry Form'!C227,1)*10^1</f>
        <v>0</v>
      </c>
      <c r="M216">
        <f>ROUND('Fertilizer Tonnage Entry Form'!N227,3)*10^3</f>
        <v>0</v>
      </c>
      <c r="Q216" s="1">
        <f>'Fertilizer Tonnage Entry Form'!T227</f>
        <v>0</v>
      </c>
      <c r="R216" s="1">
        <f>'Fertilizer Tonnage Entry Form'!O227</f>
        <v>0</v>
      </c>
      <c r="S216" s="1">
        <f>'Fertilizer Tonnage Entry Form'!P227</f>
        <v>0</v>
      </c>
      <c r="AA216" s="1">
        <f>ROUND('Fertilizer Tonnage Entry Form'!D227,1)*10^1</f>
        <v>0</v>
      </c>
      <c r="AB216" s="1">
        <f>ROUND('Fertilizer Tonnage Entry Form'!E227,1)*10^1</f>
        <v>0</v>
      </c>
      <c r="AC216" s="1">
        <f>ROUND('Fertilizer Tonnage Entry Form'!F227,1)*10^1</f>
        <v>0</v>
      </c>
      <c r="AD216" s="1">
        <f>ROUND('Fertilizer Tonnage Entry Form'!G227,1)*10^1</f>
        <v>0</v>
      </c>
      <c r="AE216" s="1">
        <f>ROUND('Fertilizer Tonnage Entry Form'!H227,2)*10^2</f>
        <v>0</v>
      </c>
      <c r="AF216" s="1">
        <f>ROUND('Fertilizer Tonnage Entry Form'!I227,2)*10^2</f>
        <v>0</v>
      </c>
      <c r="AG216" s="1">
        <f>ROUND('Fertilizer Tonnage Entry Form'!J227,2)*10^2</f>
        <v>0</v>
      </c>
      <c r="AH216" s="1">
        <f>ROUND('Fertilizer Tonnage Entry Form'!K227,2)*10^2</f>
        <v>0</v>
      </c>
      <c r="AI216" s="1">
        <f>ROUND('Fertilizer Tonnage Entry Form'!L227,2)*10^2</f>
        <v>0</v>
      </c>
      <c r="AJ216" s="1">
        <f>ROUND('Fertilizer Tonnage Entry Form'!M227,3)*10^2</f>
        <v>0</v>
      </c>
    </row>
    <row r="217" spans="1:36" x14ac:dyDescent="0.25">
      <c r="A217" s="1">
        <f>'Fertilizer Tonnage Entry Form'!$Q$1</f>
        <v>0</v>
      </c>
      <c r="C217" s="1">
        <f>'Fertilizer Tonnage Entry Form'!$D$2</f>
        <v>2018</v>
      </c>
      <c r="D217" s="1">
        <f>'Fertilizer Tonnage Entry Form'!$H$2</f>
        <v>14</v>
      </c>
      <c r="H217">
        <f>ROUND('Fertilizer Tonnage Entry Form'!A228,1)*10^1</f>
        <v>0</v>
      </c>
      <c r="J217">
        <f>ROUND('Fertilizer Tonnage Entry Form'!B228,1)*10^1</f>
        <v>0</v>
      </c>
      <c r="L217">
        <f>ROUND('Fertilizer Tonnage Entry Form'!C228,1)*10^1</f>
        <v>0</v>
      </c>
      <c r="M217">
        <f>ROUND('Fertilizer Tonnage Entry Form'!N228,3)*10^3</f>
        <v>0</v>
      </c>
      <c r="Q217" s="1">
        <f>'Fertilizer Tonnage Entry Form'!T228</f>
        <v>0</v>
      </c>
      <c r="R217" s="1">
        <f>'Fertilizer Tonnage Entry Form'!O228</f>
        <v>0</v>
      </c>
      <c r="S217" s="1">
        <f>'Fertilizer Tonnage Entry Form'!P228</f>
        <v>0</v>
      </c>
      <c r="AA217" s="1">
        <f>ROUND('Fertilizer Tonnage Entry Form'!D228,1)*10^1</f>
        <v>0</v>
      </c>
      <c r="AB217" s="1">
        <f>ROUND('Fertilizer Tonnage Entry Form'!E228,1)*10^1</f>
        <v>0</v>
      </c>
      <c r="AC217" s="1">
        <f>ROUND('Fertilizer Tonnage Entry Form'!F228,1)*10^1</f>
        <v>0</v>
      </c>
      <c r="AD217" s="1">
        <f>ROUND('Fertilizer Tonnage Entry Form'!G228,1)*10^1</f>
        <v>0</v>
      </c>
      <c r="AE217" s="1">
        <f>ROUND('Fertilizer Tonnage Entry Form'!H228,2)*10^2</f>
        <v>0</v>
      </c>
      <c r="AF217" s="1">
        <f>ROUND('Fertilizer Tonnage Entry Form'!I228,2)*10^2</f>
        <v>0</v>
      </c>
      <c r="AG217" s="1">
        <f>ROUND('Fertilizer Tonnage Entry Form'!J228,2)*10^2</f>
        <v>0</v>
      </c>
      <c r="AH217" s="1">
        <f>ROUND('Fertilizer Tonnage Entry Form'!K228,2)*10^2</f>
        <v>0</v>
      </c>
      <c r="AI217" s="1">
        <f>ROUND('Fertilizer Tonnage Entry Form'!L228,2)*10^2</f>
        <v>0</v>
      </c>
      <c r="AJ217" s="1">
        <f>ROUND('Fertilizer Tonnage Entry Form'!M228,3)*10^2</f>
        <v>0</v>
      </c>
    </row>
    <row r="218" spans="1:36" x14ac:dyDescent="0.25">
      <c r="A218" s="1">
        <f>'Fertilizer Tonnage Entry Form'!$Q$1</f>
        <v>0</v>
      </c>
      <c r="C218" s="1">
        <f>'Fertilizer Tonnage Entry Form'!$D$2</f>
        <v>2018</v>
      </c>
      <c r="D218" s="1">
        <f>'Fertilizer Tonnage Entry Form'!$H$2</f>
        <v>14</v>
      </c>
      <c r="H218">
        <f>ROUND('Fertilizer Tonnage Entry Form'!A229,1)*10^1</f>
        <v>0</v>
      </c>
      <c r="J218">
        <f>ROUND('Fertilizer Tonnage Entry Form'!B229,1)*10^1</f>
        <v>0</v>
      </c>
      <c r="L218">
        <f>ROUND('Fertilizer Tonnage Entry Form'!C229,1)*10^1</f>
        <v>0</v>
      </c>
      <c r="M218">
        <f>ROUND('Fertilizer Tonnage Entry Form'!N229,3)*10^3</f>
        <v>0</v>
      </c>
      <c r="Q218" s="1">
        <f>'Fertilizer Tonnage Entry Form'!T229</f>
        <v>0</v>
      </c>
      <c r="R218" s="1">
        <f>'Fertilizer Tonnage Entry Form'!O229</f>
        <v>0</v>
      </c>
      <c r="S218" s="1">
        <f>'Fertilizer Tonnage Entry Form'!P229</f>
        <v>0</v>
      </c>
      <c r="AA218" s="1">
        <f>ROUND('Fertilizer Tonnage Entry Form'!D229,1)*10^1</f>
        <v>0</v>
      </c>
      <c r="AB218" s="1">
        <f>ROUND('Fertilizer Tonnage Entry Form'!E229,1)*10^1</f>
        <v>0</v>
      </c>
      <c r="AC218" s="1">
        <f>ROUND('Fertilizer Tonnage Entry Form'!F229,1)*10^1</f>
        <v>0</v>
      </c>
      <c r="AD218" s="1">
        <f>ROUND('Fertilizer Tonnage Entry Form'!G229,1)*10^1</f>
        <v>0</v>
      </c>
      <c r="AE218" s="1">
        <f>ROUND('Fertilizer Tonnage Entry Form'!H229,2)*10^2</f>
        <v>0</v>
      </c>
      <c r="AF218" s="1">
        <f>ROUND('Fertilizer Tonnage Entry Form'!I229,2)*10^2</f>
        <v>0</v>
      </c>
      <c r="AG218" s="1">
        <f>ROUND('Fertilizer Tonnage Entry Form'!J229,2)*10^2</f>
        <v>0</v>
      </c>
      <c r="AH218" s="1">
        <f>ROUND('Fertilizer Tonnage Entry Form'!K229,2)*10^2</f>
        <v>0</v>
      </c>
      <c r="AI218" s="1">
        <f>ROUND('Fertilizer Tonnage Entry Form'!L229,2)*10^2</f>
        <v>0</v>
      </c>
      <c r="AJ218" s="1">
        <f>ROUND('Fertilizer Tonnage Entry Form'!M229,3)*10^2</f>
        <v>0</v>
      </c>
    </row>
    <row r="219" spans="1:36" x14ac:dyDescent="0.25">
      <c r="A219" s="1">
        <f>'Fertilizer Tonnage Entry Form'!$Q$1</f>
        <v>0</v>
      </c>
      <c r="C219" s="1">
        <f>'Fertilizer Tonnage Entry Form'!$D$2</f>
        <v>2018</v>
      </c>
      <c r="D219" s="1">
        <f>'Fertilizer Tonnage Entry Form'!$H$2</f>
        <v>14</v>
      </c>
      <c r="H219">
        <f>ROUND('Fertilizer Tonnage Entry Form'!A230,1)*10^1</f>
        <v>0</v>
      </c>
      <c r="J219">
        <f>ROUND('Fertilizer Tonnage Entry Form'!B230,1)*10^1</f>
        <v>0</v>
      </c>
      <c r="L219">
        <f>ROUND('Fertilizer Tonnage Entry Form'!C230,1)*10^1</f>
        <v>0</v>
      </c>
      <c r="M219">
        <f>ROUND('Fertilizer Tonnage Entry Form'!N230,3)*10^3</f>
        <v>0</v>
      </c>
      <c r="Q219" s="1">
        <f>'Fertilizer Tonnage Entry Form'!T230</f>
        <v>0</v>
      </c>
      <c r="R219" s="1">
        <f>'Fertilizer Tonnage Entry Form'!O230</f>
        <v>0</v>
      </c>
      <c r="S219" s="1">
        <f>'Fertilizer Tonnage Entry Form'!P230</f>
        <v>0</v>
      </c>
      <c r="AA219" s="1">
        <f>ROUND('Fertilizer Tonnage Entry Form'!D230,1)*10^1</f>
        <v>0</v>
      </c>
      <c r="AB219" s="1">
        <f>ROUND('Fertilizer Tonnage Entry Form'!E230,1)*10^1</f>
        <v>0</v>
      </c>
      <c r="AC219" s="1">
        <f>ROUND('Fertilizer Tonnage Entry Form'!F230,1)*10^1</f>
        <v>0</v>
      </c>
      <c r="AD219" s="1">
        <f>ROUND('Fertilizer Tonnage Entry Form'!G230,1)*10^1</f>
        <v>0</v>
      </c>
      <c r="AE219" s="1">
        <f>ROUND('Fertilizer Tonnage Entry Form'!H230,2)*10^2</f>
        <v>0</v>
      </c>
      <c r="AF219" s="1">
        <f>ROUND('Fertilizer Tonnage Entry Form'!I230,2)*10^2</f>
        <v>0</v>
      </c>
      <c r="AG219" s="1">
        <f>ROUND('Fertilizer Tonnage Entry Form'!J230,2)*10^2</f>
        <v>0</v>
      </c>
      <c r="AH219" s="1">
        <f>ROUND('Fertilizer Tonnage Entry Form'!K230,2)*10^2</f>
        <v>0</v>
      </c>
      <c r="AI219" s="1">
        <f>ROUND('Fertilizer Tonnage Entry Form'!L230,2)*10^2</f>
        <v>0</v>
      </c>
      <c r="AJ219" s="1">
        <f>ROUND('Fertilizer Tonnage Entry Form'!M230,3)*10^2</f>
        <v>0</v>
      </c>
    </row>
    <row r="220" spans="1:36" x14ac:dyDescent="0.25">
      <c r="A220" s="1">
        <f>'Fertilizer Tonnage Entry Form'!$Q$1</f>
        <v>0</v>
      </c>
      <c r="C220" s="1">
        <f>'Fertilizer Tonnage Entry Form'!$D$2</f>
        <v>2018</v>
      </c>
      <c r="D220" s="1">
        <f>'Fertilizer Tonnage Entry Form'!$H$2</f>
        <v>14</v>
      </c>
      <c r="H220">
        <f>ROUND('Fertilizer Tonnage Entry Form'!A231,1)*10^1</f>
        <v>0</v>
      </c>
      <c r="J220">
        <f>ROUND('Fertilizer Tonnage Entry Form'!B231,1)*10^1</f>
        <v>0</v>
      </c>
      <c r="L220">
        <f>ROUND('Fertilizer Tonnage Entry Form'!C231,1)*10^1</f>
        <v>0</v>
      </c>
      <c r="M220">
        <f>ROUND('Fertilizer Tonnage Entry Form'!N231,3)*10^3</f>
        <v>0</v>
      </c>
      <c r="Q220" s="1">
        <f>'Fertilizer Tonnage Entry Form'!T231</f>
        <v>0</v>
      </c>
      <c r="R220" s="1">
        <f>'Fertilizer Tonnage Entry Form'!O231</f>
        <v>0</v>
      </c>
      <c r="S220" s="1">
        <f>'Fertilizer Tonnage Entry Form'!P231</f>
        <v>0</v>
      </c>
      <c r="AA220" s="1">
        <f>ROUND('Fertilizer Tonnage Entry Form'!D231,1)*10^1</f>
        <v>0</v>
      </c>
      <c r="AB220" s="1">
        <f>ROUND('Fertilizer Tonnage Entry Form'!E231,1)*10^1</f>
        <v>0</v>
      </c>
      <c r="AC220" s="1">
        <f>ROUND('Fertilizer Tonnage Entry Form'!F231,1)*10^1</f>
        <v>0</v>
      </c>
      <c r="AD220" s="1">
        <f>ROUND('Fertilizer Tonnage Entry Form'!G231,1)*10^1</f>
        <v>0</v>
      </c>
      <c r="AE220" s="1">
        <f>ROUND('Fertilizer Tonnage Entry Form'!H231,2)*10^2</f>
        <v>0</v>
      </c>
      <c r="AF220" s="1">
        <f>ROUND('Fertilizer Tonnage Entry Form'!I231,2)*10^2</f>
        <v>0</v>
      </c>
      <c r="AG220" s="1">
        <f>ROUND('Fertilizer Tonnage Entry Form'!J231,2)*10^2</f>
        <v>0</v>
      </c>
      <c r="AH220" s="1">
        <f>ROUND('Fertilizer Tonnage Entry Form'!K231,2)*10^2</f>
        <v>0</v>
      </c>
      <c r="AI220" s="1">
        <f>ROUND('Fertilizer Tonnage Entry Form'!L231,2)*10^2</f>
        <v>0</v>
      </c>
      <c r="AJ220" s="1">
        <f>ROUND('Fertilizer Tonnage Entry Form'!M231,3)*10^2</f>
        <v>0</v>
      </c>
    </row>
    <row r="221" spans="1:36" x14ac:dyDescent="0.25">
      <c r="A221" s="1">
        <f>'Fertilizer Tonnage Entry Form'!$Q$1</f>
        <v>0</v>
      </c>
      <c r="C221" s="1">
        <f>'Fertilizer Tonnage Entry Form'!$D$2</f>
        <v>2018</v>
      </c>
      <c r="D221" s="1">
        <f>'Fertilizer Tonnage Entry Form'!$H$2</f>
        <v>14</v>
      </c>
      <c r="H221">
        <f>ROUND('Fertilizer Tonnage Entry Form'!A232,1)*10^1</f>
        <v>0</v>
      </c>
      <c r="J221">
        <f>ROUND('Fertilizer Tonnage Entry Form'!B232,1)*10^1</f>
        <v>0</v>
      </c>
      <c r="L221">
        <f>ROUND('Fertilizer Tonnage Entry Form'!C232,1)*10^1</f>
        <v>0</v>
      </c>
      <c r="M221">
        <f>ROUND('Fertilizer Tonnage Entry Form'!N232,3)*10^3</f>
        <v>0</v>
      </c>
      <c r="Q221" s="1">
        <f>'Fertilizer Tonnage Entry Form'!T232</f>
        <v>0</v>
      </c>
      <c r="R221" s="1">
        <f>'Fertilizer Tonnage Entry Form'!O232</f>
        <v>0</v>
      </c>
      <c r="S221" s="1">
        <f>'Fertilizer Tonnage Entry Form'!P232</f>
        <v>0</v>
      </c>
      <c r="AA221" s="1">
        <f>ROUND('Fertilizer Tonnage Entry Form'!D232,1)*10^1</f>
        <v>0</v>
      </c>
      <c r="AB221" s="1">
        <f>ROUND('Fertilizer Tonnage Entry Form'!E232,1)*10^1</f>
        <v>0</v>
      </c>
      <c r="AC221" s="1">
        <f>ROUND('Fertilizer Tonnage Entry Form'!F232,1)*10^1</f>
        <v>0</v>
      </c>
      <c r="AD221" s="1">
        <f>ROUND('Fertilizer Tonnage Entry Form'!G232,1)*10^1</f>
        <v>0</v>
      </c>
      <c r="AE221" s="1">
        <f>ROUND('Fertilizer Tonnage Entry Form'!H232,2)*10^2</f>
        <v>0</v>
      </c>
      <c r="AF221" s="1">
        <f>ROUND('Fertilizer Tonnage Entry Form'!I232,2)*10^2</f>
        <v>0</v>
      </c>
      <c r="AG221" s="1">
        <f>ROUND('Fertilizer Tonnage Entry Form'!J232,2)*10^2</f>
        <v>0</v>
      </c>
      <c r="AH221" s="1">
        <f>ROUND('Fertilizer Tonnage Entry Form'!K232,2)*10^2</f>
        <v>0</v>
      </c>
      <c r="AI221" s="1">
        <f>ROUND('Fertilizer Tonnage Entry Form'!L232,2)*10^2</f>
        <v>0</v>
      </c>
      <c r="AJ221" s="1">
        <f>ROUND('Fertilizer Tonnage Entry Form'!M232,3)*10^2</f>
        <v>0</v>
      </c>
    </row>
    <row r="222" spans="1:36" x14ac:dyDescent="0.25">
      <c r="A222" s="1">
        <f>'Fertilizer Tonnage Entry Form'!$Q$1</f>
        <v>0</v>
      </c>
      <c r="C222" s="1">
        <f>'Fertilizer Tonnage Entry Form'!$D$2</f>
        <v>2018</v>
      </c>
      <c r="D222" s="1">
        <f>'Fertilizer Tonnage Entry Form'!$H$2</f>
        <v>14</v>
      </c>
      <c r="H222">
        <f>ROUND('Fertilizer Tonnage Entry Form'!A233,1)*10^1</f>
        <v>0</v>
      </c>
      <c r="J222">
        <f>ROUND('Fertilizer Tonnage Entry Form'!B233,1)*10^1</f>
        <v>0</v>
      </c>
      <c r="L222">
        <f>ROUND('Fertilizer Tonnage Entry Form'!C233,1)*10^1</f>
        <v>0</v>
      </c>
      <c r="M222">
        <f>ROUND('Fertilizer Tonnage Entry Form'!N233,3)*10^3</f>
        <v>0</v>
      </c>
      <c r="Q222" s="1">
        <f>'Fertilizer Tonnage Entry Form'!T233</f>
        <v>0</v>
      </c>
      <c r="R222" s="1">
        <f>'Fertilizer Tonnage Entry Form'!O233</f>
        <v>0</v>
      </c>
      <c r="S222" s="1">
        <f>'Fertilizer Tonnage Entry Form'!P233</f>
        <v>0</v>
      </c>
      <c r="AA222" s="1">
        <f>ROUND('Fertilizer Tonnage Entry Form'!D233,1)*10^1</f>
        <v>0</v>
      </c>
      <c r="AB222" s="1">
        <f>ROUND('Fertilizer Tonnage Entry Form'!E233,1)*10^1</f>
        <v>0</v>
      </c>
      <c r="AC222" s="1">
        <f>ROUND('Fertilizer Tonnage Entry Form'!F233,1)*10^1</f>
        <v>0</v>
      </c>
      <c r="AD222" s="1">
        <f>ROUND('Fertilizer Tonnage Entry Form'!G233,1)*10^1</f>
        <v>0</v>
      </c>
      <c r="AE222" s="1">
        <f>ROUND('Fertilizer Tonnage Entry Form'!H233,2)*10^2</f>
        <v>0</v>
      </c>
      <c r="AF222" s="1">
        <f>ROUND('Fertilizer Tonnage Entry Form'!I233,2)*10^2</f>
        <v>0</v>
      </c>
      <c r="AG222" s="1">
        <f>ROUND('Fertilizer Tonnage Entry Form'!J233,2)*10^2</f>
        <v>0</v>
      </c>
      <c r="AH222" s="1">
        <f>ROUND('Fertilizer Tonnage Entry Form'!K233,2)*10^2</f>
        <v>0</v>
      </c>
      <c r="AI222" s="1">
        <f>ROUND('Fertilizer Tonnage Entry Form'!L233,2)*10^2</f>
        <v>0</v>
      </c>
      <c r="AJ222" s="1">
        <f>ROUND('Fertilizer Tonnage Entry Form'!M233,3)*10^2</f>
        <v>0</v>
      </c>
    </row>
    <row r="223" spans="1:36" x14ac:dyDescent="0.25">
      <c r="A223" s="1">
        <f>'Fertilizer Tonnage Entry Form'!$Q$1</f>
        <v>0</v>
      </c>
      <c r="C223" s="1">
        <f>'Fertilizer Tonnage Entry Form'!$D$2</f>
        <v>2018</v>
      </c>
      <c r="D223" s="1">
        <f>'Fertilizer Tonnage Entry Form'!$H$2</f>
        <v>14</v>
      </c>
      <c r="H223">
        <f>ROUND('Fertilizer Tonnage Entry Form'!A234,1)*10^1</f>
        <v>0</v>
      </c>
      <c r="J223">
        <f>ROUND('Fertilizer Tonnage Entry Form'!B234,1)*10^1</f>
        <v>0</v>
      </c>
      <c r="L223">
        <f>ROUND('Fertilizer Tonnage Entry Form'!C234,1)*10^1</f>
        <v>0</v>
      </c>
      <c r="M223">
        <f>ROUND('Fertilizer Tonnage Entry Form'!N234,3)*10^3</f>
        <v>0</v>
      </c>
      <c r="Q223" s="1">
        <f>'Fertilizer Tonnage Entry Form'!T234</f>
        <v>0</v>
      </c>
      <c r="R223" s="1">
        <f>'Fertilizer Tonnage Entry Form'!O234</f>
        <v>0</v>
      </c>
      <c r="S223" s="1">
        <f>'Fertilizer Tonnage Entry Form'!P234</f>
        <v>0</v>
      </c>
      <c r="AA223" s="1">
        <f>ROUND('Fertilizer Tonnage Entry Form'!D234,1)*10^1</f>
        <v>0</v>
      </c>
      <c r="AB223" s="1">
        <f>ROUND('Fertilizer Tonnage Entry Form'!E234,1)*10^1</f>
        <v>0</v>
      </c>
      <c r="AC223" s="1">
        <f>ROUND('Fertilizer Tonnage Entry Form'!F234,1)*10^1</f>
        <v>0</v>
      </c>
      <c r="AD223" s="1">
        <f>ROUND('Fertilizer Tonnage Entry Form'!G234,1)*10^1</f>
        <v>0</v>
      </c>
      <c r="AE223" s="1">
        <f>ROUND('Fertilizer Tonnage Entry Form'!H234,2)*10^2</f>
        <v>0</v>
      </c>
      <c r="AF223" s="1">
        <f>ROUND('Fertilizer Tonnage Entry Form'!I234,2)*10^2</f>
        <v>0</v>
      </c>
      <c r="AG223" s="1">
        <f>ROUND('Fertilizer Tonnage Entry Form'!J234,2)*10^2</f>
        <v>0</v>
      </c>
      <c r="AH223" s="1">
        <f>ROUND('Fertilizer Tonnage Entry Form'!K234,2)*10^2</f>
        <v>0</v>
      </c>
      <c r="AI223" s="1">
        <f>ROUND('Fertilizer Tonnage Entry Form'!L234,2)*10^2</f>
        <v>0</v>
      </c>
      <c r="AJ223" s="1">
        <f>ROUND('Fertilizer Tonnage Entry Form'!M234,3)*10^2</f>
        <v>0</v>
      </c>
    </row>
    <row r="224" spans="1:36" x14ac:dyDescent="0.25">
      <c r="A224" s="1">
        <f>'Fertilizer Tonnage Entry Form'!$Q$1</f>
        <v>0</v>
      </c>
      <c r="C224" s="1">
        <f>'Fertilizer Tonnage Entry Form'!$D$2</f>
        <v>2018</v>
      </c>
      <c r="D224" s="1">
        <f>'Fertilizer Tonnage Entry Form'!$H$2</f>
        <v>14</v>
      </c>
      <c r="H224">
        <f>ROUND('Fertilizer Tonnage Entry Form'!A235,1)*10^1</f>
        <v>0</v>
      </c>
      <c r="J224">
        <f>ROUND('Fertilizer Tonnage Entry Form'!B235,1)*10^1</f>
        <v>0</v>
      </c>
      <c r="L224">
        <f>ROUND('Fertilizer Tonnage Entry Form'!C235,1)*10^1</f>
        <v>0</v>
      </c>
      <c r="M224">
        <f>ROUND('Fertilizer Tonnage Entry Form'!N235,3)*10^3</f>
        <v>0</v>
      </c>
      <c r="Q224" s="1">
        <f>'Fertilizer Tonnage Entry Form'!T235</f>
        <v>0</v>
      </c>
      <c r="R224" s="1">
        <f>'Fertilizer Tonnage Entry Form'!O235</f>
        <v>0</v>
      </c>
      <c r="S224" s="1">
        <f>'Fertilizer Tonnage Entry Form'!P235</f>
        <v>0</v>
      </c>
      <c r="AA224" s="1">
        <f>ROUND('Fertilizer Tonnage Entry Form'!D235,1)*10^1</f>
        <v>0</v>
      </c>
      <c r="AB224" s="1">
        <f>ROUND('Fertilizer Tonnage Entry Form'!E235,1)*10^1</f>
        <v>0</v>
      </c>
      <c r="AC224" s="1">
        <f>ROUND('Fertilizer Tonnage Entry Form'!F235,1)*10^1</f>
        <v>0</v>
      </c>
      <c r="AD224" s="1">
        <f>ROUND('Fertilizer Tonnage Entry Form'!G235,1)*10^1</f>
        <v>0</v>
      </c>
      <c r="AE224" s="1">
        <f>ROUND('Fertilizer Tonnage Entry Form'!H235,2)*10^2</f>
        <v>0</v>
      </c>
      <c r="AF224" s="1">
        <f>ROUND('Fertilizer Tonnage Entry Form'!I235,2)*10^2</f>
        <v>0</v>
      </c>
      <c r="AG224" s="1">
        <f>ROUND('Fertilizer Tonnage Entry Form'!J235,2)*10^2</f>
        <v>0</v>
      </c>
      <c r="AH224" s="1">
        <f>ROUND('Fertilizer Tonnage Entry Form'!K235,2)*10^2</f>
        <v>0</v>
      </c>
      <c r="AI224" s="1">
        <f>ROUND('Fertilizer Tonnage Entry Form'!L235,2)*10^2</f>
        <v>0</v>
      </c>
      <c r="AJ224" s="1">
        <f>ROUND('Fertilizer Tonnage Entry Form'!M235,3)*10^2</f>
        <v>0</v>
      </c>
    </row>
    <row r="225" spans="1:36" x14ac:dyDescent="0.25">
      <c r="A225" s="1">
        <f>'Fertilizer Tonnage Entry Form'!$Q$1</f>
        <v>0</v>
      </c>
      <c r="C225" s="1">
        <f>'Fertilizer Tonnage Entry Form'!$D$2</f>
        <v>2018</v>
      </c>
      <c r="D225" s="1">
        <f>'Fertilizer Tonnage Entry Form'!$H$2</f>
        <v>14</v>
      </c>
      <c r="H225">
        <f>ROUND('Fertilizer Tonnage Entry Form'!A236,1)*10^1</f>
        <v>0</v>
      </c>
      <c r="J225">
        <f>ROUND('Fertilizer Tonnage Entry Form'!B236,1)*10^1</f>
        <v>0</v>
      </c>
      <c r="L225">
        <f>ROUND('Fertilizer Tonnage Entry Form'!C236,1)*10^1</f>
        <v>0</v>
      </c>
      <c r="M225">
        <f>ROUND('Fertilizer Tonnage Entry Form'!N236,3)*10^3</f>
        <v>0</v>
      </c>
      <c r="Q225" s="1">
        <f>'Fertilizer Tonnage Entry Form'!T236</f>
        <v>0</v>
      </c>
      <c r="R225" s="1">
        <f>'Fertilizer Tonnage Entry Form'!O236</f>
        <v>0</v>
      </c>
      <c r="S225" s="1">
        <f>'Fertilizer Tonnage Entry Form'!P236</f>
        <v>0</v>
      </c>
      <c r="AA225" s="1">
        <f>ROUND('Fertilizer Tonnage Entry Form'!D236,1)*10^1</f>
        <v>0</v>
      </c>
      <c r="AB225" s="1">
        <f>ROUND('Fertilizer Tonnage Entry Form'!E236,1)*10^1</f>
        <v>0</v>
      </c>
      <c r="AC225" s="1">
        <f>ROUND('Fertilizer Tonnage Entry Form'!F236,1)*10^1</f>
        <v>0</v>
      </c>
      <c r="AD225" s="1">
        <f>ROUND('Fertilizer Tonnage Entry Form'!G236,1)*10^1</f>
        <v>0</v>
      </c>
      <c r="AE225" s="1">
        <f>ROUND('Fertilizer Tonnage Entry Form'!H236,2)*10^2</f>
        <v>0</v>
      </c>
      <c r="AF225" s="1">
        <f>ROUND('Fertilizer Tonnage Entry Form'!I236,2)*10^2</f>
        <v>0</v>
      </c>
      <c r="AG225" s="1">
        <f>ROUND('Fertilizer Tonnage Entry Form'!J236,2)*10^2</f>
        <v>0</v>
      </c>
      <c r="AH225" s="1">
        <f>ROUND('Fertilizer Tonnage Entry Form'!K236,2)*10^2</f>
        <v>0</v>
      </c>
      <c r="AI225" s="1">
        <f>ROUND('Fertilizer Tonnage Entry Form'!L236,2)*10^2</f>
        <v>0</v>
      </c>
      <c r="AJ225" s="1">
        <f>ROUND('Fertilizer Tonnage Entry Form'!M236,3)*10^2</f>
        <v>0</v>
      </c>
    </row>
    <row r="226" spans="1:36" x14ac:dyDescent="0.25">
      <c r="A226" s="1">
        <f>'Fertilizer Tonnage Entry Form'!$Q$1</f>
        <v>0</v>
      </c>
      <c r="C226" s="1">
        <f>'Fertilizer Tonnage Entry Form'!$D$2</f>
        <v>2018</v>
      </c>
      <c r="D226" s="1">
        <f>'Fertilizer Tonnage Entry Form'!$H$2</f>
        <v>14</v>
      </c>
      <c r="H226">
        <f>ROUND('Fertilizer Tonnage Entry Form'!A237,1)*10^1</f>
        <v>0</v>
      </c>
      <c r="J226">
        <f>ROUND('Fertilizer Tonnage Entry Form'!B237,1)*10^1</f>
        <v>0</v>
      </c>
      <c r="L226">
        <f>ROUND('Fertilizer Tonnage Entry Form'!C237,1)*10^1</f>
        <v>0</v>
      </c>
      <c r="M226">
        <f>ROUND('Fertilizer Tonnage Entry Form'!N237,3)*10^3</f>
        <v>0</v>
      </c>
      <c r="Q226" s="1">
        <f>'Fertilizer Tonnage Entry Form'!T237</f>
        <v>0</v>
      </c>
      <c r="R226" s="1">
        <f>'Fertilizer Tonnage Entry Form'!O237</f>
        <v>0</v>
      </c>
      <c r="S226" s="1">
        <f>'Fertilizer Tonnage Entry Form'!P237</f>
        <v>0</v>
      </c>
      <c r="AA226" s="1">
        <f>ROUND('Fertilizer Tonnage Entry Form'!D237,1)*10^1</f>
        <v>0</v>
      </c>
      <c r="AB226" s="1">
        <f>ROUND('Fertilizer Tonnage Entry Form'!E237,1)*10^1</f>
        <v>0</v>
      </c>
      <c r="AC226" s="1">
        <f>ROUND('Fertilizer Tonnage Entry Form'!F237,1)*10^1</f>
        <v>0</v>
      </c>
      <c r="AD226" s="1">
        <f>ROUND('Fertilizer Tonnage Entry Form'!G237,1)*10^1</f>
        <v>0</v>
      </c>
      <c r="AE226" s="1">
        <f>ROUND('Fertilizer Tonnage Entry Form'!H237,2)*10^2</f>
        <v>0</v>
      </c>
      <c r="AF226" s="1">
        <f>ROUND('Fertilizer Tonnage Entry Form'!I237,2)*10^2</f>
        <v>0</v>
      </c>
      <c r="AG226" s="1">
        <f>ROUND('Fertilizer Tonnage Entry Form'!J237,2)*10^2</f>
        <v>0</v>
      </c>
      <c r="AH226" s="1">
        <f>ROUND('Fertilizer Tonnage Entry Form'!K237,2)*10^2</f>
        <v>0</v>
      </c>
      <c r="AI226" s="1">
        <f>ROUND('Fertilizer Tonnage Entry Form'!L237,2)*10^2</f>
        <v>0</v>
      </c>
      <c r="AJ226" s="1">
        <f>ROUND('Fertilizer Tonnage Entry Form'!M237,3)*10^2</f>
        <v>0</v>
      </c>
    </row>
    <row r="227" spans="1:36" x14ac:dyDescent="0.25">
      <c r="A227" s="1">
        <f>'Fertilizer Tonnage Entry Form'!$Q$1</f>
        <v>0</v>
      </c>
      <c r="C227" s="1">
        <f>'Fertilizer Tonnage Entry Form'!$D$2</f>
        <v>2018</v>
      </c>
      <c r="D227" s="1">
        <f>'Fertilizer Tonnage Entry Form'!$H$2</f>
        <v>14</v>
      </c>
      <c r="H227">
        <f>ROUND('Fertilizer Tonnage Entry Form'!A238,1)*10^1</f>
        <v>0</v>
      </c>
      <c r="J227">
        <f>ROUND('Fertilizer Tonnage Entry Form'!B238,1)*10^1</f>
        <v>0</v>
      </c>
      <c r="L227">
        <f>ROUND('Fertilizer Tonnage Entry Form'!C238,1)*10^1</f>
        <v>0</v>
      </c>
      <c r="M227">
        <f>ROUND('Fertilizer Tonnage Entry Form'!N238,3)*10^3</f>
        <v>0</v>
      </c>
      <c r="Q227" s="1">
        <f>'Fertilizer Tonnage Entry Form'!T238</f>
        <v>0</v>
      </c>
      <c r="R227" s="1">
        <f>'Fertilizer Tonnage Entry Form'!O238</f>
        <v>0</v>
      </c>
      <c r="S227" s="1">
        <f>'Fertilizer Tonnage Entry Form'!P238</f>
        <v>0</v>
      </c>
      <c r="AA227" s="1">
        <f>ROUND('Fertilizer Tonnage Entry Form'!D238,1)*10^1</f>
        <v>0</v>
      </c>
      <c r="AB227" s="1">
        <f>ROUND('Fertilizer Tonnage Entry Form'!E238,1)*10^1</f>
        <v>0</v>
      </c>
      <c r="AC227" s="1">
        <f>ROUND('Fertilizer Tonnage Entry Form'!F238,1)*10^1</f>
        <v>0</v>
      </c>
      <c r="AD227" s="1">
        <f>ROUND('Fertilizer Tonnage Entry Form'!G238,1)*10^1</f>
        <v>0</v>
      </c>
      <c r="AE227" s="1">
        <f>ROUND('Fertilizer Tonnage Entry Form'!H238,2)*10^2</f>
        <v>0</v>
      </c>
      <c r="AF227" s="1">
        <f>ROUND('Fertilizer Tonnage Entry Form'!I238,2)*10^2</f>
        <v>0</v>
      </c>
      <c r="AG227" s="1">
        <f>ROUND('Fertilizer Tonnage Entry Form'!J238,2)*10^2</f>
        <v>0</v>
      </c>
      <c r="AH227" s="1">
        <f>ROUND('Fertilizer Tonnage Entry Form'!K238,2)*10^2</f>
        <v>0</v>
      </c>
      <c r="AI227" s="1">
        <f>ROUND('Fertilizer Tonnage Entry Form'!L238,2)*10^2</f>
        <v>0</v>
      </c>
      <c r="AJ227" s="1">
        <f>ROUND('Fertilizer Tonnage Entry Form'!M238,3)*10^2</f>
        <v>0</v>
      </c>
    </row>
    <row r="228" spans="1:36" x14ac:dyDescent="0.25">
      <c r="A228" s="1">
        <f>'Fertilizer Tonnage Entry Form'!$Q$1</f>
        <v>0</v>
      </c>
      <c r="C228" s="1">
        <f>'Fertilizer Tonnage Entry Form'!$D$2</f>
        <v>2018</v>
      </c>
      <c r="D228" s="1">
        <f>'Fertilizer Tonnage Entry Form'!$H$2</f>
        <v>14</v>
      </c>
      <c r="H228">
        <f>ROUND('Fertilizer Tonnage Entry Form'!A239,1)*10^1</f>
        <v>0</v>
      </c>
      <c r="J228">
        <f>ROUND('Fertilizer Tonnage Entry Form'!B239,1)*10^1</f>
        <v>0</v>
      </c>
      <c r="L228">
        <f>ROUND('Fertilizer Tonnage Entry Form'!C239,1)*10^1</f>
        <v>0</v>
      </c>
      <c r="M228">
        <f>ROUND('Fertilizer Tonnage Entry Form'!N239,3)*10^3</f>
        <v>0</v>
      </c>
      <c r="Q228" s="1">
        <f>'Fertilizer Tonnage Entry Form'!T239</f>
        <v>0</v>
      </c>
      <c r="R228" s="1">
        <f>'Fertilizer Tonnage Entry Form'!O239</f>
        <v>0</v>
      </c>
      <c r="S228" s="1">
        <f>'Fertilizer Tonnage Entry Form'!P239</f>
        <v>0</v>
      </c>
      <c r="AA228" s="1">
        <f>ROUND('Fertilizer Tonnage Entry Form'!D239,1)*10^1</f>
        <v>0</v>
      </c>
      <c r="AB228" s="1">
        <f>ROUND('Fertilizer Tonnage Entry Form'!E239,1)*10^1</f>
        <v>0</v>
      </c>
      <c r="AC228" s="1">
        <f>ROUND('Fertilizer Tonnage Entry Form'!F239,1)*10^1</f>
        <v>0</v>
      </c>
      <c r="AD228" s="1">
        <f>ROUND('Fertilizer Tonnage Entry Form'!G239,1)*10^1</f>
        <v>0</v>
      </c>
      <c r="AE228" s="1">
        <f>ROUND('Fertilizer Tonnage Entry Form'!H239,2)*10^2</f>
        <v>0</v>
      </c>
      <c r="AF228" s="1">
        <f>ROUND('Fertilizer Tonnage Entry Form'!I239,2)*10^2</f>
        <v>0</v>
      </c>
      <c r="AG228" s="1">
        <f>ROUND('Fertilizer Tonnage Entry Form'!J239,2)*10^2</f>
        <v>0</v>
      </c>
      <c r="AH228" s="1">
        <f>ROUND('Fertilizer Tonnage Entry Form'!K239,2)*10^2</f>
        <v>0</v>
      </c>
      <c r="AI228" s="1">
        <f>ROUND('Fertilizer Tonnage Entry Form'!L239,2)*10^2</f>
        <v>0</v>
      </c>
      <c r="AJ228" s="1">
        <f>ROUND('Fertilizer Tonnage Entry Form'!M239,3)*10^2</f>
        <v>0</v>
      </c>
    </row>
    <row r="229" spans="1:36" x14ac:dyDescent="0.25">
      <c r="A229" s="1">
        <f>'Fertilizer Tonnage Entry Form'!$Q$1</f>
        <v>0</v>
      </c>
      <c r="C229" s="1">
        <f>'Fertilizer Tonnage Entry Form'!$D$2</f>
        <v>2018</v>
      </c>
      <c r="D229" s="1">
        <f>'Fertilizer Tonnage Entry Form'!$H$2</f>
        <v>14</v>
      </c>
      <c r="H229">
        <f>ROUND('Fertilizer Tonnage Entry Form'!A240,1)*10^1</f>
        <v>0</v>
      </c>
      <c r="J229">
        <f>ROUND('Fertilizer Tonnage Entry Form'!B240,1)*10^1</f>
        <v>0</v>
      </c>
      <c r="L229">
        <f>ROUND('Fertilizer Tonnage Entry Form'!C240,1)*10^1</f>
        <v>0</v>
      </c>
      <c r="M229">
        <f>ROUND('Fertilizer Tonnage Entry Form'!N240,3)*10^3</f>
        <v>0</v>
      </c>
      <c r="Q229" s="1">
        <f>'Fertilizer Tonnage Entry Form'!T240</f>
        <v>0</v>
      </c>
      <c r="R229" s="1">
        <f>'Fertilizer Tonnage Entry Form'!O240</f>
        <v>0</v>
      </c>
      <c r="S229" s="1">
        <f>'Fertilizer Tonnage Entry Form'!P240</f>
        <v>0</v>
      </c>
      <c r="AA229" s="1">
        <f>ROUND('Fertilizer Tonnage Entry Form'!D240,1)*10^1</f>
        <v>0</v>
      </c>
      <c r="AB229" s="1">
        <f>ROUND('Fertilizer Tonnage Entry Form'!E240,1)*10^1</f>
        <v>0</v>
      </c>
      <c r="AC229" s="1">
        <f>ROUND('Fertilizer Tonnage Entry Form'!F240,1)*10^1</f>
        <v>0</v>
      </c>
      <c r="AD229" s="1">
        <f>ROUND('Fertilizer Tonnage Entry Form'!G240,1)*10^1</f>
        <v>0</v>
      </c>
      <c r="AE229" s="1">
        <f>ROUND('Fertilizer Tonnage Entry Form'!H240,2)*10^2</f>
        <v>0</v>
      </c>
      <c r="AF229" s="1">
        <f>ROUND('Fertilizer Tonnage Entry Form'!I240,2)*10^2</f>
        <v>0</v>
      </c>
      <c r="AG229" s="1">
        <f>ROUND('Fertilizer Tonnage Entry Form'!J240,2)*10^2</f>
        <v>0</v>
      </c>
      <c r="AH229" s="1">
        <f>ROUND('Fertilizer Tonnage Entry Form'!K240,2)*10^2</f>
        <v>0</v>
      </c>
      <c r="AI229" s="1">
        <f>ROUND('Fertilizer Tonnage Entry Form'!L240,2)*10^2</f>
        <v>0</v>
      </c>
      <c r="AJ229" s="1">
        <f>ROUND('Fertilizer Tonnage Entry Form'!M240,3)*10^2</f>
        <v>0</v>
      </c>
    </row>
    <row r="230" spans="1:36" x14ac:dyDescent="0.25">
      <c r="A230" s="1">
        <f>'Fertilizer Tonnage Entry Form'!$Q$1</f>
        <v>0</v>
      </c>
      <c r="C230" s="1">
        <f>'Fertilizer Tonnage Entry Form'!$D$2</f>
        <v>2018</v>
      </c>
      <c r="D230" s="1">
        <f>'Fertilizer Tonnage Entry Form'!$H$2</f>
        <v>14</v>
      </c>
      <c r="H230">
        <f>ROUND('Fertilizer Tonnage Entry Form'!A241,1)*10^1</f>
        <v>0</v>
      </c>
      <c r="J230">
        <f>ROUND('Fertilizer Tonnage Entry Form'!B241,1)*10^1</f>
        <v>0</v>
      </c>
      <c r="L230">
        <f>ROUND('Fertilizer Tonnage Entry Form'!C241,1)*10^1</f>
        <v>0</v>
      </c>
      <c r="M230">
        <f>ROUND('Fertilizer Tonnage Entry Form'!N241,3)*10^3</f>
        <v>0</v>
      </c>
      <c r="Q230" s="1">
        <f>'Fertilizer Tonnage Entry Form'!T241</f>
        <v>0</v>
      </c>
      <c r="R230" s="1">
        <f>'Fertilizer Tonnage Entry Form'!O241</f>
        <v>0</v>
      </c>
      <c r="S230" s="1">
        <f>'Fertilizer Tonnage Entry Form'!P241</f>
        <v>0</v>
      </c>
      <c r="AA230" s="1">
        <f>ROUND('Fertilizer Tonnage Entry Form'!D241,1)*10^1</f>
        <v>0</v>
      </c>
      <c r="AB230" s="1">
        <f>ROUND('Fertilizer Tonnage Entry Form'!E241,1)*10^1</f>
        <v>0</v>
      </c>
      <c r="AC230" s="1">
        <f>ROUND('Fertilizer Tonnage Entry Form'!F241,1)*10^1</f>
        <v>0</v>
      </c>
      <c r="AD230" s="1">
        <f>ROUND('Fertilizer Tonnage Entry Form'!G241,1)*10^1</f>
        <v>0</v>
      </c>
      <c r="AE230" s="1">
        <f>ROUND('Fertilizer Tonnage Entry Form'!H241,2)*10^2</f>
        <v>0</v>
      </c>
      <c r="AF230" s="1">
        <f>ROUND('Fertilizer Tonnage Entry Form'!I241,2)*10^2</f>
        <v>0</v>
      </c>
      <c r="AG230" s="1">
        <f>ROUND('Fertilizer Tonnage Entry Form'!J241,2)*10^2</f>
        <v>0</v>
      </c>
      <c r="AH230" s="1">
        <f>ROUND('Fertilizer Tonnage Entry Form'!K241,2)*10^2</f>
        <v>0</v>
      </c>
      <c r="AI230" s="1">
        <f>ROUND('Fertilizer Tonnage Entry Form'!L241,2)*10^2</f>
        <v>0</v>
      </c>
      <c r="AJ230" s="1">
        <f>ROUND('Fertilizer Tonnage Entry Form'!M241,3)*10^2</f>
        <v>0</v>
      </c>
    </row>
    <row r="231" spans="1:36" x14ac:dyDescent="0.25">
      <c r="A231" s="1">
        <f>'Fertilizer Tonnage Entry Form'!$Q$1</f>
        <v>0</v>
      </c>
      <c r="C231" s="1">
        <f>'Fertilizer Tonnage Entry Form'!$D$2</f>
        <v>2018</v>
      </c>
      <c r="D231" s="1">
        <f>'Fertilizer Tonnage Entry Form'!$H$2</f>
        <v>14</v>
      </c>
      <c r="H231">
        <f>ROUND('Fertilizer Tonnage Entry Form'!A242,1)*10^1</f>
        <v>0</v>
      </c>
      <c r="J231">
        <f>ROUND('Fertilizer Tonnage Entry Form'!B242,1)*10^1</f>
        <v>0</v>
      </c>
      <c r="L231">
        <f>ROUND('Fertilizer Tonnage Entry Form'!C242,1)*10^1</f>
        <v>0</v>
      </c>
      <c r="M231">
        <f>ROUND('Fertilizer Tonnage Entry Form'!N242,3)*10^3</f>
        <v>0</v>
      </c>
      <c r="Q231" s="1">
        <f>'Fertilizer Tonnage Entry Form'!T242</f>
        <v>0</v>
      </c>
      <c r="R231" s="1">
        <f>'Fertilizer Tonnage Entry Form'!O242</f>
        <v>0</v>
      </c>
      <c r="S231" s="1">
        <f>'Fertilizer Tonnage Entry Form'!P242</f>
        <v>0</v>
      </c>
      <c r="AA231" s="1">
        <f>ROUND('Fertilizer Tonnage Entry Form'!D242,1)*10^1</f>
        <v>0</v>
      </c>
      <c r="AB231" s="1">
        <f>ROUND('Fertilizer Tonnage Entry Form'!E242,1)*10^1</f>
        <v>0</v>
      </c>
      <c r="AC231" s="1">
        <f>ROUND('Fertilizer Tonnage Entry Form'!F242,1)*10^1</f>
        <v>0</v>
      </c>
      <c r="AD231" s="1">
        <f>ROUND('Fertilizer Tonnage Entry Form'!G242,1)*10^1</f>
        <v>0</v>
      </c>
      <c r="AE231" s="1">
        <f>ROUND('Fertilizer Tonnage Entry Form'!H242,2)*10^2</f>
        <v>0</v>
      </c>
      <c r="AF231" s="1">
        <f>ROUND('Fertilizer Tonnage Entry Form'!I242,2)*10^2</f>
        <v>0</v>
      </c>
      <c r="AG231" s="1">
        <f>ROUND('Fertilizer Tonnage Entry Form'!J242,2)*10^2</f>
        <v>0</v>
      </c>
      <c r="AH231" s="1">
        <f>ROUND('Fertilizer Tonnage Entry Form'!K242,2)*10^2</f>
        <v>0</v>
      </c>
      <c r="AI231" s="1">
        <f>ROUND('Fertilizer Tonnage Entry Form'!L242,2)*10^2</f>
        <v>0</v>
      </c>
      <c r="AJ231" s="1">
        <f>ROUND('Fertilizer Tonnage Entry Form'!M242,3)*10^2</f>
        <v>0</v>
      </c>
    </row>
    <row r="232" spans="1:36" x14ac:dyDescent="0.25">
      <c r="A232" s="1">
        <f>'Fertilizer Tonnage Entry Form'!$Q$1</f>
        <v>0</v>
      </c>
      <c r="C232" s="1">
        <f>'Fertilizer Tonnage Entry Form'!$D$2</f>
        <v>2018</v>
      </c>
      <c r="D232" s="1">
        <f>'Fertilizer Tonnage Entry Form'!$H$2</f>
        <v>14</v>
      </c>
      <c r="H232">
        <f>ROUND('Fertilizer Tonnage Entry Form'!A243,1)*10^1</f>
        <v>0</v>
      </c>
      <c r="J232">
        <f>ROUND('Fertilizer Tonnage Entry Form'!B243,1)*10^1</f>
        <v>0</v>
      </c>
      <c r="L232">
        <f>ROUND('Fertilizer Tonnage Entry Form'!C243,1)*10^1</f>
        <v>0</v>
      </c>
      <c r="M232">
        <f>ROUND('Fertilizer Tonnage Entry Form'!N243,3)*10^3</f>
        <v>0</v>
      </c>
      <c r="Q232" s="1">
        <f>'Fertilizer Tonnage Entry Form'!T243</f>
        <v>0</v>
      </c>
      <c r="R232" s="1">
        <f>'Fertilizer Tonnage Entry Form'!O243</f>
        <v>0</v>
      </c>
      <c r="S232" s="1">
        <f>'Fertilizer Tonnage Entry Form'!P243</f>
        <v>0</v>
      </c>
      <c r="AA232" s="1">
        <f>ROUND('Fertilizer Tonnage Entry Form'!D243,1)*10^1</f>
        <v>0</v>
      </c>
      <c r="AB232" s="1">
        <f>ROUND('Fertilizer Tonnage Entry Form'!E243,1)*10^1</f>
        <v>0</v>
      </c>
      <c r="AC232" s="1">
        <f>ROUND('Fertilizer Tonnage Entry Form'!F243,1)*10^1</f>
        <v>0</v>
      </c>
      <c r="AD232" s="1">
        <f>ROUND('Fertilizer Tonnage Entry Form'!G243,1)*10^1</f>
        <v>0</v>
      </c>
      <c r="AE232" s="1">
        <f>ROUND('Fertilizer Tonnage Entry Form'!H243,2)*10^2</f>
        <v>0</v>
      </c>
      <c r="AF232" s="1">
        <f>ROUND('Fertilizer Tonnage Entry Form'!I243,2)*10^2</f>
        <v>0</v>
      </c>
      <c r="AG232" s="1">
        <f>ROUND('Fertilizer Tonnage Entry Form'!J243,2)*10^2</f>
        <v>0</v>
      </c>
      <c r="AH232" s="1">
        <f>ROUND('Fertilizer Tonnage Entry Form'!K243,2)*10^2</f>
        <v>0</v>
      </c>
      <c r="AI232" s="1">
        <f>ROUND('Fertilizer Tonnage Entry Form'!L243,2)*10^2</f>
        <v>0</v>
      </c>
      <c r="AJ232" s="1">
        <f>ROUND('Fertilizer Tonnage Entry Form'!M243,3)*10^2</f>
        <v>0</v>
      </c>
    </row>
    <row r="233" spans="1:36" x14ac:dyDescent="0.25">
      <c r="A233" s="1">
        <f>'Fertilizer Tonnage Entry Form'!$Q$1</f>
        <v>0</v>
      </c>
      <c r="C233" s="1">
        <f>'Fertilizer Tonnage Entry Form'!$D$2</f>
        <v>2018</v>
      </c>
      <c r="D233" s="1">
        <f>'Fertilizer Tonnage Entry Form'!$H$2</f>
        <v>14</v>
      </c>
      <c r="H233">
        <f>ROUND('Fertilizer Tonnage Entry Form'!A244,1)*10^1</f>
        <v>0</v>
      </c>
      <c r="J233">
        <f>ROUND('Fertilizer Tonnage Entry Form'!B244,1)*10^1</f>
        <v>0</v>
      </c>
      <c r="L233">
        <f>ROUND('Fertilizer Tonnage Entry Form'!C244,1)*10^1</f>
        <v>0</v>
      </c>
      <c r="M233">
        <f>ROUND('Fertilizer Tonnage Entry Form'!N244,3)*10^3</f>
        <v>0</v>
      </c>
      <c r="Q233" s="1">
        <f>'Fertilizer Tonnage Entry Form'!T244</f>
        <v>0</v>
      </c>
      <c r="R233" s="1">
        <f>'Fertilizer Tonnage Entry Form'!O244</f>
        <v>0</v>
      </c>
      <c r="S233" s="1">
        <f>'Fertilizer Tonnage Entry Form'!P244</f>
        <v>0</v>
      </c>
      <c r="AA233" s="1">
        <f>ROUND('Fertilizer Tonnage Entry Form'!D244,1)*10^1</f>
        <v>0</v>
      </c>
      <c r="AB233" s="1">
        <f>ROUND('Fertilizer Tonnage Entry Form'!E244,1)*10^1</f>
        <v>0</v>
      </c>
      <c r="AC233" s="1">
        <f>ROUND('Fertilizer Tonnage Entry Form'!F244,1)*10^1</f>
        <v>0</v>
      </c>
      <c r="AD233" s="1">
        <f>ROUND('Fertilizer Tonnage Entry Form'!G244,1)*10^1</f>
        <v>0</v>
      </c>
      <c r="AE233" s="1">
        <f>ROUND('Fertilizer Tonnage Entry Form'!H244,2)*10^2</f>
        <v>0</v>
      </c>
      <c r="AF233" s="1">
        <f>ROUND('Fertilizer Tonnage Entry Form'!I244,2)*10^2</f>
        <v>0</v>
      </c>
      <c r="AG233" s="1">
        <f>ROUND('Fertilizer Tonnage Entry Form'!J244,2)*10^2</f>
        <v>0</v>
      </c>
      <c r="AH233" s="1">
        <f>ROUND('Fertilizer Tonnage Entry Form'!K244,2)*10^2</f>
        <v>0</v>
      </c>
      <c r="AI233" s="1">
        <f>ROUND('Fertilizer Tonnage Entry Form'!L244,2)*10^2</f>
        <v>0</v>
      </c>
      <c r="AJ233" s="1">
        <f>ROUND('Fertilizer Tonnage Entry Form'!M244,3)*10^2</f>
        <v>0</v>
      </c>
    </row>
    <row r="234" spans="1:36" x14ac:dyDescent="0.25">
      <c r="A234" s="1">
        <f>'Fertilizer Tonnage Entry Form'!$Q$1</f>
        <v>0</v>
      </c>
      <c r="C234" s="1">
        <f>'Fertilizer Tonnage Entry Form'!$D$2</f>
        <v>2018</v>
      </c>
      <c r="D234" s="1">
        <f>'Fertilizer Tonnage Entry Form'!$H$2</f>
        <v>14</v>
      </c>
      <c r="H234">
        <f>ROUND('Fertilizer Tonnage Entry Form'!A245,1)*10^1</f>
        <v>0</v>
      </c>
      <c r="J234">
        <f>ROUND('Fertilizer Tonnage Entry Form'!B245,1)*10^1</f>
        <v>0</v>
      </c>
      <c r="L234">
        <f>ROUND('Fertilizer Tonnage Entry Form'!C245,1)*10^1</f>
        <v>0</v>
      </c>
      <c r="M234">
        <f>ROUND('Fertilizer Tonnage Entry Form'!N245,3)*10^3</f>
        <v>0</v>
      </c>
      <c r="Q234" s="1">
        <f>'Fertilizer Tonnage Entry Form'!T245</f>
        <v>0</v>
      </c>
      <c r="R234" s="1">
        <f>'Fertilizer Tonnage Entry Form'!O245</f>
        <v>0</v>
      </c>
      <c r="S234" s="1">
        <f>'Fertilizer Tonnage Entry Form'!P245</f>
        <v>0</v>
      </c>
      <c r="AA234" s="1">
        <f>ROUND('Fertilizer Tonnage Entry Form'!D245,1)*10^1</f>
        <v>0</v>
      </c>
      <c r="AB234" s="1">
        <f>ROUND('Fertilizer Tonnage Entry Form'!E245,1)*10^1</f>
        <v>0</v>
      </c>
      <c r="AC234" s="1">
        <f>ROUND('Fertilizer Tonnage Entry Form'!F245,1)*10^1</f>
        <v>0</v>
      </c>
      <c r="AD234" s="1">
        <f>ROUND('Fertilizer Tonnage Entry Form'!G245,1)*10^1</f>
        <v>0</v>
      </c>
      <c r="AE234" s="1">
        <f>ROUND('Fertilizer Tonnage Entry Form'!H245,2)*10^2</f>
        <v>0</v>
      </c>
      <c r="AF234" s="1">
        <f>ROUND('Fertilizer Tonnage Entry Form'!I245,2)*10^2</f>
        <v>0</v>
      </c>
      <c r="AG234" s="1">
        <f>ROUND('Fertilizer Tonnage Entry Form'!J245,2)*10^2</f>
        <v>0</v>
      </c>
      <c r="AH234" s="1">
        <f>ROUND('Fertilizer Tonnage Entry Form'!K245,2)*10^2</f>
        <v>0</v>
      </c>
      <c r="AI234" s="1">
        <f>ROUND('Fertilizer Tonnage Entry Form'!L245,2)*10^2</f>
        <v>0</v>
      </c>
      <c r="AJ234" s="1">
        <f>ROUND('Fertilizer Tonnage Entry Form'!M245,3)*10^2</f>
        <v>0</v>
      </c>
    </row>
    <row r="235" spans="1:36" x14ac:dyDescent="0.25">
      <c r="A235" s="1">
        <f>'Fertilizer Tonnage Entry Form'!$Q$1</f>
        <v>0</v>
      </c>
      <c r="C235" s="1">
        <f>'Fertilizer Tonnage Entry Form'!$D$2</f>
        <v>2018</v>
      </c>
      <c r="D235" s="1">
        <f>'Fertilizer Tonnage Entry Form'!$H$2</f>
        <v>14</v>
      </c>
      <c r="H235">
        <f>ROUND('Fertilizer Tonnage Entry Form'!A246,1)*10^1</f>
        <v>0</v>
      </c>
      <c r="J235">
        <f>ROUND('Fertilizer Tonnage Entry Form'!B246,1)*10^1</f>
        <v>0</v>
      </c>
      <c r="L235">
        <f>ROUND('Fertilizer Tonnage Entry Form'!C246,1)*10^1</f>
        <v>0</v>
      </c>
      <c r="M235">
        <f>ROUND('Fertilizer Tonnage Entry Form'!N246,3)*10^3</f>
        <v>0</v>
      </c>
      <c r="Q235" s="1">
        <f>'Fertilizer Tonnage Entry Form'!T246</f>
        <v>0</v>
      </c>
      <c r="R235" s="1">
        <f>'Fertilizer Tonnage Entry Form'!O246</f>
        <v>0</v>
      </c>
      <c r="S235" s="1">
        <f>'Fertilizer Tonnage Entry Form'!P246</f>
        <v>0</v>
      </c>
      <c r="AA235" s="1">
        <f>ROUND('Fertilizer Tonnage Entry Form'!D246,1)*10^1</f>
        <v>0</v>
      </c>
      <c r="AB235" s="1">
        <f>ROUND('Fertilizer Tonnage Entry Form'!E246,1)*10^1</f>
        <v>0</v>
      </c>
      <c r="AC235" s="1">
        <f>ROUND('Fertilizer Tonnage Entry Form'!F246,1)*10^1</f>
        <v>0</v>
      </c>
      <c r="AD235" s="1">
        <f>ROUND('Fertilizer Tonnage Entry Form'!G246,1)*10^1</f>
        <v>0</v>
      </c>
      <c r="AE235" s="1">
        <f>ROUND('Fertilizer Tonnage Entry Form'!H246,2)*10^2</f>
        <v>0</v>
      </c>
      <c r="AF235" s="1">
        <f>ROUND('Fertilizer Tonnage Entry Form'!I246,2)*10^2</f>
        <v>0</v>
      </c>
      <c r="AG235" s="1">
        <f>ROUND('Fertilizer Tonnage Entry Form'!J246,2)*10^2</f>
        <v>0</v>
      </c>
      <c r="AH235" s="1">
        <f>ROUND('Fertilizer Tonnage Entry Form'!K246,2)*10^2</f>
        <v>0</v>
      </c>
      <c r="AI235" s="1">
        <f>ROUND('Fertilizer Tonnage Entry Form'!L246,2)*10^2</f>
        <v>0</v>
      </c>
      <c r="AJ235" s="1">
        <f>ROUND('Fertilizer Tonnage Entry Form'!M246,3)*10^2</f>
        <v>0</v>
      </c>
    </row>
    <row r="236" spans="1:36" x14ac:dyDescent="0.25">
      <c r="A236" s="1">
        <f>'Fertilizer Tonnage Entry Form'!$Q$1</f>
        <v>0</v>
      </c>
      <c r="C236" s="1">
        <f>'Fertilizer Tonnage Entry Form'!$D$2</f>
        <v>2018</v>
      </c>
      <c r="D236" s="1">
        <f>'Fertilizer Tonnage Entry Form'!$H$2</f>
        <v>14</v>
      </c>
      <c r="H236">
        <f>ROUND('Fertilizer Tonnage Entry Form'!A247,1)*10^1</f>
        <v>0</v>
      </c>
      <c r="J236">
        <f>ROUND('Fertilizer Tonnage Entry Form'!B247,1)*10^1</f>
        <v>0</v>
      </c>
      <c r="L236">
        <f>ROUND('Fertilizer Tonnage Entry Form'!C247,1)*10^1</f>
        <v>0</v>
      </c>
      <c r="M236">
        <f>ROUND('Fertilizer Tonnage Entry Form'!N247,3)*10^3</f>
        <v>0</v>
      </c>
      <c r="Q236" s="1">
        <f>'Fertilizer Tonnage Entry Form'!T247</f>
        <v>0</v>
      </c>
      <c r="R236" s="1">
        <f>'Fertilizer Tonnage Entry Form'!O247</f>
        <v>0</v>
      </c>
      <c r="S236" s="1">
        <f>'Fertilizer Tonnage Entry Form'!P247</f>
        <v>0</v>
      </c>
      <c r="AA236" s="1">
        <f>ROUND('Fertilizer Tonnage Entry Form'!D247,1)*10^1</f>
        <v>0</v>
      </c>
      <c r="AB236" s="1">
        <f>ROUND('Fertilizer Tonnage Entry Form'!E247,1)*10^1</f>
        <v>0</v>
      </c>
      <c r="AC236" s="1">
        <f>ROUND('Fertilizer Tonnage Entry Form'!F247,1)*10^1</f>
        <v>0</v>
      </c>
      <c r="AD236" s="1">
        <f>ROUND('Fertilizer Tonnage Entry Form'!G247,1)*10^1</f>
        <v>0</v>
      </c>
      <c r="AE236" s="1">
        <f>ROUND('Fertilizer Tonnage Entry Form'!H247,2)*10^2</f>
        <v>0</v>
      </c>
      <c r="AF236" s="1">
        <f>ROUND('Fertilizer Tonnage Entry Form'!I247,2)*10^2</f>
        <v>0</v>
      </c>
      <c r="AG236" s="1">
        <f>ROUND('Fertilizer Tonnage Entry Form'!J247,2)*10^2</f>
        <v>0</v>
      </c>
      <c r="AH236" s="1">
        <f>ROUND('Fertilizer Tonnage Entry Form'!K247,2)*10^2</f>
        <v>0</v>
      </c>
      <c r="AI236" s="1">
        <f>ROUND('Fertilizer Tonnage Entry Form'!L247,2)*10^2</f>
        <v>0</v>
      </c>
      <c r="AJ236" s="1">
        <f>ROUND('Fertilizer Tonnage Entry Form'!M247,3)*10^2</f>
        <v>0</v>
      </c>
    </row>
    <row r="237" spans="1:36" x14ac:dyDescent="0.25">
      <c r="A237" s="1">
        <f>'Fertilizer Tonnage Entry Form'!$Q$1</f>
        <v>0</v>
      </c>
      <c r="C237" s="1">
        <f>'Fertilizer Tonnage Entry Form'!$D$2</f>
        <v>2018</v>
      </c>
      <c r="D237" s="1">
        <f>'Fertilizer Tonnage Entry Form'!$H$2</f>
        <v>14</v>
      </c>
      <c r="H237">
        <f>ROUND('Fertilizer Tonnage Entry Form'!A248,1)*10^1</f>
        <v>0</v>
      </c>
      <c r="J237">
        <f>ROUND('Fertilizer Tonnage Entry Form'!B248,1)*10^1</f>
        <v>0</v>
      </c>
      <c r="L237">
        <f>ROUND('Fertilizer Tonnage Entry Form'!C248,1)*10^1</f>
        <v>0</v>
      </c>
      <c r="M237">
        <f>ROUND('Fertilizer Tonnage Entry Form'!N248,3)*10^3</f>
        <v>0</v>
      </c>
      <c r="Q237" s="1">
        <f>'Fertilizer Tonnage Entry Form'!T248</f>
        <v>0</v>
      </c>
      <c r="R237" s="1">
        <f>'Fertilizer Tonnage Entry Form'!O248</f>
        <v>0</v>
      </c>
      <c r="S237" s="1">
        <f>'Fertilizer Tonnage Entry Form'!P248</f>
        <v>0</v>
      </c>
      <c r="AA237" s="1">
        <f>ROUND('Fertilizer Tonnage Entry Form'!D248,1)*10^1</f>
        <v>0</v>
      </c>
      <c r="AB237" s="1">
        <f>ROUND('Fertilizer Tonnage Entry Form'!E248,1)*10^1</f>
        <v>0</v>
      </c>
      <c r="AC237" s="1">
        <f>ROUND('Fertilizer Tonnage Entry Form'!F248,1)*10^1</f>
        <v>0</v>
      </c>
      <c r="AD237" s="1">
        <f>ROUND('Fertilizer Tonnage Entry Form'!G248,1)*10^1</f>
        <v>0</v>
      </c>
      <c r="AE237" s="1">
        <f>ROUND('Fertilizer Tonnage Entry Form'!H248,2)*10^2</f>
        <v>0</v>
      </c>
      <c r="AF237" s="1">
        <f>ROUND('Fertilizer Tonnage Entry Form'!I248,2)*10^2</f>
        <v>0</v>
      </c>
      <c r="AG237" s="1">
        <f>ROUND('Fertilizer Tonnage Entry Form'!J248,2)*10^2</f>
        <v>0</v>
      </c>
      <c r="AH237" s="1">
        <f>ROUND('Fertilizer Tonnage Entry Form'!K248,2)*10^2</f>
        <v>0</v>
      </c>
      <c r="AI237" s="1">
        <f>ROUND('Fertilizer Tonnage Entry Form'!L248,2)*10^2</f>
        <v>0</v>
      </c>
      <c r="AJ237" s="1">
        <f>ROUND('Fertilizer Tonnage Entry Form'!M248,3)*10^2</f>
        <v>0</v>
      </c>
    </row>
    <row r="238" spans="1:36" x14ac:dyDescent="0.25">
      <c r="A238" s="1">
        <f>'Fertilizer Tonnage Entry Form'!$Q$1</f>
        <v>0</v>
      </c>
      <c r="C238" s="1">
        <f>'Fertilizer Tonnage Entry Form'!$D$2</f>
        <v>2018</v>
      </c>
      <c r="D238" s="1">
        <f>'Fertilizer Tonnage Entry Form'!$H$2</f>
        <v>14</v>
      </c>
      <c r="H238">
        <f>ROUND('Fertilizer Tonnage Entry Form'!A249,1)*10^1</f>
        <v>0</v>
      </c>
      <c r="J238">
        <f>ROUND('Fertilizer Tonnage Entry Form'!B249,1)*10^1</f>
        <v>0</v>
      </c>
      <c r="L238">
        <f>ROUND('Fertilizer Tonnage Entry Form'!C249,1)*10^1</f>
        <v>0</v>
      </c>
      <c r="M238">
        <f>ROUND('Fertilizer Tonnage Entry Form'!N249,3)*10^3</f>
        <v>0</v>
      </c>
      <c r="Q238" s="1">
        <f>'Fertilizer Tonnage Entry Form'!T249</f>
        <v>0</v>
      </c>
      <c r="R238" s="1">
        <f>'Fertilizer Tonnage Entry Form'!O249</f>
        <v>0</v>
      </c>
      <c r="S238" s="1">
        <f>'Fertilizer Tonnage Entry Form'!P249</f>
        <v>0</v>
      </c>
      <c r="AA238" s="1">
        <f>ROUND('Fertilizer Tonnage Entry Form'!D249,1)*10^1</f>
        <v>0</v>
      </c>
      <c r="AB238" s="1">
        <f>ROUND('Fertilizer Tonnage Entry Form'!E249,1)*10^1</f>
        <v>0</v>
      </c>
      <c r="AC238" s="1">
        <f>ROUND('Fertilizer Tonnage Entry Form'!F249,1)*10^1</f>
        <v>0</v>
      </c>
      <c r="AD238" s="1">
        <f>ROUND('Fertilizer Tonnage Entry Form'!G249,1)*10^1</f>
        <v>0</v>
      </c>
      <c r="AE238" s="1">
        <f>ROUND('Fertilizer Tonnage Entry Form'!H249,2)*10^2</f>
        <v>0</v>
      </c>
      <c r="AF238" s="1">
        <f>ROUND('Fertilizer Tonnage Entry Form'!I249,2)*10^2</f>
        <v>0</v>
      </c>
      <c r="AG238" s="1">
        <f>ROUND('Fertilizer Tonnage Entry Form'!J249,2)*10^2</f>
        <v>0</v>
      </c>
      <c r="AH238" s="1">
        <f>ROUND('Fertilizer Tonnage Entry Form'!K249,2)*10^2</f>
        <v>0</v>
      </c>
      <c r="AI238" s="1">
        <f>ROUND('Fertilizer Tonnage Entry Form'!L249,2)*10^2</f>
        <v>0</v>
      </c>
      <c r="AJ238" s="1">
        <f>ROUND('Fertilizer Tonnage Entry Form'!M249,3)*10^2</f>
        <v>0</v>
      </c>
    </row>
    <row r="239" spans="1:36" x14ac:dyDescent="0.25">
      <c r="A239" s="1">
        <f>'Fertilizer Tonnage Entry Form'!$Q$1</f>
        <v>0</v>
      </c>
      <c r="C239" s="1">
        <f>'Fertilizer Tonnage Entry Form'!$D$2</f>
        <v>2018</v>
      </c>
      <c r="D239" s="1">
        <f>'Fertilizer Tonnage Entry Form'!$H$2</f>
        <v>14</v>
      </c>
      <c r="H239">
        <f>ROUND('Fertilizer Tonnage Entry Form'!A250,1)*10^1</f>
        <v>0</v>
      </c>
      <c r="J239">
        <f>ROUND('Fertilizer Tonnage Entry Form'!B250,1)*10^1</f>
        <v>0</v>
      </c>
      <c r="L239">
        <f>ROUND('Fertilizer Tonnage Entry Form'!C250,1)*10^1</f>
        <v>0</v>
      </c>
      <c r="M239">
        <f>ROUND('Fertilizer Tonnage Entry Form'!N250,3)*10^3</f>
        <v>0</v>
      </c>
      <c r="Q239" s="1">
        <f>'Fertilizer Tonnage Entry Form'!T250</f>
        <v>0</v>
      </c>
      <c r="R239" s="1">
        <f>'Fertilizer Tonnage Entry Form'!O250</f>
        <v>0</v>
      </c>
      <c r="S239" s="1">
        <f>'Fertilizer Tonnage Entry Form'!P250</f>
        <v>0</v>
      </c>
      <c r="AA239" s="1">
        <f>ROUND('Fertilizer Tonnage Entry Form'!D250,1)*10^1</f>
        <v>0</v>
      </c>
      <c r="AB239" s="1">
        <f>ROUND('Fertilizer Tonnage Entry Form'!E250,1)*10^1</f>
        <v>0</v>
      </c>
      <c r="AC239" s="1">
        <f>ROUND('Fertilizer Tonnage Entry Form'!F250,1)*10^1</f>
        <v>0</v>
      </c>
      <c r="AD239" s="1">
        <f>ROUND('Fertilizer Tonnage Entry Form'!G250,1)*10^1</f>
        <v>0</v>
      </c>
      <c r="AE239" s="1">
        <f>ROUND('Fertilizer Tonnage Entry Form'!H250,2)*10^2</f>
        <v>0</v>
      </c>
      <c r="AF239" s="1">
        <f>ROUND('Fertilizer Tonnage Entry Form'!I250,2)*10^2</f>
        <v>0</v>
      </c>
      <c r="AG239" s="1">
        <f>ROUND('Fertilizer Tonnage Entry Form'!J250,2)*10^2</f>
        <v>0</v>
      </c>
      <c r="AH239" s="1">
        <f>ROUND('Fertilizer Tonnage Entry Form'!K250,2)*10^2</f>
        <v>0</v>
      </c>
      <c r="AI239" s="1">
        <f>ROUND('Fertilizer Tonnage Entry Form'!L250,2)*10^2</f>
        <v>0</v>
      </c>
      <c r="AJ239" s="1">
        <f>ROUND('Fertilizer Tonnage Entry Form'!M250,3)*10^2</f>
        <v>0</v>
      </c>
    </row>
    <row r="240" spans="1:36" x14ac:dyDescent="0.25">
      <c r="A240" s="1">
        <f>'Fertilizer Tonnage Entry Form'!$Q$1</f>
        <v>0</v>
      </c>
      <c r="C240" s="1">
        <f>'Fertilizer Tonnage Entry Form'!$D$2</f>
        <v>2018</v>
      </c>
      <c r="D240" s="1">
        <f>'Fertilizer Tonnage Entry Form'!$H$2</f>
        <v>14</v>
      </c>
      <c r="H240">
        <f>ROUND('Fertilizer Tonnage Entry Form'!A251,1)*10^1</f>
        <v>0</v>
      </c>
      <c r="J240">
        <f>ROUND('Fertilizer Tonnage Entry Form'!B251,1)*10^1</f>
        <v>0</v>
      </c>
      <c r="L240">
        <f>ROUND('Fertilizer Tonnage Entry Form'!C251,1)*10^1</f>
        <v>0</v>
      </c>
      <c r="M240">
        <f>ROUND('Fertilizer Tonnage Entry Form'!N251,3)*10^3</f>
        <v>0</v>
      </c>
      <c r="Q240" s="1">
        <f>'Fertilizer Tonnage Entry Form'!T251</f>
        <v>0</v>
      </c>
      <c r="R240" s="1">
        <f>'Fertilizer Tonnage Entry Form'!O251</f>
        <v>0</v>
      </c>
      <c r="S240" s="1">
        <f>'Fertilizer Tonnage Entry Form'!P251</f>
        <v>0</v>
      </c>
      <c r="AA240" s="1">
        <f>ROUND('Fertilizer Tonnage Entry Form'!D251,1)*10^1</f>
        <v>0</v>
      </c>
      <c r="AB240" s="1">
        <f>ROUND('Fertilizer Tonnage Entry Form'!E251,1)*10^1</f>
        <v>0</v>
      </c>
      <c r="AC240" s="1">
        <f>ROUND('Fertilizer Tonnage Entry Form'!F251,1)*10^1</f>
        <v>0</v>
      </c>
      <c r="AD240" s="1">
        <f>ROUND('Fertilizer Tonnage Entry Form'!G251,1)*10^1</f>
        <v>0</v>
      </c>
      <c r="AE240" s="1">
        <f>ROUND('Fertilizer Tonnage Entry Form'!H251,2)*10^2</f>
        <v>0</v>
      </c>
      <c r="AF240" s="1">
        <f>ROUND('Fertilizer Tonnage Entry Form'!I251,2)*10^2</f>
        <v>0</v>
      </c>
      <c r="AG240" s="1">
        <f>ROUND('Fertilizer Tonnage Entry Form'!J251,2)*10^2</f>
        <v>0</v>
      </c>
      <c r="AH240" s="1">
        <f>ROUND('Fertilizer Tonnage Entry Form'!K251,2)*10^2</f>
        <v>0</v>
      </c>
      <c r="AI240" s="1">
        <f>ROUND('Fertilizer Tonnage Entry Form'!L251,2)*10^2</f>
        <v>0</v>
      </c>
      <c r="AJ240" s="1">
        <f>ROUND('Fertilizer Tonnage Entry Form'!M251,3)*10^2</f>
        <v>0</v>
      </c>
    </row>
    <row r="241" spans="1:36" x14ac:dyDescent="0.25">
      <c r="A241" s="1">
        <f>'Fertilizer Tonnage Entry Form'!$Q$1</f>
        <v>0</v>
      </c>
      <c r="C241" s="1">
        <f>'Fertilizer Tonnage Entry Form'!$D$2</f>
        <v>2018</v>
      </c>
      <c r="D241" s="1">
        <f>'Fertilizer Tonnage Entry Form'!$H$2</f>
        <v>14</v>
      </c>
      <c r="H241">
        <f>ROUND('Fertilizer Tonnage Entry Form'!A252,1)*10^1</f>
        <v>0</v>
      </c>
      <c r="J241">
        <f>ROUND('Fertilizer Tonnage Entry Form'!B252,1)*10^1</f>
        <v>0</v>
      </c>
      <c r="L241">
        <f>ROUND('Fertilizer Tonnage Entry Form'!C252,1)*10^1</f>
        <v>0</v>
      </c>
      <c r="M241">
        <f>ROUND('Fertilizer Tonnage Entry Form'!N252,3)*10^3</f>
        <v>0</v>
      </c>
      <c r="Q241" s="1">
        <f>'Fertilizer Tonnage Entry Form'!T252</f>
        <v>0</v>
      </c>
      <c r="R241" s="1">
        <f>'Fertilizer Tonnage Entry Form'!O252</f>
        <v>0</v>
      </c>
      <c r="S241" s="1">
        <f>'Fertilizer Tonnage Entry Form'!P252</f>
        <v>0</v>
      </c>
      <c r="AA241" s="1">
        <f>ROUND('Fertilizer Tonnage Entry Form'!D252,1)*10^1</f>
        <v>0</v>
      </c>
      <c r="AB241" s="1">
        <f>ROUND('Fertilizer Tonnage Entry Form'!E252,1)*10^1</f>
        <v>0</v>
      </c>
      <c r="AC241" s="1">
        <f>ROUND('Fertilizer Tonnage Entry Form'!F252,1)*10^1</f>
        <v>0</v>
      </c>
      <c r="AD241" s="1">
        <f>ROUND('Fertilizer Tonnage Entry Form'!G252,1)*10^1</f>
        <v>0</v>
      </c>
      <c r="AE241" s="1">
        <f>ROUND('Fertilizer Tonnage Entry Form'!H252,2)*10^2</f>
        <v>0</v>
      </c>
      <c r="AF241" s="1">
        <f>ROUND('Fertilizer Tonnage Entry Form'!I252,2)*10^2</f>
        <v>0</v>
      </c>
      <c r="AG241" s="1">
        <f>ROUND('Fertilizer Tonnage Entry Form'!J252,2)*10^2</f>
        <v>0</v>
      </c>
      <c r="AH241" s="1">
        <f>ROUND('Fertilizer Tonnage Entry Form'!K252,2)*10^2</f>
        <v>0</v>
      </c>
      <c r="AI241" s="1">
        <f>ROUND('Fertilizer Tonnage Entry Form'!L252,2)*10^2</f>
        <v>0</v>
      </c>
      <c r="AJ241" s="1">
        <f>ROUND('Fertilizer Tonnage Entry Form'!M252,3)*10^2</f>
        <v>0</v>
      </c>
    </row>
    <row r="242" spans="1:36" x14ac:dyDescent="0.25">
      <c r="A242" s="1">
        <f>'Fertilizer Tonnage Entry Form'!$Q$1</f>
        <v>0</v>
      </c>
      <c r="C242" s="1">
        <f>'Fertilizer Tonnage Entry Form'!$D$2</f>
        <v>2018</v>
      </c>
      <c r="D242" s="1">
        <f>'Fertilizer Tonnage Entry Form'!$H$2</f>
        <v>14</v>
      </c>
      <c r="H242">
        <f>ROUND('Fertilizer Tonnage Entry Form'!A253,1)*10^1</f>
        <v>0</v>
      </c>
      <c r="J242">
        <f>ROUND('Fertilizer Tonnage Entry Form'!B253,1)*10^1</f>
        <v>0</v>
      </c>
      <c r="L242">
        <f>ROUND('Fertilizer Tonnage Entry Form'!C253,1)*10^1</f>
        <v>0</v>
      </c>
      <c r="M242">
        <f>ROUND('Fertilizer Tonnage Entry Form'!N253,3)*10^3</f>
        <v>0</v>
      </c>
      <c r="Q242" s="1">
        <f>'Fertilizer Tonnage Entry Form'!T253</f>
        <v>0</v>
      </c>
      <c r="R242" s="1">
        <f>'Fertilizer Tonnage Entry Form'!O253</f>
        <v>0</v>
      </c>
      <c r="S242" s="1">
        <f>'Fertilizer Tonnage Entry Form'!P253</f>
        <v>0</v>
      </c>
      <c r="AA242" s="1">
        <f>ROUND('Fertilizer Tonnage Entry Form'!D253,1)*10^1</f>
        <v>0</v>
      </c>
      <c r="AB242" s="1">
        <f>ROUND('Fertilizer Tonnage Entry Form'!E253,1)*10^1</f>
        <v>0</v>
      </c>
      <c r="AC242" s="1">
        <f>ROUND('Fertilizer Tonnage Entry Form'!F253,1)*10^1</f>
        <v>0</v>
      </c>
      <c r="AD242" s="1">
        <f>ROUND('Fertilizer Tonnage Entry Form'!G253,1)*10^1</f>
        <v>0</v>
      </c>
      <c r="AE242" s="1">
        <f>ROUND('Fertilizer Tonnage Entry Form'!H253,2)*10^2</f>
        <v>0</v>
      </c>
      <c r="AF242" s="1">
        <f>ROUND('Fertilizer Tonnage Entry Form'!I253,2)*10^2</f>
        <v>0</v>
      </c>
      <c r="AG242" s="1">
        <f>ROUND('Fertilizer Tonnage Entry Form'!J253,2)*10^2</f>
        <v>0</v>
      </c>
      <c r="AH242" s="1">
        <f>ROUND('Fertilizer Tonnage Entry Form'!K253,2)*10^2</f>
        <v>0</v>
      </c>
      <c r="AI242" s="1">
        <f>ROUND('Fertilizer Tonnage Entry Form'!L253,2)*10^2</f>
        <v>0</v>
      </c>
      <c r="AJ242" s="1">
        <f>ROUND('Fertilizer Tonnage Entry Form'!M253,3)*10^2</f>
        <v>0</v>
      </c>
    </row>
    <row r="243" spans="1:36" x14ac:dyDescent="0.25">
      <c r="A243" s="1">
        <f>'Fertilizer Tonnage Entry Form'!$Q$1</f>
        <v>0</v>
      </c>
      <c r="C243" s="1">
        <f>'Fertilizer Tonnage Entry Form'!$D$2</f>
        <v>2018</v>
      </c>
      <c r="D243" s="1">
        <f>'Fertilizer Tonnage Entry Form'!$H$2</f>
        <v>14</v>
      </c>
      <c r="H243">
        <f>ROUND('Fertilizer Tonnage Entry Form'!A254,1)*10^1</f>
        <v>0</v>
      </c>
      <c r="J243">
        <f>ROUND('Fertilizer Tonnage Entry Form'!B254,1)*10^1</f>
        <v>0</v>
      </c>
      <c r="L243">
        <f>ROUND('Fertilizer Tonnage Entry Form'!C254,1)*10^1</f>
        <v>0</v>
      </c>
      <c r="M243">
        <f>ROUND('Fertilizer Tonnage Entry Form'!N254,3)*10^3</f>
        <v>0</v>
      </c>
      <c r="Q243" s="1">
        <f>'Fertilizer Tonnage Entry Form'!T254</f>
        <v>0</v>
      </c>
      <c r="R243" s="1">
        <f>'Fertilizer Tonnage Entry Form'!O254</f>
        <v>0</v>
      </c>
      <c r="S243" s="1">
        <f>'Fertilizer Tonnage Entry Form'!P254</f>
        <v>0</v>
      </c>
      <c r="AA243" s="1">
        <f>ROUND('Fertilizer Tonnage Entry Form'!D254,1)*10^1</f>
        <v>0</v>
      </c>
      <c r="AB243" s="1">
        <f>ROUND('Fertilizer Tonnage Entry Form'!E254,1)*10^1</f>
        <v>0</v>
      </c>
      <c r="AC243" s="1">
        <f>ROUND('Fertilizer Tonnage Entry Form'!F254,1)*10^1</f>
        <v>0</v>
      </c>
      <c r="AD243" s="1">
        <f>ROUND('Fertilizer Tonnage Entry Form'!G254,1)*10^1</f>
        <v>0</v>
      </c>
      <c r="AE243" s="1">
        <f>ROUND('Fertilizer Tonnage Entry Form'!H254,2)*10^2</f>
        <v>0</v>
      </c>
      <c r="AF243" s="1">
        <f>ROUND('Fertilizer Tonnage Entry Form'!I254,2)*10^2</f>
        <v>0</v>
      </c>
      <c r="AG243" s="1">
        <f>ROUND('Fertilizer Tonnage Entry Form'!J254,2)*10^2</f>
        <v>0</v>
      </c>
      <c r="AH243" s="1">
        <f>ROUND('Fertilizer Tonnage Entry Form'!K254,2)*10^2</f>
        <v>0</v>
      </c>
      <c r="AI243" s="1">
        <f>ROUND('Fertilizer Tonnage Entry Form'!L254,2)*10^2</f>
        <v>0</v>
      </c>
      <c r="AJ243" s="1">
        <f>ROUND('Fertilizer Tonnage Entry Form'!M254,3)*10^2</f>
        <v>0</v>
      </c>
    </row>
    <row r="244" spans="1:36" x14ac:dyDescent="0.25">
      <c r="A244" s="1">
        <f>'Fertilizer Tonnage Entry Form'!$Q$1</f>
        <v>0</v>
      </c>
      <c r="C244" s="1">
        <f>'Fertilizer Tonnage Entry Form'!$D$2</f>
        <v>2018</v>
      </c>
      <c r="D244" s="1">
        <f>'Fertilizer Tonnage Entry Form'!$H$2</f>
        <v>14</v>
      </c>
      <c r="H244">
        <f>ROUND('Fertilizer Tonnage Entry Form'!A255,1)*10^1</f>
        <v>0</v>
      </c>
      <c r="J244">
        <f>ROUND('Fertilizer Tonnage Entry Form'!B255,1)*10^1</f>
        <v>0</v>
      </c>
      <c r="L244">
        <f>ROUND('Fertilizer Tonnage Entry Form'!C255,1)*10^1</f>
        <v>0</v>
      </c>
      <c r="M244">
        <f>ROUND('Fertilizer Tonnage Entry Form'!N255,3)*10^3</f>
        <v>0</v>
      </c>
      <c r="Q244" s="1">
        <f>'Fertilizer Tonnage Entry Form'!T255</f>
        <v>0</v>
      </c>
      <c r="R244" s="1">
        <f>'Fertilizer Tonnage Entry Form'!O255</f>
        <v>0</v>
      </c>
      <c r="S244" s="1">
        <f>'Fertilizer Tonnage Entry Form'!P255</f>
        <v>0</v>
      </c>
      <c r="AA244" s="1">
        <f>ROUND('Fertilizer Tonnage Entry Form'!D255,1)*10^1</f>
        <v>0</v>
      </c>
      <c r="AB244" s="1">
        <f>ROUND('Fertilizer Tonnage Entry Form'!E255,1)*10^1</f>
        <v>0</v>
      </c>
      <c r="AC244" s="1">
        <f>ROUND('Fertilizer Tonnage Entry Form'!F255,1)*10^1</f>
        <v>0</v>
      </c>
      <c r="AD244" s="1">
        <f>ROUND('Fertilizer Tonnage Entry Form'!G255,1)*10^1</f>
        <v>0</v>
      </c>
      <c r="AE244" s="1">
        <f>ROUND('Fertilizer Tonnage Entry Form'!H255,2)*10^2</f>
        <v>0</v>
      </c>
      <c r="AF244" s="1">
        <f>ROUND('Fertilizer Tonnage Entry Form'!I255,2)*10^2</f>
        <v>0</v>
      </c>
      <c r="AG244" s="1">
        <f>ROUND('Fertilizer Tonnage Entry Form'!J255,2)*10^2</f>
        <v>0</v>
      </c>
      <c r="AH244" s="1">
        <f>ROUND('Fertilizer Tonnage Entry Form'!K255,2)*10^2</f>
        <v>0</v>
      </c>
      <c r="AI244" s="1">
        <f>ROUND('Fertilizer Tonnage Entry Form'!L255,2)*10^2</f>
        <v>0</v>
      </c>
      <c r="AJ244" s="1">
        <f>ROUND('Fertilizer Tonnage Entry Form'!M255,3)*10^2</f>
        <v>0</v>
      </c>
    </row>
    <row r="245" spans="1:36" x14ac:dyDescent="0.25">
      <c r="A245" s="1">
        <f>'Fertilizer Tonnage Entry Form'!$Q$1</f>
        <v>0</v>
      </c>
      <c r="C245" s="1">
        <f>'Fertilizer Tonnage Entry Form'!$D$2</f>
        <v>2018</v>
      </c>
      <c r="D245" s="1">
        <f>'Fertilizer Tonnage Entry Form'!$H$2</f>
        <v>14</v>
      </c>
      <c r="H245">
        <f>ROUND('Fertilizer Tonnage Entry Form'!A256,1)*10^1</f>
        <v>0</v>
      </c>
      <c r="J245">
        <f>ROUND('Fertilizer Tonnage Entry Form'!B256,1)*10^1</f>
        <v>0</v>
      </c>
      <c r="L245">
        <f>ROUND('Fertilizer Tonnage Entry Form'!C256,1)*10^1</f>
        <v>0</v>
      </c>
      <c r="M245">
        <f>ROUND('Fertilizer Tonnage Entry Form'!N256,3)*10^3</f>
        <v>0</v>
      </c>
      <c r="Q245" s="1">
        <f>'Fertilizer Tonnage Entry Form'!T256</f>
        <v>0</v>
      </c>
      <c r="R245" s="1">
        <f>'Fertilizer Tonnage Entry Form'!O256</f>
        <v>0</v>
      </c>
      <c r="S245" s="1">
        <f>'Fertilizer Tonnage Entry Form'!P256</f>
        <v>0</v>
      </c>
      <c r="AA245" s="1">
        <f>ROUND('Fertilizer Tonnage Entry Form'!D256,1)*10^1</f>
        <v>0</v>
      </c>
      <c r="AB245" s="1">
        <f>ROUND('Fertilizer Tonnage Entry Form'!E256,1)*10^1</f>
        <v>0</v>
      </c>
      <c r="AC245" s="1">
        <f>ROUND('Fertilizer Tonnage Entry Form'!F256,1)*10^1</f>
        <v>0</v>
      </c>
      <c r="AD245" s="1">
        <f>ROUND('Fertilizer Tonnage Entry Form'!G256,1)*10^1</f>
        <v>0</v>
      </c>
      <c r="AE245" s="1">
        <f>ROUND('Fertilizer Tonnage Entry Form'!H256,2)*10^2</f>
        <v>0</v>
      </c>
      <c r="AF245" s="1">
        <f>ROUND('Fertilizer Tonnage Entry Form'!I256,2)*10^2</f>
        <v>0</v>
      </c>
      <c r="AG245" s="1">
        <f>ROUND('Fertilizer Tonnage Entry Form'!J256,2)*10^2</f>
        <v>0</v>
      </c>
      <c r="AH245" s="1">
        <f>ROUND('Fertilizer Tonnage Entry Form'!K256,2)*10^2</f>
        <v>0</v>
      </c>
      <c r="AI245" s="1">
        <f>ROUND('Fertilizer Tonnage Entry Form'!L256,2)*10^2</f>
        <v>0</v>
      </c>
      <c r="AJ245" s="1">
        <f>ROUND('Fertilizer Tonnage Entry Form'!M256,3)*10^2</f>
        <v>0</v>
      </c>
    </row>
    <row r="246" spans="1:36" x14ac:dyDescent="0.25">
      <c r="A246" s="1">
        <f>'Fertilizer Tonnage Entry Form'!$Q$1</f>
        <v>0</v>
      </c>
      <c r="C246" s="1">
        <f>'Fertilizer Tonnage Entry Form'!$D$2</f>
        <v>2018</v>
      </c>
      <c r="D246" s="1">
        <f>'Fertilizer Tonnage Entry Form'!$H$2</f>
        <v>14</v>
      </c>
      <c r="H246">
        <f>ROUND('Fertilizer Tonnage Entry Form'!A257,1)*10^1</f>
        <v>0</v>
      </c>
      <c r="J246">
        <f>ROUND('Fertilizer Tonnage Entry Form'!B257,1)*10^1</f>
        <v>0</v>
      </c>
      <c r="L246">
        <f>ROUND('Fertilizer Tonnage Entry Form'!C257,1)*10^1</f>
        <v>0</v>
      </c>
      <c r="M246">
        <f>ROUND('Fertilizer Tonnage Entry Form'!N257,3)*10^3</f>
        <v>0</v>
      </c>
      <c r="Q246" s="1">
        <f>'Fertilizer Tonnage Entry Form'!T257</f>
        <v>0</v>
      </c>
      <c r="R246" s="1">
        <f>'Fertilizer Tonnage Entry Form'!O257</f>
        <v>0</v>
      </c>
      <c r="S246" s="1">
        <f>'Fertilizer Tonnage Entry Form'!P257</f>
        <v>0</v>
      </c>
      <c r="AA246" s="1">
        <f>ROUND('Fertilizer Tonnage Entry Form'!D257,1)*10^1</f>
        <v>0</v>
      </c>
      <c r="AB246" s="1">
        <f>ROUND('Fertilizer Tonnage Entry Form'!E257,1)*10^1</f>
        <v>0</v>
      </c>
      <c r="AC246" s="1">
        <f>ROUND('Fertilizer Tonnage Entry Form'!F257,1)*10^1</f>
        <v>0</v>
      </c>
      <c r="AD246" s="1">
        <f>ROUND('Fertilizer Tonnage Entry Form'!G257,1)*10^1</f>
        <v>0</v>
      </c>
      <c r="AE246" s="1">
        <f>ROUND('Fertilizer Tonnage Entry Form'!H257,2)*10^2</f>
        <v>0</v>
      </c>
      <c r="AF246" s="1">
        <f>ROUND('Fertilizer Tonnage Entry Form'!I257,2)*10^2</f>
        <v>0</v>
      </c>
      <c r="AG246" s="1">
        <f>ROUND('Fertilizer Tonnage Entry Form'!J257,2)*10^2</f>
        <v>0</v>
      </c>
      <c r="AH246" s="1">
        <f>ROUND('Fertilizer Tonnage Entry Form'!K257,2)*10^2</f>
        <v>0</v>
      </c>
      <c r="AI246" s="1">
        <f>ROUND('Fertilizer Tonnage Entry Form'!L257,2)*10^2</f>
        <v>0</v>
      </c>
      <c r="AJ246" s="1">
        <f>ROUND('Fertilizer Tonnage Entry Form'!M257,3)*10^2</f>
        <v>0</v>
      </c>
    </row>
    <row r="247" spans="1:36" x14ac:dyDescent="0.25">
      <c r="A247" s="1">
        <f>'Fertilizer Tonnage Entry Form'!$Q$1</f>
        <v>0</v>
      </c>
      <c r="C247" s="1">
        <f>'Fertilizer Tonnage Entry Form'!$D$2</f>
        <v>2018</v>
      </c>
      <c r="D247" s="1">
        <f>'Fertilizer Tonnage Entry Form'!$H$2</f>
        <v>14</v>
      </c>
      <c r="H247">
        <f>ROUND('Fertilizer Tonnage Entry Form'!A258,1)*10^1</f>
        <v>0</v>
      </c>
      <c r="J247">
        <f>ROUND('Fertilizer Tonnage Entry Form'!B258,1)*10^1</f>
        <v>0</v>
      </c>
      <c r="L247">
        <f>ROUND('Fertilizer Tonnage Entry Form'!C258,1)*10^1</f>
        <v>0</v>
      </c>
      <c r="M247">
        <f>ROUND('Fertilizer Tonnage Entry Form'!N258,3)*10^3</f>
        <v>0</v>
      </c>
      <c r="Q247" s="1">
        <f>'Fertilizer Tonnage Entry Form'!T258</f>
        <v>0</v>
      </c>
      <c r="R247" s="1">
        <f>'Fertilizer Tonnage Entry Form'!O258</f>
        <v>0</v>
      </c>
      <c r="S247" s="1">
        <f>'Fertilizer Tonnage Entry Form'!P258</f>
        <v>0</v>
      </c>
      <c r="AA247" s="1">
        <f>ROUND('Fertilizer Tonnage Entry Form'!D258,1)*10^1</f>
        <v>0</v>
      </c>
      <c r="AB247" s="1">
        <f>ROUND('Fertilizer Tonnage Entry Form'!E258,1)*10^1</f>
        <v>0</v>
      </c>
      <c r="AC247" s="1">
        <f>ROUND('Fertilizer Tonnage Entry Form'!F258,1)*10^1</f>
        <v>0</v>
      </c>
      <c r="AD247" s="1">
        <f>ROUND('Fertilizer Tonnage Entry Form'!G258,1)*10^1</f>
        <v>0</v>
      </c>
      <c r="AE247" s="1">
        <f>ROUND('Fertilizer Tonnage Entry Form'!H258,2)*10^2</f>
        <v>0</v>
      </c>
      <c r="AF247" s="1">
        <f>ROUND('Fertilizer Tonnage Entry Form'!I258,2)*10^2</f>
        <v>0</v>
      </c>
      <c r="AG247" s="1">
        <f>ROUND('Fertilizer Tonnage Entry Form'!J258,2)*10^2</f>
        <v>0</v>
      </c>
      <c r="AH247" s="1">
        <f>ROUND('Fertilizer Tonnage Entry Form'!K258,2)*10^2</f>
        <v>0</v>
      </c>
      <c r="AI247" s="1">
        <f>ROUND('Fertilizer Tonnage Entry Form'!L258,2)*10^2</f>
        <v>0</v>
      </c>
      <c r="AJ247" s="1">
        <f>ROUND('Fertilizer Tonnage Entry Form'!M258,3)*10^2</f>
        <v>0</v>
      </c>
    </row>
    <row r="248" spans="1:36" x14ac:dyDescent="0.25">
      <c r="A248" s="1">
        <f>'Fertilizer Tonnage Entry Form'!$Q$1</f>
        <v>0</v>
      </c>
      <c r="C248" s="1">
        <f>'Fertilizer Tonnage Entry Form'!$D$2</f>
        <v>2018</v>
      </c>
      <c r="D248" s="1">
        <f>'Fertilizer Tonnage Entry Form'!$H$2</f>
        <v>14</v>
      </c>
      <c r="H248">
        <f>ROUND('Fertilizer Tonnage Entry Form'!A259,1)*10^1</f>
        <v>0</v>
      </c>
      <c r="J248">
        <f>ROUND('Fertilizer Tonnage Entry Form'!B259,1)*10^1</f>
        <v>0</v>
      </c>
      <c r="L248">
        <f>ROUND('Fertilizer Tonnage Entry Form'!C259,1)*10^1</f>
        <v>0</v>
      </c>
      <c r="M248">
        <f>ROUND('Fertilizer Tonnage Entry Form'!N259,3)*10^3</f>
        <v>0</v>
      </c>
      <c r="Q248" s="1">
        <f>'Fertilizer Tonnage Entry Form'!T259</f>
        <v>0</v>
      </c>
      <c r="R248" s="1">
        <f>'Fertilizer Tonnage Entry Form'!O259</f>
        <v>0</v>
      </c>
      <c r="S248" s="1">
        <f>'Fertilizer Tonnage Entry Form'!P259</f>
        <v>0</v>
      </c>
      <c r="AA248" s="1">
        <f>ROUND('Fertilizer Tonnage Entry Form'!D259,1)*10^1</f>
        <v>0</v>
      </c>
      <c r="AB248" s="1">
        <f>ROUND('Fertilizer Tonnage Entry Form'!E259,1)*10^1</f>
        <v>0</v>
      </c>
      <c r="AC248" s="1">
        <f>ROUND('Fertilizer Tonnage Entry Form'!F259,1)*10^1</f>
        <v>0</v>
      </c>
      <c r="AD248" s="1">
        <f>ROUND('Fertilizer Tonnage Entry Form'!G259,1)*10^1</f>
        <v>0</v>
      </c>
      <c r="AE248" s="1">
        <f>ROUND('Fertilizer Tonnage Entry Form'!H259,2)*10^2</f>
        <v>0</v>
      </c>
      <c r="AF248" s="1">
        <f>ROUND('Fertilizer Tonnage Entry Form'!I259,2)*10^2</f>
        <v>0</v>
      </c>
      <c r="AG248" s="1">
        <f>ROUND('Fertilizer Tonnage Entry Form'!J259,2)*10^2</f>
        <v>0</v>
      </c>
      <c r="AH248" s="1">
        <f>ROUND('Fertilizer Tonnage Entry Form'!K259,2)*10^2</f>
        <v>0</v>
      </c>
      <c r="AI248" s="1">
        <f>ROUND('Fertilizer Tonnage Entry Form'!L259,2)*10^2</f>
        <v>0</v>
      </c>
      <c r="AJ248" s="1">
        <f>ROUND('Fertilizer Tonnage Entry Form'!M259,3)*10^2</f>
        <v>0</v>
      </c>
    </row>
    <row r="249" spans="1:36" x14ac:dyDescent="0.25">
      <c r="A249" s="1">
        <f>'Fertilizer Tonnage Entry Form'!$Q$1</f>
        <v>0</v>
      </c>
      <c r="C249" s="1">
        <f>'Fertilizer Tonnage Entry Form'!$D$2</f>
        <v>2018</v>
      </c>
      <c r="D249" s="1">
        <f>'Fertilizer Tonnage Entry Form'!$H$2</f>
        <v>14</v>
      </c>
      <c r="H249">
        <f>ROUND('Fertilizer Tonnage Entry Form'!A260,1)*10^1</f>
        <v>0</v>
      </c>
      <c r="J249">
        <f>ROUND('Fertilizer Tonnage Entry Form'!B260,1)*10^1</f>
        <v>0</v>
      </c>
      <c r="L249">
        <f>ROUND('Fertilizer Tonnage Entry Form'!C260,1)*10^1</f>
        <v>0</v>
      </c>
      <c r="M249">
        <f>ROUND('Fertilizer Tonnage Entry Form'!N260,3)*10^3</f>
        <v>0</v>
      </c>
      <c r="Q249" s="1">
        <f>'Fertilizer Tonnage Entry Form'!T260</f>
        <v>0</v>
      </c>
      <c r="R249" s="1">
        <f>'Fertilizer Tonnage Entry Form'!O260</f>
        <v>0</v>
      </c>
      <c r="S249" s="1">
        <f>'Fertilizer Tonnage Entry Form'!P260</f>
        <v>0</v>
      </c>
      <c r="AA249" s="1">
        <f>ROUND('Fertilizer Tonnage Entry Form'!D260,1)*10^1</f>
        <v>0</v>
      </c>
      <c r="AB249" s="1">
        <f>ROUND('Fertilizer Tonnage Entry Form'!E260,1)*10^1</f>
        <v>0</v>
      </c>
      <c r="AC249" s="1">
        <f>ROUND('Fertilizer Tonnage Entry Form'!F260,1)*10^1</f>
        <v>0</v>
      </c>
      <c r="AD249" s="1">
        <f>ROUND('Fertilizer Tonnage Entry Form'!G260,1)*10^1</f>
        <v>0</v>
      </c>
      <c r="AE249" s="1">
        <f>ROUND('Fertilizer Tonnage Entry Form'!H260,2)*10^2</f>
        <v>0</v>
      </c>
      <c r="AF249" s="1">
        <f>ROUND('Fertilizer Tonnage Entry Form'!I260,2)*10^2</f>
        <v>0</v>
      </c>
      <c r="AG249" s="1">
        <f>ROUND('Fertilizer Tonnage Entry Form'!J260,2)*10^2</f>
        <v>0</v>
      </c>
      <c r="AH249" s="1">
        <f>ROUND('Fertilizer Tonnage Entry Form'!K260,2)*10^2</f>
        <v>0</v>
      </c>
      <c r="AI249" s="1">
        <f>ROUND('Fertilizer Tonnage Entry Form'!L260,2)*10^2</f>
        <v>0</v>
      </c>
      <c r="AJ249" s="1">
        <f>ROUND('Fertilizer Tonnage Entry Form'!M260,3)*10^2</f>
        <v>0</v>
      </c>
    </row>
    <row r="250" spans="1:36" x14ac:dyDescent="0.25">
      <c r="A250" s="1">
        <f>'Fertilizer Tonnage Entry Form'!$Q$1</f>
        <v>0</v>
      </c>
      <c r="C250" s="1">
        <f>'Fertilizer Tonnage Entry Form'!$D$2</f>
        <v>2018</v>
      </c>
      <c r="D250" s="1">
        <f>'Fertilizer Tonnage Entry Form'!$H$2</f>
        <v>14</v>
      </c>
      <c r="H250">
        <f>ROUND('Fertilizer Tonnage Entry Form'!A261,1)*10^1</f>
        <v>0</v>
      </c>
      <c r="J250">
        <f>ROUND('Fertilizer Tonnage Entry Form'!B261,1)*10^1</f>
        <v>0</v>
      </c>
      <c r="L250">
        <f>ROUND('Fertilizer Tonnage Entry Form'!C261,1)*10^1</f>
        <v>0</v>
      </c>
      <c r="M250">
        <f>ROUND('Fertilizer Tonnage Entry Form'!N261,3)*10^3</f>
        <v>0</v>
      </c>
      <c r="Q250" s="1">
        <f>'Fertilizer Tonnage Entry Form'!T261</f>
        <v>0</v>
      </c>
      <c r="R250" s="1">
        <f>'Fertilizer Tonnage Entry Form'!O261</f>
        <v>0</v>
      </c>
      <c r="S250" s="1">
        <f>'Fertilizer Tonnage Entry Form'!P261</f>
        <v>0</v>
      </c>
      <c r="AA250" s="1">
        <f>ROUND('Fertilizer Tonnage Entry Form'!D261,1)*10^1</f>
        <v>0</v>
      </c>
      <c r="AB250" s="1">
        <f>ROUND('Fertilizer Tonnage Entry Form'!E261,1)*10^1</f>
        <v>0</v>
      </c>
      <c r="AC250" s="1">
        <f>ROUND('Fertilizer Tonnage Entry Form'!F261,1)*10^1</f>
        <v>0</v>
      </c>
      <c r="AD250" s="1">
        <f>ROUND('Fertilizer Tonnage Entry Form'!G261,1)*10^1</f>
        <v>0</v>
      </c>
      <c r="AE250" s="1">
        <f>ROUND('Fertilizer Tonnage Entry Form'!H261,2)*10^2</f>
        <v>0</v>
      </c>
      <c r="AF250" s="1">
        <f>ROUND('Fertilizer Tonnage Entry Form'!I261,2)*10^2</f>
        <v>0</v>
      </c>
      <c r="AG250" s="1">
        <f>ROUND('Fertilizer Tonnage Entry Form'!J261,2)*10^2</f>
        <v>0</v>
      </c>
      <c r="AH250" s="1">
        <f>ROUND('Fertilizer Tonnage Entry Form'!K261,2)*10^2</f>
        <v>0</v>
      </c>
      <c r="AI250" s="1">
        <f>ROUND('Fertilizer Tonnage Entry Form'!L261,2)*10^2</f>
        <v>0</v>
      </c>
      <c r="AJ250" s="1">
        <f>ROUND('Fertilizer Tonnage Entry Form'!M261,3)*10^2</f>
        <v>0</v>
      </c>
    </row>
    <row r="251" spans="1:36" x14ac:dyDescent="0.25">
      <c r="A251" s="1">
        <f>'Fertilizer Tonnage Entry Form'!$Q$1</f>
        <v>0</v>
      </c>
      <c r="C251" s="1">
        <f>'Fertilizer Tonnage Entry Form'!$D$2</f>
        <v>2018</v>
      </c>
      <c r="D251" s="1">
        <f>'Fertilizer Tonnage Entry Form'!$H$2</f>
        <v>14</v>
      </c>
      <c r="H251">
        <f>ROUND('Fertilizer Tonnage Entry Form'!A262,1)*10^1</f>
        <v>0</v>
      </c>
      <c r="J251">
        <f>ROUND('Fertilizer Tonnage Entry Form'!B262,1)*10^1</f>
        <v>0</v>
      </c>
      <c r="L251">
        <f>ROUND('Fertilizer Tonnage Entry Form'!C262,1)*10^1</f>
        <v>0</v>
      </c>
      <c r="M251">
        <f>ROUND('Fertilizer Tonnage Entry Form'!N262,3)*10^3</f>
        <v>0</v>
      </c>
      <c r="Q251" s="1">
        <f>'Fertilizer Tonnage Entry Form'!T262</f>
        <v>0</v>
      </c>
      <c r="R251" s="1">
        <f>'Fertilizer Tonnage Entry Form'!O262</f>
        <v>0</v>
      </c>
      <c r="S251" s="1">
        <f>'Fertilizer Tonnage Entry Form'!P262</f>
        <v>0</v>
      </c>
      <c r="AA251" s="1">
        <f>ROUND('Fertilizer Tonnage Entry Form'!D262,1)*10^1</f>
        <v>0</v>
      </c>
      <c r="AB251" s="1">
        <f>ROUND('Fertilizer Tonnage Entry Form'!E262,1)*10^1</f>
        <v>0</v>
      </c>
      <c r="AC251" s="1">
        <f>ROUND('Fertilizer Tonnage Entry Form'!F262,1)*10^1</f>
        <v>0</v>
      </c>
      <c r="AD251" s="1">
        <f>ROUND('Fertilizer Tonnage Entry Form'!G262,1)*10^1</f>
        <v>0</v>
      </c>
      <c r="AE251" s="1">
        <f>ROUND('Fertilizer Tonnage Entry Form'!H262,2)*10^2</f>
        <v>0</v>
      </c>
      <c r="AF251" s="1">
        <f>ROUND('Fertilizer Tonnage Entry Form'!I262,2)*10^2</f>
        <v>0</v>
      </c>
      <c r="AG251" s="1">
        <f>ROUND('Fertilizer Tonnage Entry Form'!J262,2)*10^2</f>
        <v>0</v>
      </c>
      <c r="AH251" s="1">
        <f>ROUND('Fertilizer Tonnage Entry Form'!K262,2)*10^2</f>
        <v>0</v>
      </c>
      <c r="AI251" s="1">
        <f>ROUND('Fertilizer Tonnage Entry Form'!L262,2)*10^2</f>
        <v>0</v>
      </c>
      <c r="AJ251" s="1">
        <f>ROUND('Fertilizer Tonnage Entry Form'!M262,3)*10^2</f>
        <v>0</v>
      </c>
    </row>
    <row r="252" spans="1:36" x14ac:dyDescent="0.25">
      <c r="A252" s="1">
        <f>'Fertilizer Tonnage Entry Form'!$Q$1</f>
        <v>0</v>
      </c>
      <c r="C252" s="1">
        <f>'Fertilizer Tonnage Entry Form'!$D$2</f>
        <v>2018</v>
      </c>
      <c r="D252" s="1">
        <f>'Fertilizer Tonnage Entry Form'!$H$2</f>
        <v>14</v>
      </c>
      <c r="H252">
        <f>ROUND('Fertilizer Tonnage Entry Form'!A263,1)*10^1</f>
        <v>0</v>
      </c>
      <c r="J252">
        <f>ROUND('Fertilizer Tonnage Entry Form'!B263,1)*10^1</f>
        <v>0</v>
      </c>
      <c r="L252">
        <f>ROUND('Fertilizer Tonnage Entry Form'!C263,1)*10^1</f>
        <v>0</v>
      </c>
      <c r="M252">
        <f>ROUND('Fertilizer Tonnage Entry Form'!N263,3)*10^3</f>
        <v>0</v>
      </c>
      <c r="Q252" s="1">
        <f>'Fertilizer Tonnage Entry Form'!T263</f>
        <v>0</v>
      </c>
      <c r="R252" s="1">
        <f>'Fertilizer Tonnage Entry Form'!O263</f>
        <v>0</v>
      </c>
      <c r="S252" s="1">
        <f>'Fertilizer Tonnage Entry Form'!P263</f>
        <v>0</v>
      </c>
      <c r="AA252" s="1">
        <f>ROUND('Fertilizer Tonnage Entry Form'!D263,1)*10^1</f>
        <v>0</v>
      </c>
      <c r="AB252" s="1">
        <f>ROUND('Fertilizer Tonnage Entry Form'!E263,1)*10^1</f>
        <v>0</v>
      </c>
      <c r="AC252" s="1">
        <f>ROUND('Fertilizer Tonnage Entry Form'!F263,1)*10^1</f>
        <v>0</v>
      </c>
      <c r="AD252" s="1">
        <f>ROUND('Fertilizer Tonnage Entry Form'!G263,1)*10^1</f>
        <v>0</v>
      </c>
      <c r="AE252" s="1">
        <f>ROUND('Fertilizer Tonnage Entry Form'!H263,2)*10^2</f>
        <v>0</v>
      </c>
      <c r="AF252" s="1">
        <f>ROUND('Fertilizer Tonnage Entry Form'!I263,2)*10^2</f>
        <v>0</v>
      </c>
      <c r="AG252" s="1">
        <f>ROUND('Fertilizer Tonnage Entry Form'!J263,2)*10^2</f>
        <v>0</v>
      </c>
      <c r="AH252" s="1">
        <f>ROUND('Fertilizer Tonnage Entry Form'!K263,2)*10^2</f>
        <v>0</v>
      </c>
      <c r="AI252" s="1">
        <f>ROUND('Fertilizer Tonnage Entry Form'!L263,2)*10^2</f>
        <v>0</v>
      </c>
      <c r="AJ252" s="1">
        <f>ROUND('Fertilizer Tonnage Entry Form'!M263,3)*10^2</f>
        <v>0</v>
      </c>
    </row>
    <row r="253" spans="1:36" x14ac:dyDescent="0.25">
      <c r="A253" s="1">
        <f>'Fertilizer Tonnage Entry Form'!$Q$1</f>
        <v>0</v>
      </c>
      <c r="C253" s="1">
        <f>'Fertilizer Tonnage Entry Form'!$D$2</f>
        <v>2018</v>
      </c>
      <c r="D253" s="1">
        <f>'Fertilizer Tonnage Entry Form'!$H$2</f>
        <v>14</v>
      </c>
      <c r="H253">
        <f>ROUND('Fertilizer Tonnage Entry Form'!A264,1)*10^1</f>
        <v>0</v>
      </c>
      <c r="J253">
        <f>ROUND('Fertilizer Tonnage Entry Form'!B264,1)*10^1</f>
        <v>0</v>
      </c>
      <c r="L253">
        <f>ROUND('Fertilizer Tonnage Entry Form'!C264,1)*10^1</f>
        <v>0</v>
      </c>
      <c r="M253">
        <f>ROUND('Fertilizer Tonnage Entry Form'!N264,3)*10^3</f>
        <v>0</v>
      </c>
      <c r="Q253" s="1">
        <f>'Fertilizer Tonnage Entry Form'!T264</f>
        <v>0</v>
      </c>
      <c r="R253" s="1">
        <f>'Fertilizer Tonnage Entry Form'!O264</f>
        <v>0</v>
      </c>
      <c r="S253" s="1">
        <f>'Fertilizer Tonnage Entry Form'!P264</f>
        <v>0</v>
      </c>
      <c r="AA253" s="1">
        <f>ROUND('Fertilizer Tonnage Entry Form'!D264,1)*10^1</f>
        <v>0</v>
      </c>
      <c r="AB253" s="1">
        <f>ROUND('Fertilizer Tonnage Entry Form'!E264,1)*10^1</f>
        <v>0</v>
      </c>
      <c r="AC253" s="1">
        <f>ROUND('Fertilizer Tonnage Entry Form'!F264,1)*10^1</f>
        <v>0</v>
      </c>
      <c r="AD253" s="1">
        <f>ROUND('Fertilizer Tonnage Entry Form'!G264,1)*10^1</f>
        <v>0</v>
      </c>
      <c r="AE253" s="1">
        <f>ROUND('Fertilizer Tonnage Entry Form'!H264,2)*10^2</f>
        <v>0</v>
      </c>
      <c r="AF253" s="1">
        <f>ROUND('Fertilizer Tonnage Entry Form'!I264,2)*10^2</f>
        <v>0</v>
      </c>
      <c r="AG253" s="1">
        <f>ROUND('Fertilizer Tonnage Entry Form'!J264,2)*10^2</f>
        <v>0</v>
      </c>
      <c r="AH253" s="1">
        <f>ROUND('Fertilizer Tonnage Entry Form'!K264,2)*10^2</f>
        <v>0</v>
      </c>
      <c r="AI253" s="1">
        <f>ROUND('Fertilizer Tonnage Entry Form'!L264,2)*10^2</f>
        <v>0</v>
      </c>
      <c r="AJ253" s="1">
        <f>ROUND('Fertilizer Tonnage Entry Form'!M264,3)*10^2</f>
        <v>0</v>
      </c>
    </row>
    <row r="254" spans="1:36" x14ac:dyDescent="0.25">
      <c r="A254" s="1">
        <f>'Fertilizer Tonnage Entry Form'!$Q$1</f>
        <v>0</v>
      </c>
      <c r="C254" s="1">
        <f>'Fertilizer Tonnage Entry Form'!$D$2</f>
        <v>2018</v>
      </c>
      <c r="D254" s="1">
        <f>'Fertilizer Tonnage Entry Form'!$H$2</f>
        <v>14</v>
      </c>
      <c r="H254">
        <f>ROUND('Fertilizer Tonnage Entry Form'!A265,1)*10^1</f>
        <v>0</v>
      </c>
      <c r="J254">
        <f>ROUND('Fertilizer Tonnage Entry Form'!B265,1)*10^1</f>
        <v>0</v>
      </c>
      <c r="L254">
        <f>ROUND('Fertilizer Tonnage Entry Form'!C265,1)*10^1</f>
        <v>0</v>
      </c>
      <c r="M254">
        <f>ROUND('Fertilizer Tonnage Entry Form'!N265,3)*10^3</f>
        <v>0</v>
      </c>
      <c r="Q254" s="1">
        <f>'Fertilizer Tonnage Entry Form'!T265</f>
        <v>0</v>
      </c>
      <c r="R254" s="1">
        <f>'Fertilizer Tonnage Entry Form'!O265</f>
        <v>0</v>
      </c>
      <c r="S254" s="1">
        <f>'Fertilizer Tonnage Entry Form'!P265</f>
        <v>0</v>
      </c>
      <c r="AA254" s="1">
        <f>ROUND('Fertilizer Tonnage Entry Form'!D265,1)*10^1</f>
        <v>0</v>
      </c>
      <c r="AB254" s="1">
        <f>ROUND('Fertilizer Tonnage Entry Form'!E265,1)*10^1</f>
        <v>0</v>
      </c>
      <c r="AC254" s="1">
        <f>ROUND('Fertilizer Tonnage Entry Form'!F265,1)*10^1</f>
        <v>0</v>
      </c>
      <c r="AD254" s="1">
        <f>ROUND('Fertilizer Tonnage Entry Form'!G265,1)*10^1</f>
        <v>0</v>
      </c>
      <c r="AE254" s="1">
        <f>ROUND('Fertilizer Tonnage Entry Form'!H265,2)*10^2</f>
        <v>0</v>
      </c>
      <c r="AF254" s="1">
        <f>ROUND('Fertilizer Tonnage Entry Form'!I265,2)*10^2</f>
        <v>0</v>
      </c>
      <c r="AG254" s="1">
        <f>ROUND('Fertilizer Tonnage Entry Form'!J265,2)*10^2</f>
        <v>0</v>
      </c>
      <c r="AH254" s="1">
        <f>ROUND('Fertilizer Tonnage Entry Form'!K265,2)*10^2</f>
        <v>0</v>
      </c>
      <c r="AI254" s="1">
        <f>ROUND('Fertilizer Tonnage Entry Form'!L265,2)*10^2</f>
        <v>0</v>
      </c>
      <c r="AJ254" s="1">
        <f>ROUND('Fertilizer Tonnage Entry Form'!M265,3)*10^2</f>
        <v>0</v>
      </c>
    </row>
    <row r="255" spans="1:36" x14ac:dyDescent="0.25">
      <c r="A255" s="1">
        <f>'Fertilizer Tonnage Entry Form'!$Q$1</f>
        <v>0</v>
      </c>
      <c r="C255" s="1">
        <f>'Fertilizer Tonnage Entry Form'!$D$2</f>
        <v>2018</v>
      </c>
      <c r="D255" s="1">
        <f>'Fertilizer Tonnage Entry Form'!$H$2</f>
        <v>14</v>
      </c>
      <c r="H255">
        <f>ROUND('Fertilizer Tonnage Entry Form'!A266,1)*10^1</f>
        <v>0</v>
      </c>
      <c r="J255">
        <f>ROUND('Fertilizer Tonnage Entry Form'!B266,1)*10^1</f>
        <v>0</v>
      </c>
      <c r="L255">
        <f>ROUND('Fertilizer Tonnage Entry Form'!C266,1)*10^1</f>
        <v>0</v>
      </c>
      <c r="M255">
        <f>ROUND('Fertilizer Tonnage Entry Form'!N266,3)*10^3</f>
        <v>0</v>
      </c>
      <c r="Q255" s="1">
        <f>'Fertilizer Tonnage Entry Form'!T266</f>
        <v>0</v>
      </c>
      <c r="R255" s="1">
        <f>'Fertilizer Tonnage Entry Form'!O266</f>
        <v>0</v>
      </c>
      <c r="S255" s="1">
        <f>'Fertilizer Tonnage Entry Form'!P266</f>
        <v>0</v>
      </c>
      <c r="AA255" s="1">
        <f>ROUND('Fertilizer Tonnage Entry Form'!D266,1)*10^1</f>
        <v>0</v>
      </c>
      <c r="AB255" s="1">
        <f>ROUND('Fertilizer Tonnage Entry Form'!E266,1)*10^1</f>
        <v>0</v>
      </c>
      <c r="AC255" s="1">
        <f>ROUND('Fertilizer Tonnage Entry Form'!F266,1)*10^1</f>
        <v>0</v>
      </c>
      <c r="AD255" s="1">
        <f>ROUND('Fertilizer Tonnage Entry Form'!G266,1)*10^1</f>
        <v>0</v>
      </c>
      <c r="AE255" s="1">
        <f>ROUND('Fertilizer Tonnage Entry Form'!H266,2)*10^2</f>
        <v>0</v>
      </c>
      <c r="AF255" s="1">
        <f>ROUND('Fertilizer Tonnage Entry Form'!I266,2)*10^2</f>
        <v>0</v>
      </c>
      <c r="AG255" s="1">
        <f>ROUND('Fertilizer Tonnage Entry Form'!J266,2)*10^2</f>
        <v>0</v>
      </c>
      <c r="AH255" s="1">
        <f>ROUND('Fertilizer Tonnage Entry Form'!K266,2)*10^2</f>
        <v>0</v>
      </c>
      <c r="AI255" s="1">
        <f>ROUND('Fertilizer Tonnage Entry Form'!L266,2)*10^2</f>
        <v>0</v>
      </c>
      <c r="AJ255" s="1">
        <f>ROUND('Fertilizer Tonnage Entry Form'!M266,3)*10^2</f>
        <v>0</v>
      </c>
    </row>
    <row r="256" spans="1:36" x14ac:dyDescent="0.25">
      <c r="A256" s="1">
        <f>'Fertilizer Tonnage Entry Form'!$Q$1</f>
        <v>0</v>
      </c>
      <c r="C256" s="1">
        <f>'Fertilizer Tonnage Entry Form'!$D$2</f>
        <v>2018</v>
      </c>
      <c r="D256" s="1">
        <f>'Fertilizer Tonnage Entry Form'!$H$2</f>
        <v>14</v>
      </c>
      <c r="H256">
        <f>ROUND('Fertilizer Tonnage Entry Form'!A267,1)*10^1</f>
        <v>0</v>
      </c>
      <c r="J256">
        <f>ROUND('Fertilizer Tonnage Entry Form'!B267,1)*10^1</f>
        <v>0</v>
      </c>
      <c r="L256">
        <f>ROUND('Fertilizer Tonnage Entry Form'!C267,1)*10^1</f>
        <v>0</v>
      </c>
      <c r="M256">
        <f>ROUND('Fertilizer Tonnage Entry Form'!N267,3)*10^3</f>
        <v>0</v>
      </c>
      <c r="Q256" s="1">
        <f>'Fertilizer Tonnage Entry Form'!T267</f>
        <v>0</v>
      </c>
      <c r="R256" s="1">
        <f>'Fertilizer Tonnage Entry Form'!O267</f>
        <v>0</v>
      </c>
      <c r="S256" s="1">
        <f>'Fertilizer Tonnage Entry Form'!P267</f>
        <v>0</v>
      </c>
      <c r="AA256" s="1">
        <f>ROUND('Fertilizer Tonnage Entry Form'!D267,1)*10^1</f>
        <v>0</v>
      </c>
      <c r="AB256" s="1">
        <f>ROUND('Fertilizer Tonnage Entry Form'!E267,1)*10^1</f>
        <v>0</v>
      </c>
      <c r="AC256" s="1">
        <f>ROUND('Fertilizer Tonnage Entry Form'!F267,1)*10^1</f>
        <v>0</v>
      </c>
      <c r="AD256" s="1">
        <f>ROUND('Fertilizer Tonnage Entry Form'!G267,1)*10^1</f>
        <v>0</v>
      </c>
      <c r="AE256" s="1">
        <f>ROUND('Fertilizer Tonnage Entry Form'!H267,2)*10^2</f>
        <v>0</v>
      </c>
      <c r="AF256" s="1">
        <f>ROUND('Fertilizer Tonnage Entry Form'!I267,2)*10^2</f>
        <v>0</v>
      </c>
      <c r="AG256" s="1">
        <f>ROUND('Fertilizer Tonnage Entry Form'!J267,2)*10^2</f>
        <v>0</v>
      </c>
      <c r="AH256" s="1">
        <f>ROUND('Fertilizer Tonnage Entry Form'!K267,2)*10^2</f>
        <v>0</v>
      </c>
      <c r="AI256" s="1">
        <f>ROUND('Fertilizer Tonnage Entry Form'!L267,2)*10^2</f>
        <v>0</v>
      </c>
      <c r="AJ256" s="1">
        <f>ROUND('Fertilizer Tonnage Entry Form'!M267,3)*10^2</f>
        <v>0</v>
      </c>
    </row>
    <row r="257" spans="1:36" x14ac:dyDescent="0.25">
      <c r="A257" s="1">
        <f>'Fertilizer Tonnage Entry Form'!$Q$1</f>
        <v>0</v>
      </c>
      <c r="C257" s="1">
        <f>'Fertilizer Tonnage Entry Form'!$D$2</f>
        <v>2018</v>
      </c>
      <c r="D257" s="1">
        <f>'Fertilizer Tonnage Entry Form'!$H$2</f>
        <v>14</v>
      </c>
      <c r="H257">
        <f>ROUND('Fertilizer Tonnage Entry Form'!A268,1)*10^1</f>
        <v>0</v>
      </c>
      <c r="J257">
        <f>ROUND('Fertilizer Tonnage Entry Form'!B268,1)*10^1</f>
        <v>0</v>
      </c>
      <c r="L257">
        <f>ROUND('Fertilizer Tonnage Entry Form'!C268,1)*10^1</f>
        <v>0</v>
      </c>
      <c r="M257">
        <f>ROUND('Fertilizer Tonnage Entry Form'!N268,3)*10^3</f>
        <v>0</v>
      </c>
      <c r="Q257" s="1">
        <f>'Fertilizer Tonnage Entry Form'!T268</f>
        <v>0</v>
      </c>
      <c r="R257" s="1">
        <f>'Fertilizer Tonnage Entry Form'!O268</f>
        <v>0</v>
      </c>
      <c r="S257" s="1">
        <f>'Fertilizer Tonnage Entry Form'!P268</f>
        <v>0</v>
      </c>
      <c r="AA257" s="1">
        <f>ROUND('Fertilizer Tonnage Entry Form'!D268,1)*10^1</f>
        <v>0</v>
      </c>
      <c r="AB257" s="1">
        <f>ROUND('Fertilizer Tonnage Entry Form'!E268,1)*10^1</f>
        <v>0</v>
      </c>
      <c r="AC257" s="1">
        <f>ROUND('Fertilizer Tonnage Entry Form'!F268,1)*10^1</f>
        <v>0</v>
      </c>
      <c r="AD257" s="1">
        <f>ROUND('Fertilizer Tonnage Entry Form'!G268,1)*10^1</f>
        <v>0</v>
      </c>
      <c r="AE257" s="1">
        <f>ROUND('Fertilizer Tonnage Entry Form'!H268,2)*10^2</f>
        <v>0</v>
      </c>
      <c r="AF257" s="1">
        <f>ROUND('Fertilizer Tonnage Entry Form'!I268,2)*10^2</f>
        <v>0</v>
      </c>
      <c r="AG257" s="1">
        <f>ROUND('Fertilizer Tonnage Entry Form'!J268,2)*10^2</f>
        <v>0</v>
      </c>
      <c r="AH257" s="1">
        <f>ROUND('Fertilizer Tonnage Entry Form'!K268,2)*10^2</f>
        <v>0</v>
      </c>
      <c r="AI257" s="1">
        <f>ROUND('Fertilizer Tonnage Entry Form'!L268,2)*10^2</f>
        <v>0</v>
      </c>
      <c r="AJ257" s="1">
        <f>ROUND('Fertilizer Tonnage Entry Form'!M268,3)*10^2</f>
        <v>0</v>
      </c>
    </row>
    <row r="258" spans="1:36" x14ac:dyDescent="0.25">
      <c r="A258" s="1">
        <f>'Fertilizer Tonnage Entry Form'!$Q$1</f>
        <v>0</v>
      </c>
      <c r="C258" s="1">
        <f>'Fertilizer Tonnage Entry Form'!$D$2</f>
        <v>2018</v>
      </c>
      <c r="D258" s="1">
        <f>'Fertilizer Tonnage Entry Form'!$H$2</f>
        <v>14</v>
      </c>
      <c r="H258">
        <f>ROUND('Fertilizer Tonnage Entry Form'!A269,1)*10^1</f>
        <v>0</v>
      </c>
      <c r="J258">
        <f>ROUND('Fertilizer Tonnage Entry Form'!B269,1)*10^1</f>
        <v>0</v>
      </c>
      <c r="L258">
        <f>ROUND('Fertilizer Tonnage Entry Form'!C269,1)*10^1</f>
        <v>0</v>
      </c>
      <c r="M258">
        <f>ROUND('Fertilizer Tonnage Entry Form'!N269,3)*10^3</f>
        <v>0</v>
      </c>
      <c r="Q258" s="1">
        <f>'Fertilizer Tonnage Entry Form'!T269</f>
        <v>0</v>
      </c>
      <c r="R258" s="1">
        <f>'Fertilizer Tonnage Entry Form'!O269</f>
        <v>0</v>
      </c>
      <c r="S258" s="1">
        <f>'Fertilizer Tonnage Entry Form'!P269</f>
        <v>0</v>
      </c>
      <c r="AA258" s="1">
        <f>ROUND('Fertilizer Tonnage Entry Form'!D269,1)*10^1</f>
        <v>0</v>
      </c>
      <c r="AB258" s="1">
        <f>ROUND('Fertilizer Tonnage Entry Form'!E269,1)*10^1</f>
        <v>0</v>
      </c>
      <c r="AC258" s="1">
        <f>ROUND('Fertilizer Tonnage Entry Form'!F269,1)*10^1</f>
        <v>0</v>
      </c>
      <c r="AD258" s="1">
        <f>ROUND('Fertilizer Tonnage Entry Form'!G269,1)*10^1</f>
        <v>0</v>
      </c>
      <c r="AE258" s="1">
        <f>ROUND('Fertilizer Tonnage Entry Form'!H269,2)*10^2</f>
        <v>0</v>
      </c>
      <c r="AF258" s="1">
        <f>ROUND('Fertilizer Tonnage Entry Form'!I269,2)*10^2</f>
        <v>0</v>
      </c>
      <c r="AG258" s="1">
        <f>ROUND('Fertilizer Tonnage Entry Form'!J269,2)*10^2</f>
        <v>0</v>
      </c>
      <c r="AH258" s="1">
        <f>ROUND('Fertilizer Tonnage Entry Form'!K269,2)*10^2</f>
        <v>0</v>
      </c>
      <c r="AI258" s="1">
        <f>ROUND('Fertilizer Tonnage Entry Form'!L269,2)*10^2</f>
        <v>0</v>
      </c>
      <c r="AJ258" s="1">
        <f>ROUND('Fertilizer Tonnage Entry Form'!M269,3)*10^2</f>
        <v>0</v>
      </c>
    </row>
    <row r="259" spans="1:36" x14ac:dyDescent="0.25">
      <c r="A259" s="1">
        <f>'Fertilizer Tonnage Entry Form'!$Q$1</f>
        <v>0</v>
      </c>
      <c r="C259" s="1">
        <f>'Fertilizer Tonnage Entry Form'!$D$2</f>
        <v>2018</v>
      </c>
      <c r="D259" s="1">
        <f>'Fertilizer Tonnage Entry Form'!$H$2</f>
        <v>14</v>
      </c>
      <c r="H259">
        <f>ROUND('Fertilizer Tonnage Entry Form'!A270,1)*10^1</f>
        <v>0</v>
      </c>
      <c r="J259">
        <f>ROUND('Fertilizer Tonnage Entry Form'!B270,1)*10^1</f>
        <v>0</v>
      </c>
      <c r="L259">
        <f>ROUND('Fertilizer Tonnage Entry Form'!C270,1)*10^1</f>
        <v>0</v>
      </c>
      <c r="M259">
        <f>ROUND('Fertilizer Tonnage Entry Form'!N270,3)*10^3</f>
        <v>0</v>
      </c>
      <c r="Q259" s="1">
        <f>'Fertilizer Tonnage Entry Form'!T270</f>
        <v>0</v>
      </c>
      <c r="R259" s="1">
        <f>'Fertilizer Tonnage Entry Form'!O270</f>
        <v>0</v>
      </c>
      <c r="S259" s="1">
        <f>'Fertilizer Tonnage Entry Form'!P270</f>
        <v>0</v>
      </c>
      <c r="AA259" s="1">
        <f>ROUND('Fertilizer Tonnage Entry Form'!D270,1)*10^1</f>
        <v>0</v>
      </c>
      <c r="AB259" s="1">
        <f>ROUND('Fertilizer Tonnage Entry Form'!E270,1)*10^1</f>
        <v>0</v>
      </c>
      <c r="AC259" s="1">
        <f>ROUND('Fertilizer Tonnage Entry Form'!F270,1)*10^1</f>
        <v>0</v>
      </c>
      <c r="AD259" s="1">
        <f>ROUND('Fertilizer Tonnage Entry Form'!G270,1)*10^1</f>
        <v>0</v>
      </c>
      <c r="AE259" s="1">
        <f>ROUND('Fertilizer Tonnage Entry Form'!H270,2)*10^2</f>
        <v>0</v>
      </c>
      <c r="AF259" s="1">
        <f>ROUND('Fertilizer Tonnage Entry Form'!I270,2)*10^2</f>
        <v>0</v>
      </c>
      <c r="AG259" s="1">
        <f>ROUND('Fertilizer Tonnage Entry Form'!J270,2)*10^2</f>
        <v>0</v>
      </c>
      <c r="AH259" s="1">
        <f>ROUND('Fertilizer Tonnage Entry Form'!K270,2)*10^2</f>
        <v>0</v>
      </c>
      <c r="AI259" s="1">
        <f>ROUND('Fertilizer Tonnage Entry Form'!L270,2)*10^2</f>
        <v>0</v>
      </c>
      <c r="AJ259" s="1">
        <f>ROUND('Fertilizer Tonnage Entry Form'!M270,3)*10^2</f>
        <v>0</v>
      </c>
    </row>
    <row r="260" spans="1:36" x14ac:dyDescent="0.25">
      <c r="A260" s="1">
        <f>'Fertilizer Tonnage Entry Form'!$Q$1</f>
        <v>0</v>
      </c>
      <c r="C260" s="1">
        <f>'Fertilizer Tonnage Entry Form'!$D$2</f>
        <v>2018</v>
      </c>
      <c r="D260" s="1">
        <f>'Fertilizer Tonnage Entry Form'!$H$2</f>
        <v>14</v>
      </c>
      <c r="H260">
        <f>ROUND('Fertilizer Tonnage Entry Form'!A271,1)*10^1</f>
        <v>0</v>
      </c>
      <c r="J260">
        <f>ROUND('Fertilizer Tonnage Entry Form'!B271,1)*10^1</f>
        <v>0</v>
      </c>
      <c r="L260">
        <f>ROUND('Fertilizer Tonnage Entry Form'!C271,1)*10^1</f>
        <v>0</v>
      </c>
      <c r="M260">
        <f>ROUND('Fertilizer Tonnage Entry Form'!N271,3)*10^3</f>
        <v>0</v>
      </c>
      <c r="Q260" s="1">
        <f>'Fertilizer Tonnage Entry Form'!T271</f>
        <v>0</v>
      </c>
      <c r="R260" s="1">
        <f>'Fertilizer Tonnage Entry Form'!O271</f>
        <v>0</v>
      </c>
      <c r="S260" s="1">
        <f>'Fertilizer Tonnage Entry Form'!P271</f>
        <v>0</v>
      </c>
      <c r="AA260" s="1">
        <f>ROUND('Fertilizer Tonnage Entry Form'!D271,1)*10^1</f>
        <v>0</v>
      </c>
      <c r="AB260" s="1">
        <f>ROUND('Fertilizer Tonnage Entry Form'!E271,1)*10^1</f>
        <v>0</v>
      </c>
      <c r="AC260" s="1">
        <f>ROUND('Fertilizer Tonnage Entry Form'!F271,1)*10^1</f>
        <v>0</v>
      </c>
      <c r="AD260" s="1">
        <f>ROUND('Fertilizer Tonnage Entry Form'!G271,1)*10^1</f>
        <v>0</v>
      </c>
      <c r="AE260" s="1">
        <f>ROUND('Fertilizer Tonnage Entry Form'!H271,2)*10^2</f>
        <v>0</v>
      </c>
      <c r="AF260" s="1">
        <f>ROUND('Fertilizer Tonnage Entry Form'!I271,2)*10^2</f>
        <v>0</v>
      </c>
      <c r="AG260" s="1">
        <f>ROUND('Fertilizer Tonnage Entry Form'!J271,2)*10^2</f>
        <v>0</v>
      </c>
      <c r="AH260" s="1">
        <f>ROUND('Fertilizer Tonnage Entry Form'!K271,2)*10^2</f>
        <v>0</v>
      </c>
      <c r="AI260" s="1">
        <f>ROUND('Fertilizer Tonnage Entry Form'!L271,2)*10^2</f>
        <v>0</v>
      </c>
      <c r="AJ260" s="1">
        <f>ROUND('Fertilizer Tonnage Entry Form'!M271,3)*10^2</f>
        <v>0</v>
      </c>
    </row>
    <row r="261" spans="1:36" x14ac:dyDescent="0.25">
      <c r="A261" s="1">
        <f>'Fertilizer Tonnage Entry Form'!$Q$1</f>
        <v>0</v>
      </c>
      <c r="C261" s="1">
        <f>'Fertilizer Tonnage Entry Form'!$D$2</f>
        <v>2018</v>
      </c>
      <c r="D261" s="1">
        <f>'Fertilizer Tonnage Entry Form'!$H$2</f>
        <v>14</v>
      </c>
      <c r="H261">
        <f>ROUND('Fertilizer Tonnage Entry Form'!A272,1)*10^1</f>
        <v>0</v>
      </c>
      <c r="J261">
        <f>ROUND('Fertilizer Tonnage Entry Form'!B272,1)*10^1</f>
        <v>0</v>
      </c>
      <c r="L261">
        <f>ROUND('Fertilizer Tonnage Entry Form'!C272,1)*10^1</f>
        <v>0</v>
      </c>
      <c r="M261">
        <f>ROUND('Fertilizer Tonnage Entry Form'!N272,3)*10^3</f>
        <v>0</v>
      </c>
      <c r="Q261" s="1">
        <f>'Fertilizer Tonnage Entry Form'!T272</f>
        <v>0</v>
      </c>
      <c r="R261" s="1">
        <f>'Fertilizer Tonnage Entry Form'!O272</f>
        <v>0</v>
      </c>
      <c r="S261" s="1">
        <f>'Fertilizer Tonnage Entry Form'!P272</f>
        <v>0</v>
      </c>
      <c r="AA261" s="1">
        <f>ROUND('Fertilizer Tonnage Entry Form'!D272,1)*10^1</f>
        <v>0</v>
      </c>
      <c r="AB261" s="1">
        <f>ROUND('Fertilizer Tonnage Entry Form'!E272,1)*10^1</f>
        <v>0</v>
      </c>
      <c r="AC261" s="1">
        <f>ROUND('Fertilizer Tonnage Entry Form'!F272,1)*10^1</f>
        <v>0</v>
      </c>
      <c r="AD261" s="1">
        <f>ROUND('Fertilizer Tonnage Entry Form'!G272,1)*10^1</f>
        <v>0</v>
      </c>
      <c r="AE261" s="1">
        <f>ROUND('Fertilizer Tonnage Entry Form'!H272,2)*10^2</f>
        <v>0</v>
      </c>
      <c r="AF261" s="1">
        <f>ROUND('Fertilizer Tonnage Entry Form'!I272,2)*10^2</f>
        <v>0</v>
      </c>
      <c r="AG261" s="1">
        <f>ROUND('Fertilizer Tonnage Entry Form'!J272,2)*10^2</f>
        <v>0</v>
      </c>
      <c r="AH261" s="1">
        <f>ROUND('Fertilizer Tonnage Entry Form'!K272,2)*10^2</f>
        <v>0</v>
      </c>
      <c r="AI261" s="1">
        <f>ROUND('Fertilizer Tonnage Entry Form'!L272,2)*10^2</f>
        <v>0</v>
      </c>
      <c r="AJ261" s="1">
        <f>ROUND('Fertilizer Tonnage Entry Form'!M272,3)*10^2</f>
        <v>0</v>
      </c>
    </row>
    <row r="262" spans="1:36" x14ac:dyDescent="0.25">
      <c r="A262" s="1">
        <f>'Fertilizer Tonnage Entry Form'!$Q$1</f>
        <v>0</v>
      </c>
      <c r="C262" s="1">
        <f>'Fertilizer Tonnage Entry Form'!$D$2</f>
        <v>2018</v>
      </c>
      <c r="D262" s="1">
        <f>'Fertilizer Tonnage Entry Form'!$H$2</f>
        <v>14</v>
      </c>
      <c r="H262">
        <f>ROUND('Fertilizer Tonnage Entry Form'!A273,1)*10^1</f>
        <v>0</v>
      </c>
      <c r="J262">
        <f>ROUND('Fertilizer Tonnage Entry Form'!B273,1)*10^1</f>
        <v>0</v>
      </c>
      <c r="L262">
        <f>ROUND('Fertilizer Tonnage Entry Form'!C273,1)*10^1</f>
        <v>0</v>
      </c>
      <c r="M262">
        <f>ROUND('Fertilizer Tonnage Entry Form'!N273,3)*10^3</f>
        <v>0</v>
      </c>
      <c r="Q262" s="1">
        <f>'Fertilizer Tonnage Entry Form'!T273</f>
        <v>0</v>
      </c>
      <c r="R262" s="1">
        <f>'Fertilizer Tonnage Entry Form'!O273</f>
        <v>0</v>
      </c>
      <c r="S262" s="1">
        <f>'Fertilizer Tonnage Entry Form'!P273</f>
        <v>0</v>
      </c>
      <c r="AA262" s="1">
        <f>ROUND('Fertilizer Tonnage Entry Form'!D273,1)*10^1</f>
        <v>0</v>
      </c>
      <c r="AB262" s="1">
        <f>ROUND('Fertilizer Tonnage Entry Form'!E273,1)*10^1</f>
        <v>0</v>
      </c>
      <c r="AC262" s="1">
        <f>ROUND('Fertilizer Tonnage Entry Form'!F273,1)*10^1</f>
        <v>0</v>
      </c>
      <c r="AD262" s="1">
        <f>ROUND('Fertilizer Tonnage Entry Form'!G273,1)*10^1</f>
        <v>0</v>
      </c>
      <c r="AE262" s="1">
        <f>ROUND('Fertilizer Tonnage Entry Form'!H273,2)*10^2</f>
        <v>0</v>
      </c>
      <c r="AF262" s="1">
        <f>ROUND('Fertilizer Tonnage Entry Form'!I273,2)*10^2</f>
        <v>0</v>
      </c>
      <c r="AG262" s="1">
        <f>ROUND('Fertilizer Tonnage Entry Form'!J273,2)*10^2</f>
        <v>0</v>
      </c>
      <c r="AH262" s="1">
        <f>ROUND('Fertilizer Tonnage Entry Form'!K273,2)*10^2</f>
        <v>0</v>
      </c>
      <c r="AI262" s="1">
        <f>ROUND('Fertilizer Tonnage Entry Form'!L273,2)*10^2</f>
        <v>0</v>
      </c>
      <c r="AJ262" s="1">
        <f>ROUND('Fertilizer Tonnage Entry Form'!M273,3)*10^2</f>
        <v>0</v>
      </c>
    </row>
    <row r="263" spans="1:36" x14ac:dyDescent="0.25">
      <c r="A263" s="1">
        <f>'Fertilizer Tonnage Entry Form'!$Q$1</f>
        <v>0</v>
      </c>
      <c r="C263" s="1">
        <f>'Fertilizer Tonnage Entry Form'!$D$2</f>
        <v>2018</v>
      </c>
      <c r="D263" s="1">
        <f>'Fertilizer Tonnage Entry Form'!$H$2</f>
        <v>14</v>
      </c>
      <c r="H263">
        <f>ROUND('Fertilizer Tonnage Entry Form'!A274,1)*10^1</f>
        <v>0</v>
      </c>
      <c r="J263">
        <f>ROUND('Fertilizer Tonnage Entry Form'!B274,1)*10^1</f>
        <v>0</v>
      </c>
      <c r="L263">
        <f>ROUND('Fertilizer Tonnage Entry Form'!C274,1)*10^1</f>
        <v>0</v>
      </c>
      <c r="M263">
        <f>ROUND('Fertilizer Tonnage Entry Form'!N274,3)*10^3</f>
        <v>0</v>
      </c>
      <c r="Q263" s="1">
        <f>'Fertilizer Tonnage Entry Form'!T274</f>
        <v>0</v>
      </c>
      <c r="R263" s="1">
        <f>'Fertilizer Tonnage Entry Form'!O274</f>
        <v>0</v>
      </c>
      <c r="S263" s="1">
        <f>'Fertilizer Tonnage Entry Form'!P274</f>
        <v>0</v>
      </c>
      <c r="AA263" s="1">
        <f>ROUND('Fertilizer Tonnage Entry Form'!D274,1)*10^1</f>
        <v>0</v>
      </c>
      <c r="AB263" s="1">
        <f>ROUND('Fertilizer Tonnage Entry Form'!E274,1)*10^1</f>
        <v>0</v>
      </c>
      <c r="AC263" s="1">
        <f>ROUND('Fertilizer Tonnage Entry Form'!F274,1)*10^1</f>
        <v>0</v>
      </c>
      <c r="AD263" s="1">
        <f>ROUND('Fertilizer Tonnage Entry Form'!G274,1)*10^1</f>
        <v>0</v>
      </c>
      <c r="AE263" s="1">
        <f>ROUND('Fertilizer Tonnage Entry Form'!H274,2)*10^2</f>
        <v>0</v>
      </c>
      <c r="AF263" s="1">
        <f>ROUND('Fertilizer Tonnage Entry Form'!I274,2)*10^2</f>
        <v>0</v>
      </c>
      <c r="AG263" s="1">
        <f>ROUND('Fertilizer Tonnage Entry Form'!J274,2)*10^2</f>
        <v>0</v>
      </c>
      <c r="AH263" s="1">
        <f>ROUND('Fertilizer Tonnage Entry Form'!K274,2)*10^2</f>
        <v>0</v>
      </c>
      <c r="AI263" s="1">
        <f>ROUND('Fertilizer Tonnage Entry Form'!L274,2)*10^2</f>
        <v>0</v>
      </c>
      <c r="AJ263" s="1">
        <f>ROUND('Fertilizer Tonnage Entry Form'!M274,3)*10^2</f>
        <v>0</v>
      </c>
    </row>
    <row r="264" spans="1:36" x14ac:dyDescent="0.25">
      <c r="A264" s="1">
        <f>'Fertilizer Tonnage Entry Form'!$Q$1</f>
        <v>0</v>
      </c>
      <c r="C264" s="1">
        <f>'Fertilizer Tonnage Entry Form'!$D$2</f>
        <v>2018</v>
      </c>
      <c r="D264" s="1">
        <f>'Fertilizer Tonnage Entry Form'!$H$2</f>
        <v>14</v>
      </c>
      <c r="H264">
        <f>ROUND('Fertilizer Tonnage Entry Form'!A275,1)*10^1</f>
        <v>0</v>
      </c>
      <c r="J264">
        <f>ROUND('Fertilizer Tonnage Entry Form'!B275,1)*10^1</f>
        <v>0</v>
      </c>
      <c r="L264">
        <f>ROUND('Fertilizer Tonnage Entry Form'!C275,1)*10^1</f>
        <v>0</v>
      </c>
      <c r="M264">
        <f>ROUND('Fertilizer Tonnage Entry Form'!N275,3)*10^3</f>
        <v>0</v>
      </c>
      <c r="Q264" s="1">
        <f>'Fertilizer Tonnage Entry Form'!T275</f>
        <v>0</v>
      </c>
      <c r="R264" s="1">
        <f>'Fertilizer Tonnage Entry Form'!O275</f>
        <v>0</v>
      </c>
      <c r="S264" s="1">
        <f>'Fertilizer Tonnage Entry Form'!P275</f>
        <v>0</v>
      </c>
      <c r="AA264" s="1">
        <f>ROUND('Fertilizer Tonnage Entry Form'!D275,1)*10^1</f>
        <v>0</v>
      </c>
      <c r="AB264" s="1">
        <f>ROUND('Fertilizer Tonnage Entry Form'!E275,1)*10^1</f>
        <v>0</v>
      </c>
      <c r="AC264" s="1">
        <f>ROUND('Fertilizer Tonnage Entry Form'!F275,1)*10^1</f>
        <v>0</v>
      </c>
      <c r="AD264" s="1">
        <f>ROUND('Fertilizer Tonnage Entry Form'!G275,1)*10^1</f>
        <v>0</v>
      </c>
      <c r="AE264" s="1">
        <f>ROUND('Fertilizer Tonnage Entry Form'!H275,2)*10^2</f>
        <v>0</v>
      </c>
      <c r="AF264" s="1">
        <f>ROUND('Fertilizer Tonnage Entry Form'!I275,2)*10^2</f>
        <v>0</v>
      </c>
      <c r="AG264" s="1">
        <f>ROUND('Fertilizer Tonnage Entry Form'!J275,2)*10^2</f>
        <v>0</v>
      </c>
      <c r="AH264" s="1">
        <f>ROUND('Fertilizer Tonnage Entry Form'!K275,2)*10^2</f>
        <v>0</v>
      </c>
      <c r="AI264" s="1">
        <f>ROUND('Fertilizer Tonnage Entry Form'!L275,2)*10^2</f>
        <v>0</v>
      </c>
      <c r="AJ264" s="1">
        <f>ROUND('Fertilizer Tonnage Entry Form'!M275,3)*10^2</f>
        <v>0</v>
      </c>
    </row>
    <row r="265" spans="1:36" x14ac:dyDescent="0.25">
      <c r="A265" s="1">
        <f>'Fertilizer Tonnage Entry Form'!$Q$1</f>
        <v>0</v>
      </c>
      <c r="C265" s="1">
        <f>'Fertilizer Tonnage Entry Form'!$D$2</f>
        <v>2018</v>
      </c>
      <c r="D265" s="1">
        <f>'Fertilizer Tonnage Entry Form'!$H$2</f>
        <v>14</v>
      </c>
      <c r="H265">
        <f>ROUND('Fertilizer Tonnage Entry Form'!A276,1)*10^1</f>
        <v>0</v>
      </c>
      <c r="J265">
        <f>ROUND('Fertilizer Tonnage Entry Form'!B276,1)*10^1</f>
        <v>0</v>
      </c>
      <c r="L265">
        <f>ROUND('Fertilizer Tonnage Entry Form'!C276,1)*10^1</f>
        <v>0</v>
      </c>
      <c r="M265">
        <f>ROUND('Fertilizer Tonnage Entry Form'!N276,3)*10^3</f>
        <v>0</v>
      </c>
      <c r="Q265" s="1">
        <f>'Fertilizer Tonnage Entry Form'!T276</f>
        <v>0</v>
      </c>
      <c r="R265" s="1">
        <f>'Fertilizer Tonnage Entry Form'!O276</f>
        <v>0</v>
      </c>
      <c r="S265" s="1">
        <f>'Fertilizer Tonnage Entry Form'!P276</f>
        <v>0</v>
      </c>
      <c r="AA265" s="1">
        <f>ROUND('Fertilizer Tonnage Entry Form'!D276,1)*10^1</f>
        <v>0</v>
      </c>
      <c r="AB265" s="1">
        <f>ROUND('Fertilizer Tonnage Entry Form'!E276,1)*10^1</f>
        <v>0</v>
      </c>
      <c r="AC265" s="1">
        <f>ROUND('Fertilizer Tonnage Entry Form'!F276,1)*10^1</f>
        <v>0</v>
      </c>
      <c r="AD265" s="1">
        <f>ROUND('Fertilizer Tonnage Entry Form'!G276,1)*10^1</f>
        <v>0</v>
      </c>
      <c r="AE265" s="1">
        <f>ROUND('Fertilizer Tonnage Entry Form'!H276,2)*10^2</f>
        <v>0</v>
      </c>
      <c r="AF265" s="1">
        <f>ROUND('Fertilizer Tonnage Entry Form'!I276,2)*10^2</f>
        <v>0</v>
      </c>
      <c r="AG265" s="1">
        <f>ROUND('Fertilizer Tonnage Entry Form'!J276,2)*10^2</f>
        <v>0</v>
      </c>
      <c r="AH265" s="1">
        <f>ROUND('Fertilizer Tonnage Entry Form'!K276,2)*10^2</f>
        <v>0</v>
      </c>
      <c r="AI265" s="1">
        <f>ROUND('Fertilizer Tonnage Entry Form'!L276,2)*10^2</f>
        <v>0</v>
      </c>
      <c r="AJ265" s="1">
        <f>ROUND('Fertilizer Tonnage Entry Form'!M276,3)*10^2</f>
        <v>0</v>
      </c>
    </row>
    <row r="266" spans="1:36" x14ac:dyDescent="0.25">
      <c r="A266" s="1">
        <f>'Fertilizer Tonnage Entry Form'!$Q$1</f>
        <v>0</v>
      </c>
      <c r="C266" s="1">
        <f>'Fertilizer Tonnage Entry Form'!$D$2</f>
        <v>2018</v>
      </c>
      <c r="D266" s="1">
        <f>'Fertilizer Tonnage Entry Form'!$H$2</f>
        <v>14</v>
      </c>
      <c r="H266">
        <f>ROUND('Fertilizer Tonnage Entry Form'!A277,1)*10^1</f>
        <v>0</v>
      </c>
      <c r="J266">
        <f>ROUND('Fertilizer Tonnage Entry Form'!B277,1)*10^1</f>
        <v>0</v>
      </c>
      <c r="L266">
        <f>ROUND('Fertilizer Tonnage Entry Form'!C277,1)*10^1</f>
        <v>0</v>
      </c>
      <c r="M266">
        <f>ROUND('Fertilizer Tonnage Entry Form'!N277,3)*10^3</f>
        <v>0</v>
      </c>
      <c r="Q266" s="1">
        <f>'Fertilizer Tonnage Entry Form'!T277</f>
        <v>0</v>
      </c>
      <c r="R266" s="1">
        <f>'Fertilizer Tonnage Entry Form'!O277</f>
        <v>0</v>
      </c>
      <c r="S266" s="1">
        <f>'Fertilizer Tonnage Entry Form'!P277</f>
        <v>0</v>
      </c>
      <c r="AA266" s="1">
        <f>ROUND('Fertilizer Tonnage Entry Form'!D277,1)*10^1</f>
        <v>0</v>
      </c>
      <c r="AB266" s="1">
        <f>ROUND('Fertilizer Tonnage Entry Form'!E277,1)*10^1</f>
        <v>0</v>
      </c>
      <c r="AC266" s="1">
        <f>ROUND('Fertilizer Tonnage Entry Form'!F277,1)*10^1</f>
        <v>0</v>
      </c>
      <c r="AD266" s="1">
        <f>ROUND('Fertilizer Tonnage Entry Form'!G277,1)*10^1</f>
        <v>0</v>
      </c>
      <c r="AE266" s="1">
        <f>ROUND('Fertilizer Tonnage Entry Form'!H277,2)*10^2</f>
        <v>0</v>
      </c>
      <c r="AF266" s="1">
        <f>ROUND('Fertilizer Tonnage Entry Form'!I277,2)*10^2</f>
        <v>0</v>
      </c>
      <c r="AG266" s="1">
        <f>ROUND('Fertilizer Tonnage Entry Form'!J277,2)*10^2</f>
        <v>0</v>
      </c>
      <c r="AH266" s="1">
        <f>ROUND('Fertilizer Tonnage Entry Form'!K277,2)*10^2</f>
        <v>0</v>
      </c>
      <c r="AI266" s="1">
        <f>ROUND('Fertilizer Tonnage Entry Form'!L277,2)*10^2</f>
        <v>0</v>
      </c>
      <c r="AJ266" s="1">
        <f>ROUND('Fertilizer Tonnage Entry Form'!M277,3)*10^2</f>
        <v>0</v>
      </c>
    </row>
    <row r="267" spans="1:36" x14ac:dyDescent="0.25">
      <c r="A267" s="1">
        <f>'Fertilizer Tonnage Entry Form'!$Q$1</f>
        <v>0</v>
      </c>
      <c r="C267" s="1">
        <f>'Fertilizer Tonnage Entry Form'!$D$2</f>
        <v>2018</v>
      </c>
      <c r="D267" s="1">
        <f>'Fertilizer Tonnage Entry Form'!$H$2</f>
        <v>14</v>
      </c>
      <c r="H267">
        <f>ROUND('Fertilizer Tonnage Entry Form'!A278,1)*10^1</f>
        <v>0</v>
      </c>
      <c r="J267">
        <f>ROUND('Fertilizer Tonnage Entry Form'!B278,1)*10^1</f>
        <v>0</v>
      </c>
      <c r="L267">
        <f>ROUND('Fertilizer Tonnage Entry Form'!C278,1)*10^1</f>
        <v>0</v>
      </c>
      <c r="M267">
        <f>ROUND('Fertilizer Tonnage Entry Form'!N278,3)*10^3</f>
        <v>0</v>
      </c>
      <c r="Q267" s="1">
        <f>'Fertilizer Tonnage Entry Form'!T278</f>
        <v>0</v>
      </c>
      <c r="R267" s="1">
        <f>'Fertilizer Tonnage Entry Form'!O278</f>
        <v>0</v>
      </c>
      <c r="S267" s="1">
        <f>'Fertilizer Tonnage Entry Form'!P278</f>
        <v>0</v>
      </c>
      <c r="AA267" s="1">
        <f>ROUND('Fertilizer Tonnage Entry Form'!D278,1)*10^1</f>
        <v>0</v>
      </c>
      <c r="AB267" s="1">
        <f>ROUND('Fertilizer Tonnage Entry Form'!E278,1)*10^1</f>
        <v>0</v>
      </c>
      <c r="AC267" s="1">
        <f>ROUND('Fertilizer Tonnage Entry Form'!F278,1)*10^1</f>
        <v>0</v>
      </c>
      <c r="AD267" s="1">
        <f>ROUND('Fertilizer Tonnage Entry Form'!G278,1)*10^1</f>
        <v>0</v>
      </c>
      <c r="AE267" s="1">
        <f>ROUND('Fertilizer Tonnage Entry Form'!H278,2)*10^2</f>
        <v>0</v>
      </c>
      <c r="AF267" s="1">
        <f>ROUND('Fertilizer Tonnage Entry Form'!I278,2)*10^2</f>
        <v>0</v>
      </c>
      <c r="AG267" s="1">
        <f>ROUND('Fertilizer Tonnage Entry Form'!J278,2)*10^2</f>
        <v>0</v>
      </c>
      <c r="AH267" s="1">
        <f>ROUND('Fertilizer Tonnage Entry Form'!K278,2)*10^2</f>
        <v>0</v>
      </c>
      <c r="AI267" s="1">
        <f>ROUND('Fertilizer Tonnage Entry Form'!L278,2)*10^2</f>
        <v>0</v>
      </c>
      <c r="AJ267" s="1">
        <f>ROUND('Fertilizer Tonnage Entry Form'!M278,3)*10^2</f>
        <v>0</v>
      </c>
    </row>
    <row r="268" spans="1:36" x14ac:dyDescent="0.25">
      <c r="A268" s="1">
        <f>'Fertilizer Tonnage Entry Form'!$Q$1</f>
        <v>0</v>
      </c>
      <c r="C268" s="1">
        <f>'Fertilizer Tonnage Entry Form'!$D$2</f>
        <v>2018</v>
      </c>
      <c r="D268" s="1">
        <f>'Fertilizer Tonnage Entry Form'!$H$2</f>
        <v>14</v>
      </c>
      <c r="H268">
        <f>ROUND('Fertilizer Tonnage Entry Form'!A279,1)*10^1</f>
        <v>0</v>
      </c>
      <c r="J268">
        <f>ROUND('Fertilizer Tonnage Entry Form'!B279,1)*10^1</f>
        <v>0</v>
      </c>
      <c r="L268">
        <f>ROUND('Fertilizer Tonnage Entry Form'!C279,1)*10^1</f>
        <v>0</v>
      </c>
      <c r="M268">
        <f>ROUND('Fertilizer Tonnage Entry Form'!N279,3)*10^3</f>
        <v>0</v>
      </c>
      <c r="Q268" s="1">
        <f>'Fertilizer Tonnage Entry Form'!T279</f>
        <v>0</v>
      </c>
      <c r="R268" s="1">
        <f>'Fertilizer Tonnage Entry Form'!O279</f>
        <v>0</v>
      </c>
      <c r="S268" s="1">
        <f>'Fertilizer Tonnage Entry Form'!P279</f>
        <v>0</v>
      </c>
      <c r="AA268" s="1">
        <f>ROUND('Fertilizer Tonnage Entry Form'!D279,1)*10^1</f>
        <v>0</v>
      </c>
      <c r="AB268" s="1">
        <f>ROUND('Fertilizer Tonnage Entry Form'!E279,1)*10^1</f>
        <v>0</v>
      </c>
      <c r="AC268" s="1">
        <f>ROUND('Fertilizer Tonnage Entry Form'!F279,1)*10^1</f>
        <v>0</v>
      </c>
      <c r="AD268" s="1">
        <f>ROUND('Fertilizer Tonnage Entry Form'!G279,1)*10^1</f>
        <v>0</v>
      </c>
      <c r="AE268" s="1">
        <f>ROUND('Fertilizer Tonnage Entry Form'!H279,2)*10^2</f>
        <v>0</v>
      </c>
      <c r="AF268" s="1">
        <f>ROUND('Fertilizer Tonnage Entry Form'!I279,2)*10^2</f>
        <v>0</v>
      </c>
      <c r="AG268" s="1">
        <f>ROUND('Fertilizer Tonnage Entry Form'!J279,2)*10^2</f>
        <v>0</v>
      </c>
      <c r="AH268" s="1">
        <f>ROUND('Fertilizer Tonnage Entry Form'!K279,2)*10^2</f>
        <v>0</v>
      </c>
      <c r="AI268" s="1">
        <f>ROUND('Fertilizer Tonnage Entry Form'!L279,2)*10^2</f>
        <v>0</v>
      </c>
      <c r="AJ268" s="1">
        <f>ROUND('Fertilizer Tonnage Entry Form'!M279,3)*10^2</f>
        <v>0</v>
      </c>
    </row>
    <row r="269" spans="1:36" x14ac:dyDescent="0.25">
      <c r="A269" s="1">
        <f>'Fertilizer Tonnage Entry Form'!$Q$1</f>
        <v>0</v>
      </c>
      <c r="C269" s="1">
        <f>'Fertilizer Tonnage Entry Form'!$D$2</f>
        <v>2018</v>
      </c>
      <c r="D269" s="1">
        <f>'Fertilizer Tonnage Entry Form'!$H$2</f>
        <v>14</v>
      </c>
      <c r="H269">
        <f>ROUND('Fertilizer Tonnage Entry Form'!A280,1)*10^1</f>
        <v>0</v>
      </c>
      <c r="J269">
        <f>ROUND('Fertilizer Tonnage Entry Form'!B280,1)*10^1</f>
        <v>0</v>
      </c>
      <c r="L269">
        <f>ROUND('Fertilizer Tonnage Entry Form'!C280,1)*10^1</f>
        <v>0</v>
      </c>
      <c r="M269">
        <f>ROUND('Fertilizer Tonnage Entry Form'!N280,3)*10^3</f>
        <v>0</v>
      </c>
      <c r="Q269" s="1">
        <f>'Fertilizer Tonnage Entry Form'!T280</f>
        <v>0</v>
      </c>
      <c r="R269" s="1">
        <f>'Fertilizer Tonnage Entry Form'!O280</f>
        <v>0</v>
      </c>
      <c r="S269" s="1">
        <f>'Fertilizer Tonnage Entry Form'!P280</f>
        <v>0</v>
      </c>
      <c r="AA269" s="1">
        <f>ROUND('Fertilizer Tonnage Entry Form'!D280,1)*10^1</f>
        <v>0</v>
      </c>
      <c r="AB269" s="1">
        <f>ROUND('Fertilizer Tonnage Entry Form'!E280,1)*10^1</f>
        <v>0</v>
      </c>
      <c r="AC269" s="1">
        <f>ROUND('Fertilizer Tonnage Entry Form'!F280,1)*10^1</f>
        <v>0</v>
      </c>
      <c r="AD269" s="1">
        <f>ROUND('Fertilizer Tonnage Entry Form'!G280,1)*10^1</f>
        <v>0</v>
      </c>
      <c r="AE269" s="1">
        <f>ROUND('Fertilizer Tonnage Entry Form'!H280,2)*10^2</f>
        <v>0</v>
      </c>
      <c r="AF269" s="1">
        <f>ROUND('Fertilizer Tonnage Entry Form'!I280,2)*10^2</f>
        <v>0</v>
      </c>
      <c r="AG269" s="1">
        <f>ROUND('Fertilizer Tonnage Entry Form'!J280,2)*10^2</f>
        <v>0</v>
      </c>
      <c r="AH269" s="1">
        <f>ROUND('Fertilizer Tonnage Entry Form'!K280,2)*10^2</f>
        <v>0</v>
      </c>
      <c r="AI269" s="1">
        <f>ROUND('Fertilizer Tonnage Entry Form'!L280,2)*10^2</f>
        <v>0</v>
      </c>
      <c r="AJ269" s="1">
        <f>ROUND('Fertilizer Tonnage Entry Form'!M280,3)*10^2</f>
        <v>0</v>
      </c>
    </row>
    <row r="270" spans="1:36" x14ac:dyDescent="0.25">
      <c r="A270" s="1">
        <f>'Fertilizer Tonnage Entry Form'!$Q$1</f>
        <v>0</v>
      </c>
      <c r="C270" s="1">
        <f>'Fertilizer Tonnage Entry Form'!$D$2</f>
        <v>2018</v>
      </c>
      <c r="D270" s="1">
        <f>'Fertilizer Tonnage Entry Form'!$H$2</f>
        <v>14</v>
      </c>
      <c r="H270">
        <f>ROUND('Fertilizer Tonnage Entry Form'!A281,1)*10^1</f>
        <v>0</v>
      </c>
      <c r="J270">
        <f>ROUND('Fertilizer Tonnage Entry Form'!B281,1)*10^1</f>
        <v>0</v>
      </c>
      <c r="L270">
        <f>ROUND('Fertilizer Tonnage Entry Form'!C281,1)*10^1</f>
        <v>0</v>
      </c>
      <c r="M270">
        <f>ROUND('Fertilizer Tonnage Entry Form'!N281,3)*10^3</f>
        <v>0</v>
      </c>
      <c r="Q270" s="1">
        <f>'Fertilizer Tonnage Entry Form'!T281</f>
        <v>0</v>
      </c>
      <c r="R270" s="1">
        <f>'Fertilizer Tonnage Entry Form'!O281</f>
        <v>0</v>
      </c>
      <c r="S270" s="1">
        <f>'Fertilizer Tonnage Entry Form'!P281</f>
        <v>0</v>
      </c>
      <c r="AA270" s="1">
        <f>ROUND('Fertilizer Tonnage Entry Form'!D281,1)*10^1</f>
        <v>0</v>
      </c>
      <c r="AB270" s="1">
        <f>ROUND('Fertilizer Tonnage Entry Form'!E281,1)*10^1</f>
        <v>0</v>
      </c>
      <c r="AC270" s="1">
        <f>ROUND('Fertilizer Tonnage Entry Form'!F281,1)*10^1</f>
        <v>0</v>
      </c>
      <c r="AD270" s="1">
        <f>ROUND('Fertilizer Tonnage Entry Form'!G281,1)*10^1</f>
        <v>0</v>
      </c>
      <c r="AE270" s="1">
        <f>ROUND('Fertilizer Tonnage Entry Form'!H281,2)*10^2</f>
        <v>0</v>
      </c>
      <c r="AF270" s="1">
        <f>ROUND('Fertilizer Tonnage Entry Form'!I281,2)*10^2</f>
        <v>0</v>
      </c>
      <c r="AG270" s="1">
        <f>ROUND('Fertilizer Tonnage Entry Form'!J281,2)*10^2</f>
        <v>0</v>
      </c>
      <c r="AH270" s="1">
        <f>ROUND('Fertilizer Tonnage Entry Form'!K281,2)*10^2</f>
        <v>0</v>
      </c>
      <c r="AI270" s="1">
        <f>ROUND('Fertilizer Tonnage Entry Form'!L281,2)*10^2</f>
        <v>0</v>
      </c>
      <c r="AJ270" s="1">
        <f>ROUND('Fertilizer Tonnage Entry Form'!M281,3)*10^2</f>
        <v>0</v>
      </c>
    </row>
    <row r="271" spans="1:36" x14ac:dyDescent="0.25">
      <c r="A271" s="1">
        <f>'Fertilizer Tonnage Entry Form'!$Q$1</f>
        <v>0</v>
      </c>
      <c r="C271" s="1">
        <f>'Fertilizer Tonnage Entry Form'!$D$2</f>
        <v>2018</v>
      </c>
      <c r="D271" s="1">
        <f>'Fertilizer Tonnage Entry Form'!$H$2</f>
        <v>14</v>
      </c>
      <c r="H271">
        <f>ROUND('Fertilizer Tonnage Entry Form'!A282,1)*10^1</f>
        <v>0</v>
      </c>
      <c r="J271">
        <f>ROUND('Fertilizer Tonnage Entry Form'!B282,1)*10^1</f>
        <v>0</v>
      </c>
      <c r="L271">
        <f>ROUND('Fertilizer Tonnage Entry Form'!C282,1)*10^1</f>
        <v>0</v>
      </c>
      <c r="M271">
        <f>ROUND('Fertilizer Tonnage Entry Form'!N282,3)*10^3</f>
        <v>0</v>
      </c>
      <c r="Q271" s="1">
        <f>'Fertilizer Tonnage Entry Form'!T282</f>
        <v>0</v>
      </c>
      <c r="R271" s="1">
        <f>'Fertilizer Tonnage Entry Form'!O282</f>
        <v>0</v>
      </c>
      <c r="S271" s="1">
        <f>'Fertilizer Tonnage Entry Form'!P282</f>
        <v>0</v>
      </c>
      <c r="AA271" s="1">
        <f>ROUND('Fertilizer Tonnage Entry Form'!D282,1)*10^1</f>
        <v>0</v>
      </c>
      <c r="AB271" s="1">
        <f>ROUND('Fertilizer Tonnage Entry Form'!E282,1)*10^1</f>
        <v>0</v>
      </c>
      <c r="AC271" s="1">
        <f>ROUND('Fertilizer Tonnage Entry Form'!F282,1)*10^1</f>
        <v>0</v>
      </c>
      <c r="AD271" s="1">
        <f>ROUND('Fertilizer Tonnage Entry Form'!G282,1)*10^1</f>
        <v>0</v>
      </c>
      <c r="AE271" s="1">
        <f>ROUND('Fertilizer Tonnage Entry Form'!H282,2)*10^2</f>
        <v>0</v>
      </c>
      <c r="AF271" s="1">
        <f>ROUND('Fertilizer Tonnage Entry Form'!I282,2)*10^2</f>
        <v>0</v>
      </c>
      <c r="AG271" s="1">
        <f>ROUND('Fertilizer Tonnage Entry Form'!J282,2)*10^2</f>
        <v>0</v>
      </c>
      <c r="AH271" s="1">
        <f>ROUND('Fertilizer Tonnage Entry Form'!K282,2)*10^2</f>
        <v>0</v>
      </c>
      <c r="AI271" s="1">
        <f>ROUND('Fertilizer Tonnage Entry Form'!L282,2)*10^2</f>
        <v>0</v>
      </c>
      <c r="AJ271" s="1">
        <f>ROUND('Fertilizer Tonnage Entry Form'!M282,3)*10^2</f>
        <v>0</v>
      </c>
    </row>
    <row r="272" spans="1:36" x14ac:dyDescent="0.25">
      <c r="A272" s="1">
        <f>'Fertilizer Tonnage Entry Form'!$Q$1</f>
        <v>0</v>
      </c>
      <c r="C272" s="1">
        <f>'Fertilizer Tonnage Entry Form'!$D$2</f>
        <v>2018</v>
      </c>
      <c r="D272" s="1">
        <f>'Fertilizer Tonnage Entry Form'!$H$2</f>
        <v>14</v>
      </c>
      <c r="H272">
        <f>ROUND('Fertilizer Tonnage Entry Form'!A283,1)*10^1</f>
        <v>0</v>
      </c>
      <c r="J272">
        <f>ROUND('Fertilizer Tonnage Entry Form'!B283,1)*10^1</f>
        <v>0</v>
      </c>
      <c r="L272">
        <f>ROUND('Fertilizer Tonnage Entry Form'!C283,1)*10^1</f>
        <v>0</v>
      </c>
      <c r="M272">
        <f>ROUND('Fertilizer Tonnage Entry Form'!N283,3)*10^3</f>
        <v>0</v>
      </c>
      <c r="Q272" s="1">
        <f>'Fertilizer Tonnage Entry Form'!T283</f>
        <v>0</v>
      </c>
      <c r="R272" s="1">
        <f>'Fertilizer Tonnage Entry Form'!O283</f>
        <v>0</v>
      </c>
      <c r="S272" s="1">
        <f>'Fertilizer Tonnage Entry Form'!P283</f>
        <v>0</v>
      </c>
      <c r="AA272" s="1">
        <f>ROUND('Fertilizer Tonnage Entry Form'!D283,1)*10^1</f>
        <v>0</v>
      </c>
      <c r="AB272" s="1">
        <f>ROUND('Fertilizer Tonnage Entry Form'!E283,1)*10^1</f>
        <v>0</v>
      </c>
      <c r="AC272" s="1">
        <f>ROUND('Fertilizer Tonnage Entry Form'!F283,1)*10^1</f>
        <v>0</v>
      </c>
      <c r="AD272" s="1">
        <f>ROUND('Fertilizer Tonnage Entry Form'!G283,1)*10^1</f>
        <v>0</v>
      </c>
      <c r="AE272" s="1">
        <f>ROUND('Fertilizer Tonnage Entry Form'!H283,2)*10^2</f>
        <v>0</v>
      </c>
      <c r="AF272" s="1">
        <f>ROUND('Fertilizer Tonnage Entry Form'!I283,2)*10^2</f>
        <v>0</v>
      </c>
      <c r="AG272" s="1">
        <f>ROUND('Fertilizer Tonnage Entry Form'!J283,2)*10^2</f>
        <v>0</v>
      </c>
      <c r="AH272" s="1">
        <f>ROUND('Fertilizer Tonnage Entry Form'!K283,2)*10^2</f>
        <v>0</v>
      </c>
      <c r="AI272" s="1">
        <f>ROUND('Fertilizer Tonnage Entry Form'!L283,2)*10^2</f>
        <v>0</v>
      </c>
      <c r="AJ272" s="1">
        <f>ROUND('Fertilizer Tonnage Entry Form'!M283,3)*10^2</f>
        <v>0</v>
      </c>
    </row>
    <row r="273" spans="1:36" x14ac:dyDescent="0.25">
      <c r="A273" s="1">
        <f>'Fertilizer Tonnage Entry Form'!$Q$1</f>
        <v>0</v>
      </c>
      <c r="C273" s="1">
        <f>'Fertilizer Tonnage Entry Form'!$D$2</f>
        <v>2018</v>
      </c>
      <c r="D273" s="1">
        <f>'Fertilizer Tonnage Entry Form'!$H$2</f>
        <v>14</v>
      </c>
      <c r="H273">
        <f>ROUND('Fertilizer Tonnage Entry Form'!A284,1)*10^1</f>
        <v>0</v>
      </c>
      <c r="J273">
        <f>ROUND('Fertilizer Tonnage Entry Form'!B284,1)*10^1</f>
        <v>0</v>
      </c>
      <c r="L273">
        <f>ROUND('Fertilizer Tonnage Entry Form'!C284,1)*10^1</f>
        <v>0</v>
      </c>
      <c r="M273">
        <f>ROUND('Fertilizer Tonnage Entry Form'!N284,3)*10^3</f>
        <v>0</v>
      </c>
      <c r="Q273" s="1">
        <f>'Fertilizer Tonnage Entry Form'!T284</f>
        <v>0</v>
      </c>
      <c r="R273" s="1">
        <f>'Fertilizer Tonnage Entry Form'!O284</f>
        <v>0</v>
      </c>
      <c r="S273" s="1">
        <f>'Fertilizer Tonnage Entry Form'!P284</f>
        <v>0</v>
      </c>
      <c r="AA273" s="1">
        <f>ROUND('Fertilizer Tonnage Entry Form'!D284,1)*10^1</f>
        <v>0</v>
      </c>
      <c r="AB273" s="1">
        <f>ROUND('Fertilizer Tonnage Entry Form'!E284,1)*10^1</f>
        <v>0</v>
      </c>
      <c r="AC273" s="1">
        <f>ROUND('Fertilizer Tonnage Entry Form'!F284,1)*10^1</f>
        <v>0</v>
      </c>
      <c r="AD273" s="1">
        <f>ROUND('Fertilizer Tonnage Entry Form'!G284,1)*10^1</f>
        <v>0</v>
      </c>
      <c r="AE273" s="1">
        <f>ROUND('Fertilizer Tonnage Entry Form'!H284,2)*10^2</f>
        <v>0</v>
      </c>
      <c r="AF273" s="1">
        <f>ROUND('Fertilizer Tonnage Entry Form'!I284,2)*10^2</f>
        <v>0</v>
      </c>
      <c r="AG273" s="1">
        <f>ROUND('Fertilizer Tonnage Entry Form'!J284,2)*10^2</f>
        <v>0</v>
      </c>
      <c r="AH273" s="1">
        <f>ROUND('Fertilizer Tonnage Entry Form'!K284,2)*10^2</f>
        <v>0</v>
      </c>
      <c r="AI273" s="1">
        <f>ROUND('Fertilizer Tonnage Entry Form'!L284,2)*10^2</f>
        <v>0</v>
      </c>
      <c r="AJ273" s="1">
        <f>ROUND('Fertilizer Tonnage Entry Form'!M284,3)*10^2</f>
        <v>0</v>
      </c>
    </row>
    <row r="274" spans="1:36" x14ac:dyDescent="0.25">
      <c r="A274" s="1">
        <f>'Fertilizer Tonnage Entry Form'!$Q$1</f>
        <v>0</v>
      </c>
      <c r="C274" s="1">
        <f>'Fertilizer Tonnage Entry Form'!$D$2</f>
        <v>2018</v>
      </c>
      <c r="D274" s="1">
        <f>'Fertilizer Tonnage Entry Form'!$H$2</f>
        <v>14</v>
      </c>
      <c r="H274">
        <f>ROUND('Fertilizer Tonnage Entry Form'!A285,1)*10^1</f>
        <v>0</v>
      </c>
      <c r="J274">
        <f>ROUND('Fertilizer Tonnage Entry Form'!B285,1)*10^1</f>
        <v>0</v>
      </c>
      <c r="L274">
        <f>ROUND('Fertilizer Tonnage Entry Form'!C285,1)*10^1</f>
        <v>0</v>
      </c>
      <c r="M274">
        <f>ROUND('Fertilizer Tonnage Entry Form'!N285,3)*10^3</f>
        <v>0</v>
      </c>
      <c r="Q274" s="1">
        <f>'Fertilizer Tonnage Entry Form'!T285</f>
        <v>0</v>
      </c>
      <c r="R274" s="1">
        <f>'Fertilizer Tonnage Entry Form'!O285</f>
        <v>0</v>
      </c>
      <c r="S274" s="1">
        <f>'Fertilizer Tonnage Entry Form'!P285</f>
        <v>0</v>
      </c>
      <c r="AA274" s="1">
        <f>ROUND('Fertilizer Tonnage Entry Form'!D285,1)*10^1</f>
        <v>0</v>
      </c>
      <c r="AB274" s="1">
        <f>ROUND('Fertilizer Tonnage Entry Form'!E285,1)*10^1</f>
        <v>0</v>
      </c>
      <c r="AC274" s="1">
        <f>ROUND('Fertilizer Tonnage Entry Form'!F285,1)*10^1</f>
        <v>0</v>
      </c>
      <c r="AD274" s="1">
        <f>ROUND('Fertilizer Tonnage Entry Form'!G285,1)*10^1</f>
        <v>0</v>
      </c>
      <c r="AE274" s="1">
        <f>ROUND('Fertilizer Tonnage Entry Form'!H285,2)*10^2</f>
        <v>0</v>
      </c>
      <c r="AF274" s="1">
        <f>ROUND('Fertilizer Tonnage Entry Form'!I285,2)*10^2</f>
        <v>0</v>
      </c>
      <c r="AG274" s="1">
        <f>ROUND('Fertilizer Tonnage Entry Form'!J285,2)*10^2</f>
        <v>0</v>
      </c>
      <c r="AH274" s="1">
        <f>ROUND('Fertilizer Tonnage Entry Form'!K285,2)*10^2</f>
        <v>0</v>
      </c>
      <c r="AI274" s="1">
        <f>ROUND('Fertilizer Tonnage Entry Form'!L285,2)*10^2</f>
        <v>0</v>
      </c>
      <c r="AJ274" s="1">
        <f>ROUND('Fertilizer Tonnage Entry Form'!M285,3)*10^2</f>
        <v>0</v>
      </c>
    </row>
    <row r="275" spans="1:36" x14ac:dyDescent="0.25">
      <c r="A275" s="1">
        <f>'Fertilizer Tonnage Entry Form'!$Q$1</f>
        <v>0</v>
      </c>
      <c r="C275" s="1">
        <f>'Fertilizer Tonnage Entry Form'!$D$2</f>
        <v>2018</v>
      </c>
      <c r="D275" s="1">
        <f>'Fertilizer Tonnage Entry Form'!$H$2</f>
        <v>14</v>
      </c>
      <c r="H275">
        <f>ROUND('Fertilizer Tonnage Entry Form'!A286,1)*10^1</f>
        <v>0</v>
      </c>
      <c r="J275">
        <f>ROUND('Fertilizer Tonnage Entry Form'!B286,1)*10^1</f>
        <v>0</v>
      </c>
      <c r="L275">
        <f>ROUND('Fertilizer Tonnage Entry Form'!C286,1)*10^1</f>
        <v>0</v>
      </c>
      <c r="M275">
        <f>ROUND('Fertilizer Tonnage Entry Form'!N286,3)*10^3</f>
        <v>0</v>
      </c>
      <c r="Q275" s="1">
        <f>'Fertilizer Tonnage Entry Form'!T286</f>
        <v>0</v>
      </c>
      <c r="R275" s="1">
        <f>'Fertilizer Tonnage Entry Form'!O286</f>
        <v>0</v>
      </c>
      <c r="S275" s="1">
        <f>'Fertilizer Tonnage Entry Form'!P286</f>
        <v>0</v>
      </c>
      <c r="AA275" s="1">
        <f>ROUND('Fertilizer Tonnage Entry Form'!D286,1)*10^1</f>
        <v>0</v>
      </c>
      <c r="AB275" s="1">
        <f>ROUND('Fertilizer Tonnage Entry Form'!E286,1)*10^1</f>
        <v>0</v>
      </c>
      <c r="AC275" s="1">
        <f>ROUND('Fertilizer Tonnage Entry Form'!F286,1)*10^1</f>
        <v>0</v>
      </c>
      <c r="AD275" s="1">
        <f>ROUND('Fertilizer Tonnage Entry Form'!G286,1)*10^1</f>
        <v>0</v>
      </c>
      <c r="AE275" s="1">
        <f>ROUND('Fertilizer Tonnage Entry Form'!H286,2)*10^2</f>
        <v>0</v>
      </c>
      <c r="AF275" s="1">
        <f>ROUND('Fertilizer Tonnage Entry Form'!I286,2)*10^2</f>
        <v>0</v>
      </c>
      <c r="AG275" s="1">
        <f>ROUND('Fertilizer Tonnage Entry Form'!J286,2)*10^2</f>
        <v>0</v>
      </c>
      <c r="AH275" s="1">
        <f>ROUND('Fertilizer Tonnage Entry Form'!K286,2)*10^2</f>
        <v>0</v>
      </c>
      <c r="AI275" s="1">
        <f>ROUND('Fertilizer Tonnage Entry Form'!L286,2)*10^2</f>
        <v>0</v>
      </c>
      <c r="AJ275" s="1">
        <f>ROUND('Fertilizer Tonnage Entry Form'!M286,3)*10^2</f>
        <v>0</v>
      </c>
    </row>
    <row r="276" spans="1:36" x14ac:dyDescent="0.25">
      <c r="A276" s="1">
        <f>'Fertilizer Tonnage Entry Form'!$Q$1</f>
        <v>0</v>
      </c>
      <c r="C276" s="1">
        <f>'Fertilizer Tonnage Entry Form'!$D$2</f>
        <v>2018</v>
      </c>
      <c r="D276" s="1">
        <f>'Fertilizer Tonnage Entry Form'!$H$2</f>
        <v>14</v>
      </c>
      <c r="H276">
        <f>ROUND('Fertilizer Tonnage Entry Form'!A287,1)*10^1</f>
        <v>0</v>
      </c>
      <c r="J276">
        <f>ROUND('Fertilizer Tonnage Entry Form'!B287,1)*10^1</f>
        <v>0</v>
      </c>
      <c r="L276">
        <f>ROUND('Fertilizer Tonnage Entry Form'!C287,1)*10^1</f>
        <v>0</v>
      </c>
      <c r="M276">
        <f>ROUND('Fertilizer Tonnage Entry Form'!N287,3)*10^3</f>
        <v>0</v>
      </c>
      <c r="Q276" s="1">
        <f>'Fertilizer Tonnage Entry Form'!T287</f>
        <v>0</v>
      </c>
      <c r="R276" s="1">
        <f>'Fertilizer Tonnage Entry Form'!O287</f>
        <v>0</v>
      </c>
      <c r="S276" s="1">
        <f>'Fertilizer Tonnage Entry Form'!P287</f>
        <v>0</v>
      </c>
      <c r="AA276" s="1">
        <f>ROUND('Fertilizer Tonnage Entry Form'!D287,1)*10^1</f>
        <v>0</v>
      </c>
      <c r="AB276" s="1">
        <f>ROUND('Fertilizer Tonnage Entry Form'!E287,1)*10^1</f>
        <v>0</v>
      </c>
      <c r="AC276" s="1">
        <f>ROUND('Fertilizer Tonnage Entry Form'!F287,1)*10^1</f>
        <v>0</v>
      </c>
      <c r="AD276" s="1">
        <f>ROUND('Fertilizer Tonnage Entry Form'!G287,1)*10^1</f>
        <v>0</v>
      </c>
      <c r="AE276" s="1">
        <f>ROUND('Fertilizer Tonnage Entry Form'!H287,2)*10^2</f>
        <v>0</v>
      </c>
      <c r="AF276" s="1">
        <f>ROUND('Fertilizer Tonnage Entry Form'!I287,2)*10^2</f>
        <v>0</v>
      </c>
      <c r="AG276" s="1">
        <f>ROUND('Fertilizer Tonnage Entry Form'!J287,2)*10^2</f>
        <v>0</v>
      </c>
      <c r="AH276" s="1">
        <f>ROUND('Fertilizer Tonnage Entry Form'!K287,2)*10^2</f>
        <v>0</v>
      </c>
      <c r="AI276" s="1">
        <f>ROUND('Fertilizer Tonnage Entry Form'!L287,2)*10^2</f>
        <v>0</v>
      </c>
      <c r="AJ276" s="1">
        <f>ROUND('Fertilizer Tonnage Entry Form'!M287,3)*10^2</f>
        <v>0</v>
      </c>
    </row>
    <row r="277" spans="1:36" x14ac:dyDescent="0.25">
      <c r="A277" s="1">
        <f>'Fertilizer Tonnage Entry Form'!$Q$1</f>
        <v>0</v>
      </c>
      <c r="C277" s="1">
        <f>'Fertilizer Tonnage Entry Form'!$D$2</f>
        <v>2018</v>
      </c>
      <c r="D277" s="1">
        <f>'Fertilizer Tonnage Entry Form'!$H$2</f>
        <v>14</v>
      </c>
      <c r="H277">
        <f>ROUND('Fertilizer Tonnage Entry Form'!A288,1)*10^1</f>
        <v>0</v>
      </c>
      <c r="J277">
        <f>ROUND('Fertilizer Tonnage Entry Form'!B288,1)*10^1</f>
        <v>0</v>
      </c>
      <c r="L277">
        <f>ROUND('Fertilizer Tonnage Entry Form'!C288,1)*10^1</f>
        <v>0</v>
      </c>
      <c r="M277">
        <f>ROUND('Fertilizer Tonnage Entry Form'!N288,3)*10^3</f>
        <v>0</v>
      </c>
      <c r="Q277" s="1">
        <f>'Fertilizer Tonnage Entry Form'!T288</f>
        <v>0</v>
      </c>
      <c r="R277" s="1">
        <f>'Fertilizer Tonnage Entry Form'!O288</f>
        <v>0</v>
      </c>
      <c r="S277" s="1">
        <f>'Fertilizer Tonnage Entry Form'!P288</f>
        <v>0</v>
      </c>
      <c r="AA277" s="1">
        <f>ROUND('Fertilizer Tonnage Entry Form'!D288,1)*10^1</f>
        <v>0</v>
      </c>
      <c r="AB277" s="1">
        <f>ROUND('Fertilizer Tonnage Entry Form'!E288,1)*10^1</f>
        <v>0</v>
      </c>
      <c r="AC277" s="1">
        <f>ROUND('Fertilizer Tonnage Entry Form'!F288,1)*10^1</f>
        <v>0</v>
      </c>
      <c r="AD277" s="1">
        <f>ROUND('Fertilizer Tonnage Entry Form'!G288,1)*10^1</f>
        <v>0</v>
      </c>
      <c r="AE277" s="1">
        <f>ROUND('Fertilizer Tonnage Entry Form'!H288,2)*10^2</f>
        <v>0</v>
      </c>
      <c r="AF277" s="1">
        <f>ROUND('Fertilizer Tonnage Entry Form'!I288,2)*10^2</f>
        <v>0</v>
      </c>
      <c r="AG277" s="1">
        <f>ROUND('Fertilizer Tonnage Entry Form'!J288,2)*10^2</f>
        <v>0</v>
      </c>
      <c r="AH277" s="1">
        <f>ROUND('Fertilizer Tonnage Entry Form'!K288,2)*10^2</f>
        <v>0</v>
      </c>
      <c r="AI277" s="1">
        <f>ROUND('Fertilizer Tonnage Entry Form'!L288,2)*10^2</f>
        <v>0</v>
      </c>
      <c r="AJ277" s="1">
        <f>ROUND('Fertilizer Tonnage Entry Form'!M288,3)*10^2</f>
        <v>0</v>
      </c>
    </row>
    <row r="278" spans="1:36" x14ac:dyDescent="0.25">
      <c r="A278" s="1">
        <f>'Fertilizer Tonnage Entry Form'!$Q$1</f>
        <v>0</v>
      </c>
      <c r="C278" s="1">
        <f>'Fertilizer Tonnage Entry Form'!$D$2</f>
        <v>2018</v>
      </c>
      <c r="D278" s="1">
        <f>'Fertilizer Tonnage Entry Form'!$H$2</f>
        <v>14</v>
      </c>
      <c r="H278">
        <f>ROUND('Fertilizer Tonnage Entry Form'!A289,1)*10^1</f>
        <v>0</v>
      </c>
      <c r="J278">
        <f>ROUND('Fertilizer Tonnage Entry Form'!B289,1)*10^1</f>
        <v>0</v>
      </c>
      <c r="L278">
        <f>ROUND('Fertilizer Tonnage Entry Form'!C289,1)*10^1</f>
        <v>0</v>
      </c>
      <c r="M278">
        <f>ROUND('Fertilizer Tonnage Entry Form'!N289,3)*10^3</f>
        <v>0</v>
      </c>
      <c r="Q278" s="1">
        <f>'Fertilizer Tonnage Entry Form'!T289</f>
        <v>0</v>
      </c>
      <c r="R278" s="1">
        <f>'Fertilizer Tonnage Entry Form'!O289</f>
        <v>0</v>
      </c>
      <c r="S278" s="1">
        <f>'Fertilizer Tonnage Entry Form'!P289</f>
        <v>0</v>
      </c>
      <c r="AA278" s="1">
        <f>ROUND('Fertilizer Tonnage Entry Form'!D289,1)*10^1</f>
        <v>0</v>
      </c>
      <c r="AB278" s="1">
        <f>ROUND('Fertilizer Tonnage Entry Form'!E289,1)*10^1</f>
        <v>0</v>
      </c>
      <c r="AC278" s="1">
        <f>ROUND('Fertilizer Tonnage Entry Form'!F289,1)*10^1</f>
        <v>0</v>
      </c>
      <c r="AD278" s="1">
        <f>ROUND('Fertilizer Tonnage Entry Form'!G289,1)*10^1</f>
        <v>0</v>
      </c>
      <c r="AE278" s="1">
        <f>ROUND('Fertilizer Tonnage Entry Form'!H289,2)*10^2</f>
        <v>0</v>
      </c>
      <c r="AF278" s="1">
        <f>ROUND('Fertilizer Tonnage Entry Form'!I289,2)*10^2</f>
        <v>0</v>
      </c>
      <c r="AG278" s="1">
        <f>ROUND('Fertilizer Tonnage Entry Form'!J289,2)*10^2</f>
        <v>0</v>
      </c>
      <c r="AH278" s="1">
        <f>ROUND('Fertilizer Tonnage Entry Form'!K289,2)*10^2</f>
        <v>0</v>
      </c>
      <c r="AI278" s="1">
        <f>ROUND('Fertilizer Tonnage Entry Form'!L289,2)*10^2</f>
        <v>0</v>
      </c>
      <c r="AJ278" s="1">
        <f>ROUND('Fertilizer Tonnage Entry Form'!M289,3)*10^2</f>
        <v>0</v>
      </c>
    </row>
    <row r="279" spans="1:36" x14ac:dyDescent="0.25">
      <c r="A279" s="1">
        <f>'Fertilizer Tonnage Entry Form'!$Q$1</f>
        <v>0</v>
      </c>
      <c r="C279" s="1">
        <f>'Fertilizer Tonnage Entry Form'!$D$2</f>
        <v>2018</v>
      </c>
      <c r="D279" s="1">
        <f>'Fertilizer Tonnage Entry Form'!$H$2</f>
        <v>14</v>
      </c>
      <c r="H279">
        <f>ROUND('Fertilizer Tonnage Entry Form'!A290,1)*10^1</f>
        <v>0</v>
      </c>
      <c r="J279">
        <f>ROUND('Fertilizer Tonnage Entry Form'!B290,1)*10^1</f>
        <v>0</v>
      </c>
      <c r="L279">
        <f>ROUND('Fertilizer Tonnage Entry Form'!C290,1)*10^1</f>
        <v>0</v>
      </c>
      <c r="M279">
        <f>ROUND('Fertilizer Tonnage Entry Form'!N290,3)*10^3</f>
        <v>0</v>
      </c>
      <c r="Q279" s="1">
        <f>'Fertilizer Tonnage Entry Form'!T290</f>
        <v>0</v>
      </c>
      <c r="R279" s="1">
        <f>'Fertilizer Tonnage Entry Form'!O290</f>
        <v>0</v>
      </c>
      <c r="S279" s="1">
        <f>'Fertilizer Tonnage Entry Form'!P290</f>
        <v>0</v>
      </c>
      <c r="AA279" s="1">
        <f>ROUND('Fertilizer Tonnage Entry Form'!D290,1)*10^1</f>
        <v>0</v>
      </c>
      <c r="AB279" s="1">
        <f>ROUND('Fertilizer Tonnage Entry Form'!E290,1)*10^1</f>
        <v>0</v>
      </c>
      <c r="AC279" s="1">
        <f>ROUND('Fertilizer Tonnage Entry Form'!F290,1)*10^1</f>
        <v>0</v>
      </c>
      <c r="AD279" s="1">
        <f>ROUND('Fertilizer Tonnage Entry Form'!G290,1)*10^1</f>
        <v>0</v>
      </c>
      <c r="AE279" s="1">
        <f>ROUND('Fertilizer Tonnage Entry Form'!H290,2)*10^2</f>
        <v>0</v>
      </c>
      <c r="AF279" s="1">
        <f>ROUND('Fertilizer Tonnage Entry Form'!I290,2)*10^2</f>
        <v>0</v>
      </c>
      <c r="AG279" s="1">
        <f>ROUND('Fertilizer Tonnage Entry Form'!J290,2)*10^2</f>
        <v>0</v>
      </c>
      <c r="AH279" s="1">
        <f>ROUND('Fertilizer Tonnage Entry Form'!K290,2)*10^2</f>
        <v>0</v>
      </c>
      <c r="AI279" s="1">
        <f>ROUND('Fertilizer Tonnage Entry Form'!L290,2)*10^2</f>
        <v>0</v>
      </c>
      <c r="AJ279" s="1">
        <f>ROUND('Fertilizer Tonnage Entry Form'!M290,3)*10^2</f>
        <v>0</v>
      </c>
    </row>
    <row r="280" spans="1:36" x14ac:dyDescent="0.25">
      <c r="A280" s="1">
        <f>'Fertilizer Tonnage Entry Form'!$Q$1</f>
        <v>0</v>
      </c>
      <c r="C280" s="1">
        <f>'Fertilizer Tonnage Entry Form'!$D$2</f>
        <v>2018</v>
      </c>
      <c r="D280" s="1">
        <f>'Fertilizer Tonnage Entry Form'!$H$2</f>
        <v>14</v>
      </c>
      <c r="H280">
        <f>ROUND('Fertilizer Tonnage Entry Form'!A291,1)*10^1</f>
        <v>0</v>
      </c>
      <c r="J280">
        <f>ROUND('Fertilizer Tonnage Entry Form'!B291,1)*10^1</f>
        <v>0</v>
      </c>
      <c r="L280">
        <f>ROUND('Fertilizer Tonnage Entry Form'!C291,1)*10^1</f>
        <v>0</v>
      </c>
      <c r="M280">
        <f>ROUND('Fertilizer Tonnage Entry Form'!N291,3)*10^3</f>
        <v>0</v>
      </c>
      <c r="Q280" s="1">
        <f>'Fertilizer Tonnage Entry Form'!T291</f>
        <v>0</v>
      </c>
      <c r="R280" s="1">
        <f>'Fertilizer Tonnage Entry Form'!O291</f>
        <v>0</v>
      </c>
      <c r="S280" s="1">
        <f>'Fertilizer Tonnage Entry Form'!P291</f>
        <v>0</v>
      </c>
      <c r="AA280" s="1">
        <f>ROUND('Fertilizer Tonnage Entry Form'!D291,1)*10^1</f>
        <v>0</v>
      </c>
      <c r="AB280" s="1">
        <f>ROUND('Fertilizer Tonnage Entry Form'!E291,1)*10^1</f>
        <v>0</v>
      </c>
      <c r="AC280" s="1">
        <f>ROUND('Fertilizer Tonnage Entry Form'!F291,1)*10^1</f>
        <v>0</v>
      </c>
      <c r="AD280" s="1">
        <f>ROUND('Fertilizer Tonnage Entry Form'!G291,1)*10^1</f>
        <v>0</v>
      </c>
      <c r="AE280" s="1">
        <f>ROUND('Fertilizer Tonnage Entry Form'!H291,2)*10^2</f>
        <v>0</v>
      </c>
      <c r="AF280" s="1">
        <f>ROUND('Fertilizer Tonnage Entry Form'!I291,2)*10^2</f>
        <v>0</v>
      </c>
      <c r="AG280" s="1">
        <f>ROUND('Fertilizer Tonnage Entry Form'!J291,2)*10^2</f>
        <v>0</v>
      </c>
      <c r="AH280" s="1">
        <f>ROUND('Fertilizer Tonnage Entry Form'!K291,2)*10^2</f>
        <v>0</v>
      </c>
      <c r="AI280" s="1">
        <f>ROUND('Fertilizer Tonnage Entry Form'!L291,2)*10^2</f>
        <v>0</v>
      </c>
      <c r="AJ280" s="1">
        <f>ROUND('Fertilizer Tonnage Entry Form'!M291,3)*10^2</f>
        <v>0</v>
      </c>
    </row>
    <row r="281" spans="1:36" x14ac:dyDescent="0.25">
      <c r="A281" s="1">
        <f>'Fertilizer Tonnage Entry Form'!$Q$1</f>
        <v>0</v>
      </c>
      <c r="C281" s="1">
        <f>'Fertilizer Tonnage Entry Form'!$D$2</f>
        <v>2018</v>
      </c>
      <c r="D281" s="1">
        <f>'Fertilizer Tonnage Entry Form'!$H$2</f>
        <v>14</v>
      </c>
      <c r="H281">
        <f>ROUND('Fertilizer Tonnage Entry Form'!A292,1)*10^1</f>
        <v>0</v>
      </c>
      <c r="J281">
        <f>ROUND('Fertilizer Tonnage Entry Form'!B292,1)*10^1</f>
        <v>0</v>
      </c>
      <c r="L281">
        <f>ROUND('Fertilizer Tonnage Entry Form'!C292,1)*10^1</f>
        <v>0</v>
      </c>
      <c r="M281">
        <f>ROUND('Fertilizer Tonnage Entry Form'!N292,3)*10^3</f>
        <v>0</v>
      </c>
      <c r="Q281" s="1">
        <f>'Fertilizer Tonnage Entry Form'!T292</f>
        <v>0</v>
      </c>
      <c r="R281" s="1">
        <f>'Fertilizer Tonnage Entry Form'!O292</f>
        <v>0</v>
      </c>
      <c r="S281" s="1">
        <f>'Fertilizer Tonnage Entry Form'!P292</f>
        <v>0</v>
      </c>
      <c r="AA281" s="1">
        <f>ROUND('Fertilizer Tonnage Entry Form'!D292,1)*10^1</f>
        <v>0</v>
      </c>
      <c r="AB281" s="1">
        <f>ROUND('Fertilizer Tonnage Entry Form'!E292,1)*10^1</f>
        <v>0</v>
      </c>
      <c r="AC281" s="1">
        <f>ROUND('Fertilizer Tonnage Entry Form'!F292,1)*10^1</f>
        <v>0</v>
      </c>
      <c r="AD281" s="1">
        <f>ROUND('Fertilizer Tonnage Entry Form'!G292,1)*10^1</f>
        <v>0</v>
      </c>
      <c r="AE281" s="1">
        <f>ROUND('Fertilizer Tonnage Entry Form'!H292,2)*10^2</f>
        <v>0</v>
      </c>
      <c r="AF281" s="1">
        <f>ROUND('Fertilizer Tonnage Entry Form'!I292,2)*10^2</f>
        <v>0</v>
      </c>
      <c r="AG281" s="1">
        <f>ROUND('Fertilizer Tonnage Entry Form'!J292,2)*10^2</f>
        <v>0</v>
      </c>
      <c r="AH281" s="1">
        <f>ROUND('Fertilizer Tonnage Entry Form'!K292,2)*10^2</f>
        <v>0</v>
      </c>
      <c r="AI281" s="1">
        <f>ROUND('Fertilizer Tonnage Entry Form'!L292,2)*10^2</f>
        <v>0</v>
      </c>
      <c r="AJ281" s="1">
        <f>ROUND('Fertilizer Tonnage Entry Form'!M292,3)*10^2</f>
        <v>0</v>
      </c>
    </row>
    <row r="282" spans="1:36" x14ac:dyDescent="0.25">
      <c r="A282" s="1">
        <f>'Fertilizer Tonnage Entry Form'!$Q$1</f>
        <v>0</v>
      </c>
      <c r="C282" s="1">
        <f>'Fertilizer Tonnage Entry Form'!$D$2</f>
        <v>2018</v>
      </c>
      <c r="D282" s="1">
        <f>'Fertilizer Tonnage Entry Form'!$H$2</f>
        <v>14</v>
      </c>
      <c r="H282">
        <f>ROUND('Fertilizer Tonnage Entry Form'!A293,1)*10^1</f>
        <v>0</v>
      </c>
      <c r="J282">
        <f>ROUND('Fertilizer Tonnage Entry Form'!B293,1)*10^1</f>
        <v>0</v>
      </c>
      <c r="L282">
        <f>ROUND('Fertilizer Tonnage Entry Form'!C293,1)*10^1</f>
        <v>0</v>
      </c>
      <c r="M282">
        <f>ROUND('Fertilizer Tonnage Entry Form'!N293,3)*10^3</f>
        <v>0</v>
      </c>
      <c r="Q282" s="1">
        <f>'Fertilizer Tonnage Entry Form'!T293</f>
        <v>0</v>
      </c>
      <c r="R282" s="1">
        <f>'Fertilizer Tonnage Entry Form'!O293</f>
        <v>0</v>
      </c>
      <c r="S282" s="1">
        <f>'Fertilizer Tonnage Entry Form'!P293</f>
        <v>0</v>
      </c>
      <c r="AA282" s="1">
        <f>ROUND('Fertilizer Tonnage Entry Form'!D293,1)*10^1</f>
        <v>0</v>
      </c>
      <c r="AB282" s="1">
        <f>ROUND('Fertilizer Tonnage Entry Form'!E293,1)*10^1</f>
        <v>0</v>
      </c>
      <c r="AC282" s="1">
        <f>ROUND('Fertilizer Tonnage Entry Form'!F293,1)*10^1</f>
        <v>0</v>
      </c>
      <c r="AD282" s="1">
        <f>ROUND('Fertilizer Tonnage Entry Form'!G293,1)*10^1</f>
        <v>0</v>
      </c>
      <c r="AE282" s="1">
        <f>ROUND('Fertilizer Tonnage Entry Form'!H293,2)*10^2</f>
        <v>0</v>
      </c>
      <c r="AF282" s="1">
        <f>ROUND('Fertilizer Tonnage Entry Form'!I293,2)*10^2</f>
        <v>0</v>
      </c>
      <c r="AG282" s="1">
        <f>ROUND('Fertilizer Tonnage Entry Form'!J293,2)*10^2</f>
        <v>0</v>
      </c>
      <c r="AH282" s="1">
        <f>ROUND('Fertilizer Tonnage Entry Form'!K293,2)*10^2</f>
        <v>0</v>
      </c>
      <c r="AI282" s="1">
        <f>ROUND('Fertilizer Tonnage Entry Form'!L293,2)*10^2</f>
        <v>0</v>
      </c>
      <c r="AJ282" s="1">
        <f>ROUND('Fertilizer Tonnage Entry Form'!M293,3)*10^2</f>
        <v>0</v>
      </c>
    </row>
    <row r="283" spans="1:36" x14ac:dyDescent="0.25">
      <c r="A283" s="1">
        <f>'Fertilizer Tonnage Entry Form'!$Q$1</f>
        <v>0</v>
      </c>
      <c r="C283" s="1">
        <f>'Fertilizer Tonnage Entry Form'!$D$2</f>
        <v>2018</v>
      </c>
      <c r="D283" s="1">
        <f>'Fertilizer Tonnage Entry Form'!$H$2</f>
        <v>14</v>
      </c>
      <c r="H283">
        <f>ROUND('Fertilizer Tonnage Entry Form'!A294,1)*10^1</f>
        <v>0</v>
      </c>
      <c r="J283">
        <f>ROUND('Fertilizer Tonnage Entry Form'!B294,1)*10^1</f>
        <v>0</v>
      </c>
      <c r="L283">
        <f>ROUND('Fertilizer Tonnage Entry Form'!C294,1)*10^1</f>
        <v>0</v>
      </c>
      <c r="M283">
        <f>ROUND('Fertilizer Tonnage Entry Form'!N294,3)*10^3</f>
        <v>0</v>
      </c>
      <c r="Q283" s="1">
        <f>'Fertilizer Tonnage Entry Form'!T294</f>
        <v>0</v>
      </c>
      <c r="R283" s="1">
        <f>'Fertilizer Tonnage Entry Form'!O294</f>
        <v>0</v>
      </c>
      <c r="S283" s="1">
        <f>'Fertilizer Tonnage Entry Form'!P294</f>
        <v>0</v>
      </c>
      <c r="AA283" s="1">
        <f>ROUND('Fertilizer Tonnage Entry Form'!D294,1)*10^1</f>
        <v>0</v>
      </c>
      <c r="AB283" s="1">
        <f>ROUND('Fertilizer Tonnage Entry Form'!E294,1)*10^1</f>
        <v>0</v>
      </c>
      <c r="AC283" s="1">
        <f>ROUND('Fertilizer Tonnage Entry Form'!F294,1)*10^1</f>
        <v>0</v>
      </c>
      <c r="AD283" s="1">
        <f>ROUND('Fertilizer Tonnage Entry Form'!G294,1)*10^1</f>
        <v>0</v>
      </c>
      <c r="AE283" s="1">
        <f>ROUND('Fertilizer Tonnage Entry Form'!H294,2)*10^2</f>
        <v>0</v>
      </c>
      <c r="AF283" s="1">
        <f>ROUND('Fertilizer Tonnage Entry Form'!I294,2)*10^2</f>
        <v>0</v>
      </c>
      <c r="AG283" s="1">
        <f>ROUND('Fertilizer Tonnage Entry Form'!J294,2)*10^2</f>
        <v>0</v>
      </c>
      <c r="AH283" s="1">
        <f>ROUND('Fertilizer Tonnage Entry Form'!K294,2)*10^2</f>
        <v>0</v>
      </c>
      <c r="AI283" s="1">
        <f>ROUND('Fertilizer Tonnage Entry Form'!L294,2)*10^2</f>
        <v>0</v>
      </c>
      <c r="AJ283" s="1">
        <f>ROUND('Fertilizer Tonnage Entry Form'!M294,3)*10^2</f>
        <v>0</v>
      </c>
    </row>
    <row r="284" spans="1:36" x14ac:dyDescent="0.25">
      <c r="A284" s="1">
        <f>'Fertilizer Tonnage Entry Form'!$Q$1</f>
        <v>0</v>
      </c>
      <c r="C284" s="1">
        <f>'Fertilizer Tonnage Entry Form'!$D$2</f>
        <v>2018</v>
      </c>
      <c r="D284" s="1">
        <f>'Fertilizer Tonnage Entry Form'!$H$2</f>
        <v>14</v>
      </c>
      <c r="H284">
        <f>ROUND('Fertilizer Tonnage Entry Form'!A295,1)*10^1</f>
        <v>0</v>
      </c>
      <c r="J284">
        <f>ROUND('Fertilizer Tonnage Entry Form'!B295,1)*10^1</f>
        <v>0</v>
      </c>
      <c r="L284">
        <f>ROUND('Fertilizer Tonnage Entry Form'!C295,1)*10^1</f>
        <v>0</v>
      </c>
      <c r="M284">
        <f>ROUND('Fertilizer Tonnage Entry Form'!N295,3)*10^3</f>
        <v>0</v>
      </c>
      <c r="Q284" s="1">
        <f>'Fertilizer Tonnage Entry Form'!T295</f>
        <v>0</v>
      </c>
      <c r="R284" s="1">
        <f>'Fertilizer Tonnage Entry Form'!O295</f>
        <v>0</v>
      </c>
      <c r="S284" s="1">
        <f>'Fertilizer Tonnage Entry Form'!P295</f>
        <v>0</v>
      </c>
      <c r="AA284" s="1">
        <f>ROUND('Fertilizer Tonnage Entry Form'!D295,1)*10^1</f>
        <v>0</v>
      </c>
      <c r="AB284" s="1">
        <f>ROUND('Fertilizer Tonnage Entry Form'!E295,1)*10^1</f>
        <v>0</v>
      </c>
      <c r="AC284" s="1">
        <f>ROUND('Fertilizer Tonnage Entry Form'!F295,1)*10^1</f>
        <v>0</v>
      </c>
      <c r="AD284" s="1">
        <f>ROUND('Fertilizer Tonnage Entry Form'!G295,1)*10^1</f>
        <v>0</v>
      </c>
      <c r="AE284" s="1">
        <f>ROUND('Fertilizer Tonnage Entry Form'!H295,2)*10^2</f>
        <v>0</v>
      </c>
      <c r="AF284" s="1">
        <f>ROUND('Fertilizer Tonnage Entry Form'!I295,2)*10^2</f>
        <v>0</v>
      </c>
      <c r="AG284" s="1">
        <f>ROUND('Fertilizer Tonnage Entry Form'!J295,2)*10^2</f>
        <v>0</v>
      </c>
      <c r="AH284" s="1">
        <f>ROUND('Fertilizer Tonnage Entry Form'!K295,2)*10^2</f>
        <v>0</v>
      </c>
      <c r="AI284" s="1">
        <f>ROUND('Fertilizer Tonnage Entry Form'!L295,2)*10^2</f>
        <v>0</v>
      </c>
      <c r="AJ284" s="1">
        <f>ROUND('Fertilizer Tonnage Entry Form'!M295,3)*10^2</f>
        <v>0</v>
      </c>
    </row>
    <row r="285" spans="1:36" x14ac:dyDescent="0.25">
      <c r="A285" s="1">
        <f>'Fertilizer Tonnage Entry Form'!$Q$1</f>
        <v>0</v>
      </c>
      <c r="C285" s="1">
        <f>'Fertilizer Tonnage Entry Form'!$D$2</f>
        <v>2018</v>
      </c>
      <c r="D285" s="1">
        <f>'Fertilizer Tonnage Entry Form'!$H$2</f>
        <v>14</v>
      </c>
      <c r="H285">
        <f>ROUND('Fertilizer Tonnage Entry Form'!A296,1)*10^1</f>
        <v>0</v>
      </c>
      <c r="J285">
        <f>ROUND('Fertilizer Tonnage Entry Form'!B296,1)*10^1</f>
        <v>0</v>
      </c>
      <c r="L285">
        <f>ROUND('Fertilizer Tonnage Entry Form'!C296,1)*10^1</f>
        <v>0</v>
      </c>
      <c r="M285">
        <f>ROUND('Fertilizer Tonnage Entry Form'!N296,3)*10^3</f>
        <v>0</v>
      </c>
      <c r="Q285" s="1">
        <f>'Fertilizer Tonnage Entry Form'!T296</f>
        <v>0</v>
      </c>
      <c r="R285" s="1">
        <f>'Fertilizer Tonnage Entry Form'!O296</f>
        <v>0</v>
      </c>
      <c r="S285" s="1">
        <f>'Fertilizer Tonnage Entry Form'!P296</f>
        <v>0</v>
      </c>
      <c r="AA285" s="1">
        <f>ROUND('Fertilizer Tonnage Entry Form'!D296,1)*10^1</f>
        <v>0</v>
      </c>
      <c r="AB285" s="1">
        <f>ROUND('Fertilizer Tonnage Entry Form'!E296,1)*10^1</f>
        <v>0</v>
      </c>
      <c r="AC285" s="1">
        <f>ROUND('Fertilizer Tonnage Entry Form'!F296,1)*10^1</f>
        <v>0</v>
      </c>
      <c r="AD285" s="1">
        <f>ROUND('Fertilizer Tonnage Entry Form'!G296,1)*10^1</f>
        <v>0</v>
      </c>
      <c r="AE285" s="1">
        <f>ROUND('Fertilizer Tonnage Entry Form'!H296,2)*10^2</f>
        <v>0</v>
      </c>
      <c r="AF285" s="1">
        <f>ROUND('Fertilizer Tonnage Entry Form'!I296,2)*10^2</f>
        <v>0</v>
      </c>
      <c r="AG285" s="1">
        <f>ROUND('Fertilizer Tonnage Entry Form'!J296,2)*10^2</f>
        <v>0</v>
      </c>
      <c r="AH285" s="1">
        <f>ROUND('Fertilizer Tonnage Entry Form'!K296,2)*10^2</f>
        <v>0</v>
      </c>
      <c r="AI285" s="1">
        <f>ROUND('Fertilizer Tonnage Entry Form'!L296,2)*10^2</f>
        <v>0</v>
      </c>
      <c r="AJ285" s="1">
        <f>ROUND('Fertilizer Tonnage Entry Form'!M296,3)*10^2</f>
        <v>0</v>
      </c>
    </row>
    <row r="286" spans="1:36" x14ac:dyDescent="0.25">
      <c r="A286" s="1">
        <f>'Fertilizer Tonnage Entry Form'!$Q$1</f>
        <v>0</v>
      </c>
      <c r="C286" s="1">
        <f>'Fertilizer Tonnage Entry Form'!$D$2</f>
        <v>2018</v>
      </c>
      <c r="D286" s="1">
        <f>'Fertilizer Tonnage Entry Form'!$H$2</f>
        <v>14</v>
      </c>
      <c r="H286">
        <f>ROUND('Fertilizer Tonnage Entry Form'!A297,1)*10^1</f>
        <v>0</v>
      </c>
      <c r="J286">
        <f>ROUND('Fertilizer Tonnage Entry Form'!B297,1)*10^1</f>
        <v>0</v>
      </c>
      <c r="L286">
        <f>ROUND('Fertilizer Tonnage Entry Form'!C297,1)*10^1</f>
        <v>0</v>
      </c>
      <c r="M286">
        <f>ROUND('Fertilizer Tonnage Entry Form'!N297,3)*10^3</f>
        <v>0</v>
      </c>
      <c r="Q286" s="1">
        <f>'Fertilizer Tonnage Entry Form'!T297</f>
        <v>0</v>
      </c>
      <c r="R286" s="1">
        <f>'Fertilizer Tonnage Entry Form'!O297</f>
        <v>0</v>
      </c>
      <c r="S286" s="1">
        <f>'Fertilizer Tonnage Entry Form'!P297</f>
        <v>0</v>
      </c>
      <c r="AA286" s="1">
        <f>ROUND('Fertilizer Tonnage Entry Form'!D297,1)*10^1</f>
        <v>0</v>
      </c>
      <c r="AB286" s="1">
        <f>ROUND('Fertilizer Tonnage Entry Form'!E297,1)*10^1</f>
        <v>0</v>
      </c>
      <c r="AC286" s="1">
        <f>ROUND('Fertilizer Tonnage Entry Form'!F297,1)*10^1</f>
        <v>0</v>
      </c>
      <c r="AD286" s="1">
        <f>ROUND('Fertilizer Tonnage Entry Form'!G297,1)*10^1</f>
        <v>0</v>
      </c>
      <c r="AE286" s="1">
        <f>ROUND('Fertilizer Tonnage Entry Form'!H297,2)*10^2</f>
        <v>0</v>
      </c>
      <c r="AF286" s="1">
        <f>ROUND('Fertilizer Tonnage Entry Form'!I297,2)*10^2</f>
        <v>0</v>
      </c>
      <c r="AG286" s="1">
        <f>ROUND('Fertilizer Tonnage Entry Form'!J297,2)*10^2</f>
        <v>0</v>
      </c>
      <c r="AH286" s="1">
        <f>ROUND('Fertilizer Tonnage Entry Form'!K297,2)*10^2</f>
        <v>0</v>
      </c>
      <c r="AI286" s="1">
        <f>ROUND('Fertilizer Tonnage Entry Form'!L297,2)*10^2</f>
        <v>0</v>
      </c>
      <c r="AJ286" s="1">
        <f>ROUND('Fertilizer Tonnage Entry Form'!M297,3)*10^2</f>
        <v>0</v>
      </c>
    </row>
    <row r="287" spans="1:36" x14ac:dyDescent="0.25">
      <c r="A287" s="1">
        <f>'Fertilizer Tonnage Entry Form'!$Q$1</f>
        <v>0</v>
      </c>
      <c r="C287" s="1">
        <f>'Fertilizer Tonnage Entry Form'!$D$2</f>
        <v>2018</v>
      </c>
      <c r="D287" s="1">
        <f>'Fertilizer Tonnage Entry Form'!$H$2</f>
        <v>14</v>
      </c>
      <c r="H287">
        <f>ROUND('Fertilizer Tonnage Entry Form'!A298,1)*10^1</f>
        <v>0</v>
      </c>
      <c r="J287">
        <f>ROUND('Fertilizer Tonnage Entry Form'!B298,1)*10^1</f>
        <v>0</v>
      </c>
      <c r="L287">
        <f>ROUND('Fertilizer Tonnage Entry Form'!C298,1)*10^1</f>
        <v>0</v>
      </c>
      <c r="M287">
        <f>ROUND('Fertilizer Tonnage Entry Form'!N298,3)*10^3</f>
        <v>0</v>
      </c>
      <c r="Q287" s="1">
        <f>'Fertilizer Tonnage Entry Form'!T298</f>
        <v>0</v>
      </c>
      <c r="R287" s="1">
        <f>'Fertilizer Tonnage Entry Form'!O298</f>
        <v>0</v>
      </c>
      <c r="S287" s="1">
        <f>'Fertilizer Tonnage Entry Form'!P298</f>
        <v>0</v>
      </c>
      <c r="AA287" s="1">
        <f>ROUND('Fertilizer Tonnage Entry Form'!D298,1)*10^1</f>
        <v>0</v>
      </c>
      <c r="AB287" s="1">
        <f>ROUND('Fertilizer Tonnage Entry Form'!E298,1)*10^1</f>
        <v>0</v>
      </c>
      <c r="AC287" s="1">
        <f>ROUND('Fertilizer Tonnage Entry Form'!F298,1)*10^1</f>
        <v>0</v>
      </c>
      <c r="AD287" s="1">
        <f>ROUND('Fertilizer Tonnage Entry Form'!G298,1)*10^1</f>
        <v>0</v>
      </c>
      <c r="AE287" s="1">
        <f>ROUND('Fertilizer Tonnage Entry Form'!H298,2)*10^2</f>
        <v>0</v>
      </c>
      <c r="AF287" s="1">
        <f>ROUND('Fertilizer Tonnage Entry Form'!I298,2)*10^2</f>
        <v>0</v>
      </c>
      <c r="AG287" s="1">
        <f>ROUND('Fertilizer Tonnage Entry Form'!J298,2)*10^2</f>
        <v>0</v>
      </c>
      <c r="AH287" s="1">
        <f>ROUND('Fertilizer Tonnage Entry Form'!K298,2)*10^2</f>
        <v>0</v>
      </c>
      <c r="AI287" s="1">
        <f>ROUND('Fertilizer Tonnage Entry Form'!L298,2)*10^2</f>
        <v>0</v>
      </c>
      <c r="AJ287" s="1">
        <f>ROUND('Fertilizer Tonnage Entry Form'!M298,3)*10^2</f>
        <v>0</v>
      </c>
    </row>
    <row r="288" spans="1:36" x14ac:dyDescent="0.25">
      <c r="A288" s="1">
        <f>'Fertilizer Tonnage Entry Form'!$Q$1</f>
        <v>0</v>
      </c>
      <c r="C288" s="1">
        <f>'Fertilizer Tonnage Entry Form'!$D$2</f>
        <v>2018</v>
      </c>
      <c r="D288" s="1">
        <f>'Fertilizer Tonnage Entry Form'!$H$2</f>
        <v>14</v>
      </c>
      <c r="H288">
        <f>ROUND('Fertilizer Tonnage Entry Form'!A299,1)*10^1</f>
        <v>0</v>
      </c>
      <c r="J288">
        <f>ROUND('Fertilizer Tonnage Entry Form'!B299,1)*10^1</f>
        <v>0</v>
      </c>
      <c r="L288">
        <f>ROUND('Fertilizer Tonnage Entry Form'!C299,1)*10^1</f>
        <v>0</v>
      </c>
      <c r="M288">
        <f>ROUND('Fertilizer Tonnage Entry Form'!N299,3)*10^3</f>
        <v>0</v>
      </c>
      <c r="Q288" s="1">
        <f>'Fertilizer Tonnage Entry Form'!T299</f>
        <v>0</v>
      </c>
      <c r="R288" s="1">
        <f>'Fertilizer Tonnage Entry Form'!O299</f>
        <v>0</v>
      </c>
      <c r="S288" s="1">
        <f>'Fertilizer Tonnage Entry Form'!P299</f>
        <v>0</v>
      </c>
      <c r="AA288" s="1">
        <f>ROUND('Fertilizer Tonnage Entry Form'!D299,1)*10^1</f>
        <v>0</v>
      </c>
      <c r="AB288" s="1">
        <f>ROUND('Fertilizer Tonnage Entry Form'!E299,1)*10^1</f>
        <v>0</v>
      </c>
      <c r="AC288" s="1">
        <f>ROUND('Fertilizer Tonnage Entry Form'!F299,1)*10^1</f>
        <v>0</v>
      </c>
      <c r="AD288" s="1">
        <f>ROUND('Fertilizer Tonnage Entry Form'!G299,1)*10^1</f>
        <v>0</v>
      </c>
      <c r="AE288" s="1">
        <f>ROUND('Fertilizer Tonnage Entry Form'!H299,2)*10^2</f>
        <v>0</v>
      </c>
      <c r="AF288" s="1">
        <f>ROUND('Fertilizer Tonnage Entry Form'!I299,2)*10^2</f>
        <v>0</v>
      </c>
      <c r="AG288" s="1">
        <f>ROUND('Fertilizer Tonnage Entry Form'!J299,2)*10^2</f>
        <v>0</v>
      </c>
      <c r="AH288" s="1">
        <f>ROUND('Fertilizer Tonnage Entry Form'!K299,2)*10^2</f>
        <v>0</v>
      </c>
      <c r="AI288" s="1">
        <f>ROUND('Fertilizer Tonnage Entry Form'!L299,2)*10^2</f>
        <v>0</v>
      </c>
      <c r="AJ288" s="1">
        <f>ROUND('Fertilizer Tonnage Entry Form'!M299,3)*10^2</f>
        <v>0</v>
      </c>
    </row>
    <row r="289" spans="1:36" x14ac:dyDescent="0.25">
      <c r="A289" s="1">
        <f>'Fertilizer Tonnage Entry Form'!$Q$1</f>
        <v>0</v>
      </c>
      <c r="C289" s="1">
        <f>'Fertilizer Tonnage Entry Form'!$D$2</f>
        <v>2018</v>
      </c>
      <c r="D289" s="1">
        <f>'Fertilizer Tonnage Entry Form'!$H$2</f>
        <v>14</v>
      </c>
      <c r="H289">
        <f>ROUND('Fertilizer Tonnage Entry Form'!A300,1)*10^1</f>
        <v>0</v>
      </c>
      <c r="J289">
        <f>ROUND('Fertilizer Tonnage Entry Form'!B300,1)*10^1</f>
        <v>0</v>
      </c>
      <c r="L289">
        <f>ROUND('Fertilizer Tonnage Entry Form'!C300,1)*10^1</f>
        <v>0</v>
      </c>
      <c r="M289">
        <f>ROUND('Fertilizer Tonnage Entry Form'!N300,3)*10^3</f>
        <v>0</v>
      </c>
      <c r="Q289" s="1">
        <f>'Fertilizer Tonnage Entry Form'!T300</f>
        <v>0</v>
      </c>
      <c r="R289" s="1">
        <f>'Fertilizer Tonnage Entry Form'!O300</f>
        <v>0</v>
      </c>
      <c r="S289" s="1">
        <f>'Fertilizer Tonnage Entry Form'!P300</f>
        <v>0</v>
      </c>
      <c r="AA289" s="1">
        <f>ROUND('Fertilizer Tonnage Entry Form'!D300,1)*10^1</f>
        <v>0</v>
      </c>
      <c r="AB289" s="1">
        <f>ROUND('Fertilizer Tonnage Entry Form'!E300,1)*10^1</f>
        <v>0</v>
      </c>
      <c r="AC289" s="1">
        <f>ROUND('Fertilizer Tonnage Entry Form'!F300,1)*10^1</f>
        <v>0</v>
      </c>
      <c r="AD289" s="1">
        <f>ROUND('Fertilizer Tonnage Entry Form'!G300,1)*10^1</f>
        <v>0</v>
      </c>
      <c r="AE289" s="1">
        <f>ROUND('Fertilizer Tonnage Entry Form'!H300,2)*10^2</f>
        <v>0</v>
      </c>
      <c r="AF289" s="1">
        <f>ROUND('Fertilizer Tonnage Entry Form'!I300,2)*10^2</f>
        <v>0</v>
      </c>
      <c r="AG289" s="1">
        <f>ROUND('Fertilizer Tonnage Entry Form'!J300,2)*10^2</f>
        <v>0</v>
      </c>
      <c r="AH289" s="1">
        <f>ROUND('Fertilizer Tonnage Entry Form'!K300,2)*10^2</f>
        <v>0</v>
      </c>
      <c r="AI289" s="1">
        <f>ROUND('Fertilizer Tonnage Entry Form'!L300,2)*10^2</f>
        <v>0</v>
      </c>
      <c r="AJ289" s="1">
        <f>ROUND('Fertilizer Tonnage Entry Form'!M300,3)*10^2</f>
        <v>0</v>
      </c>
    </row>
    <row r="290" spans="1:36" x14ac:dyDescent="0.25">
      <c r="A290" s="1">
        <f>'Fertilizer Tonnage Entry Form'!$Q$1</f>
        <v>0</v>
      </c>
      <c r="C290" s="1">
        <f>'Fertilizer Tonnage Entry Form'!$D$2</f>
        <v>2018</v>
      </c>
      <c r="D290" s="1">
        <f>'Fertilizer Tonnage Entry Form'!$H$2</f>
        <v>14</v>
      </c>
      <c r="H290">
        <f>ROUND('Fertilizer Tonnage Entry Form'!A301,1)*10^1</f>
        <v>0</v>
      </c>
      <c r="J290">
        <f>ROUND('Fertilizer Tonnage Entry Form'!B301,1)*10^1</f>
        <v>0</v>
      </c>
      <c r="L290">
        <f>ROUND('Fertilizer Tonnage Entry Form'!C301,1)*10^1</f>
        <v>0</v>
      </c>
      <c r="M290">
        <f>ROUND('Fertilizer Tonnage Entry Form'!N301,3)*10^3</f>
        <v>0</v>
      </c>
      <c r="Q290" s="1">
        <f>'Fertilizer Tonnage Entry Form'!T301</f>
        <v>0</v>
      </c>
      <c r="R290" s="1">
        <f>'Fertilizer Tonnage Entry Form'!O301</f>
        <v>0</v>
      </c>
      <c r="S290" s="1">
        <f>'Fertilizer Tonnage Entry Form'!P301</f>
        <v>0</v>
      </c>
      <c r="AA290" s="1">
        <f>ROUND('Fertilizer Tonnage Entry Form'!D301,1)*10^1</f>
        <v>0</v>
      </c>
      <c r="AB290" s="1">
        <f>ROUND('Fertilizer Tonnage Entry Form'!E301,1)*10^1</f>
        <v>0</v>
      </c>
      <c r="AC290" s="1">
        <f>ROUND('Fertilizer Tonnage Entry Form'!F301,1)*10^1</f>
        <v>0</v>
      </c>
      <c r="AD290" s="1">
        <f>ROUND('Fertilizer Tonnage Entry Form'!G301,1)*10^1</f>
        <v>0</v>
      </c>
      <c r="AE290" s="1">
        <f>ROUND('Fertilizer Tonnage Entry Form'!H301,2)*10^2</f>
        <v>0</v>
      </c>
      <c r="AF290" s="1">
        <f>ROUND('Fertilizer Tonnage Entry Form'!I301,2)*10^2</f>
        <v>0</v>
      </c>
      <c r="AG290" s="1">
        <f>ROUND('Fertilizer Tonnage Entry Form'!J301,2)*10^2</f>
        <v>0</v>
      </c>
      <c r="AH290" s="1">
        <f>ROUND('Fertilizer Tonnage Entry Form'!K301,2)*10^2</f>
        <v>0</v>
      </c>
      <c r="AI290" s="1">
        <f>ROUND('Fertilizer Tonnage Entry Form'!L301,2)*10^2</f>
        <v>0</v>
      </c>
      <c r="AJ290" s="1">
        <f>ROUND('Fertilizer Tonnage Entry Form'!M301,3)*10^2</f>
        <v>0</v>
      </c>
    </row>
    <row r="291" spans="1:36" x14ac:dyDescent="0.25">
      <c r="A291" s="1">
        <f>'Fertilizer Tonnage Entry Form'!$Q$1</f>
        <v>0</v>
      </c>
      <c r="C291" s="1">
        <f>'Fertilizer Tonnage Entry Form'!$D$2</f>
        <v>2018</v>
      </c>
      <c r="D291" s="1">
        <f>'Fertilizer Tonnage Entry Form'!$H$2</f>
        <v>14</v>
      </c>
      <c r="H291">
        <f>ROUND('Fertilizer Tonnage Entry Form'!A302,1)*10^1</f>
        <v>0</v>
      </c>
      <c r="J291">
        <f>ROUND('Fertilizer Tonnage Entry Form'!B302,1)*10^1</f>
        <v>0</v>
      </c>
      <c r="L291">
        <f>ROUND('Fertilizer Tonnage Entry Form'!C302,1)*10^1</f>
        <v>0</v>
      </c>
      <c r="M291">
        <f>ROUND('Fertilizer Tonnage Entry Form'!N302,3)*10^3</f>
        <v>0</v>
      </c>
      <c r="Q291" s="1">
        <f>'Fertilizer Tonnage Entry Form'!T302</f>
        <v>0</v>
      </c>
      <c r="R291" s="1">
        <f>'Fertilizer Tonnage Entry Form'!O302</f>
        <v>0</v>
      </c>
      <c r="S291" s="1">
        <f>'Fertilizer Tonnage Entry Form'!P302</f>
        <v>0</v>
      </c>
      <c r="AA291" s="1">
        <f>ROUND('Fertilizer Tonnage Entry Form'!D302,1)*10^1</f>
        <v>0</v>
      </c>
      <c r="AB291" s="1">
        <f>ROUND('Fertilizer Tonnage Entry Form'!E302,1)*10^1</f>
        <v>0</v>
      </c>
      <c r="AC291" s="1">
        <f>ROUND('Fertilizer Tonnage Entry Form'!F302,1)*10^1</f>
        <v>0</v>
      </c>
      <c r="AD291" s="1">
        <f>ROUND('Fertilizer Tonnage Entry Form'!G302,1)*10^1</f>
        <v>0</v>
      </c>
      <c r="AE291" s="1">
        <f>ROUND('Fertilizer Tonnage Entry Form'!H302,2)*10^2</f>
        <v>0</v>
      </c>
      <c r="AF291" s="1">
        <f>ROUND('Fertilizer Tonnage Entry Form'!I302,2)*10^2</f>
        <v>0</v>
      </c>
      <c r="AG291" s="1">
        <f>ROUND('Fertilizer Tonnage Entry Form'!J302,2)*10^2</f>
        <v>0</v>
      </c>
      <c r="AH291" s="1">
        <f>ROUND('Fertilizer Tonnage Entry Form'!K302,2)*10^2</f>
        <v>0</v>
      </c>
      <c r="AI291" s="1">
        <f>ROUND('Fertilizer Tonnage Entry Form'!L302,2)*10^2</f>
        <v>0</v>
      </c>
      <c r="AJ291" s="1">
        <f>ROUND('Fertilizer Tonnage Entry Form'!M302,3)*10^2</f>
        <v>0</v>
      </c>
    </row>
    <row r="292" spans="1:36" x14ac:dyDescent="0.25">
      <c r="A292" s="1">
        <f>'Fertilizer Tonnage Entry Form'!$Q$1</f>
        <v>0</v>
      </c>
      <c r="C292" s="1">
        <f>'Fertilizer Tonnage Entry Form'!$D$2</f>
        <v>2018</v>
      </c>
      <c r="D292" s="1">
        <f>'Fertilizer Tonnage Entry Form'!$H$2</f>
        <v>14</v>
      </c>
      <c r="H292">
        <f>ROUND('Fertilizer Tonnage Entry Form'!A303,1)*10^1</f>
        <v>0</v>
      </c>
      <c r="J292">
        <f>ROUND('Fertilizer Tonnage Entry Form'!B303,1)*10^1</f>
        <v>0</v>
      </c>
      <c r="L292">
        <f>ROUND('Fertilizer Tonnage Entry Form'!C303,1)*10^1</f>
        <v>0</v>
      </c>
      <c r="M292">
        <f>ROUND('Fertilizer Tonnage Entry Form'!N303,3)*10^3</f>
        <v>0</v>
      </c>
      <c r="Q292" s="1">
        <f>'Fertilizer Tonnage Entry Form'!T303</f>
        <v>0</v>
      </c>
      <c r="R292" s="1">
        <f>'Fertilizer Tonnage Entry Form'!O303</f>
        <v>0</v>
      </c>
      <c r="S292" s="1">
        <f>'Fertilizer Tonnage Entry Form'!P303</f>
        <v>0</v>
      </c>
      <c r="AA292" s="1">
        <f>ROUND('Fertilizer Tonnage Entry Form'!D303,1)*10^1</f>
        <v>0</v>
      </c>
      <c r="AB292" s="1">
        <f>ROUND('Fertilizer Tonnage Entry Form'!E303,1)*10^1</f>
        <v>0</v>
      </c>
      <c r="AC292" s="1">
        <f>ROUND('Fertilizer Tonnage Entry Form'!F303,1)*10^1</f>
        <v>0</v>
      </c>
      <c r="AD292" s="1">
        <f>ROUND('Fertilizer Tonnage Entry Form'!G303,1)*10^1</f>
        <v>0</v>
      </c>
      <c r="AE292" s="1">
        <f>ROUND('Fertilizer Tonnage Entry Form'!H303,2)*10^2</f>
        <v>0</v>
      </c>
      <c r="AF292" s="1">
        <f>ROUND('Fertilizer Tonnage Entry Form'!I303,2)*10^2</f>
        <v>0</v>
      </c>
      <c r="AG292" s="1">
        <f>ROUND('Fertilizer Tonnage Entry Form'!J303,2)*10^2</f>
        <v>0</v>
      </c>
      <c r="AH292" s="1">
        <f>ROUND('Fertilizer Tonnage Entry Form'!K303,2)*10^2</f>
        <v>0</v>
      </c>
      <c r="AI292" s="1">
        <f>ROUND('Fertilizer Tonnage Entry Form'!L303,2)*10^2</f>
        <v>0</v>
      </c>
      <c r="AJ292" s="1">
        <f>ROUND('Fertilizer Tonnage Entry Form'!M303,3)*10^2</f>
        <v>0</v>
      </c>
    </row>
    <row r="293" spans="1:36" x14ac:dyDescent="0.25">
      <c r="A293" s="1">
        <f>'Fertilizer Tonnage Entry Form'!$Q$1</f>
        <v>0</v>
      </c>
      <c r="C293" s="1">
        <f>'Fertilizer Tonnage Entry Form'!$D$2</f>
        <v>2018</v>
      </c>
      <c r="D293" s="1">
        <f>'Fertilizer Tonnage Entry Form'!$H$2</f>
        <v>14</v>
      </c>
      <c r="H293">
        <f>ROUND('Fertilizer Tonnage Entry Form'!A304,1)*10^1</f>
        <v>0</v>
      </c>
      <c r="J293">
        <f>ROUND('Fertilizer Tonnage Entry Form'!B304,1)*10^1</f>
        <v>0</v>
      </c>
      <c r="L293">
        <f>ROUND('Fertilizer Tonnage Entry Form'!C304,1)*10^1</f>
        <v>0</v>
      </c>
      <c r="M293">
        <f>ROUND('Fertilizer Tonnage Entry Form'!N304,3)*10^3</f>
        <v>0</v>
      </c>
      <c r="Q293" s="1">
        <f>'Fertilizer Tonnage Entry Form'!T304</f>
        <v>0</v>
      </c>
      <c r="R293" s="1">
        <f>'Fertilizer Tonnage Entry Form'!O304</f>
        <v>0</v>
      </c>
      <c r="S293" s="1">
        <f>'Fertilizer Tonnage Entry Form'!P304</f>
        <v>0</v>
      </c>
      <c r="AA293" s="1">
        <f>ROUND('Fertilizer Tonnage Entry Form'!D304,1)*10^1</f>
        <v>0</v>
      </c>
      <c r="AB293" s="1">
        <f>ROUND('Fertilizer Tonnage Entry Form'!E304,1)*10^1</f>
        <v>0</v>
      </c>
      <c r="AC293" s="1">
        <f>ROUND('Fertilizer Tonnage Entry Form'!F304,1)*10^1</f>
        <v>0</v>
      </c>
      <c r="AD293" s="1">
        <f>ROUND('Fertilizer Tonnage Entry Form'!G304,1)*10^1</f>
        <v>0</v>
      </c>
      <c r="AE293" s="1">
        <f>ROUND('Fertilizer Tonnage Entry Form'!H304,2)*10^2</f>
        <v>0</v>
      </c>
      <c r="AF293" s="1">
        <f>ROUND('Fertilizer Tonnage Entry Form'!I304,2)*10^2</f>
        <v>0</v>
      </c>
      <c r="AG293" s="1">
        <f>ROUND('Fertilizer Tonnage Entry Form'!J304,2)*10^2</f>
        <v>0</v>
      </c>
      <c r="AH293" s="1">
        <f>ROUND('Fertilizer Tonnage Entry Form'!K304,2)*10^2</f>
        <v>0</v>
      </c>
      <c r="AI293" s="1">
        <f>ROUND('Fertilizer Tonnage Entry Form'!L304,2)*10^2</f>
        <v>0</v>
      </c>
      <c r="AJ293" s="1">
        <f>ROUND('Fertilizer Tonnage Entry Form'!M304,3)*10^2</f>
        <v>0</v>
      </c>
    </row>
    <row r="294" spans="1:36" x14ac:dyDescent="0.25">
      <c r="A294" s="1">
        <f>'Fertilizer Tonnage Entry Form'!$Q$1</f>
        <v>0</v>
      </c>
      <c r="C294" s="1">
        <f>'Fertilizer Tonnage Entry Form'!$D$2</f>
        <v>2018</v>
      </c>
      <c r="D294" s="1">
        <f>'Fertilizer Tonnage Entry Form'!$H$2</f>
        <v>14</v>
      </c>
      <c r="H294">
        <f>ROUND('Fertilizer Tonnage Entry Form'!A305,1)*10^1</f>
        <v>0</v>
      </c>
      <c r="J294">
        <f>ROUND('Fertilizer Tonnage Entry Form'!B305,1)*10^1</f>
        <v>0</v>
      </c>
      <c r="L294">
        <f>ROUND('Fertilizer Tonnage Entry Form'!C305,1)*10^1</f>
        <v>0</v>
      </c>
      <c r="M294">
        <f>ROUND('Fertilizer Tonnage Entry Form'!N305,3)*10^3</f>
        <v>0</v>
      </c>
      <c r="Q294" s="1">
        <f>'Fertilizer Tonnage Entry Form'!T305</f>
        <v>0</v>
      </c>
      <c r="R294" s="1">
        <f>'Fertilizer Tonnage Entry Form'!O305</f>
        <v>0</v>
      </c>
      <c r="S294" s="1">
        <f>'Fertilizer Tonnage Entry Form'!P305</f>
        <v>0</v>
      </c>
      <c r="AA294" s="1">
        <f>ROUND('Fertilizer Tonnage Entry Form'!D305,1)*10^1</f>
        <v>0</v>
      </c>
      <c r="AB294" s="1">
        <f>ROUND('Fertilizer Tonnage Entry Form'!E305,1)*10^1</f>
        <v>0</v>
      </c>
      <c r="AC294" s="1">
        <f>ROUND('Fertilizer Tonnage Entry Form'!F305,1)*10^1</f>
        <v>0</v>
      </c>
      <c r="AD294" s="1">
        <f>ROUND('Fertilizer Tonnage Entry Form'!G305,1)*10^1</f>
        <v>0</v>
      </c>
      <c r="AE294" s="1">
        <f>ROUND('Fertilizer Tonnage Entry Form'!H305,2)*10^2</f>
        <v>0</v>
      </c>
      <c r="AF294" s="1">
        <f>ROUND('Fertilizer Tonnage Entry Form'!I305,2)*10^2</f>
        <v>0</v>
      </c>
      <c r="AG294" s="1">
        <f>ROUND('Fertilizer Tonnage Entry Form'!J305,2)*10^2</f>
        <v>0</v>
      </c>
      <c r="AH294" s="1">
        <f>ROUND('Fertilizer Tonnage Entry Form'!K305,2)*10^2</f>
        <v>0</v>
      </c>
      <c r="AI294" s="1">
        <f>ROUND('Fertilizer Tonnage Entry Form'!L305,2)*10^2</f>
        <v>0</v>
      </c>
      <c r="AJ294" s="1">
        <f>ROUND('Fertilizer Tonnage Entry Form'!M305,3)*10^2</f>
        <v>0</v>
      </c>
    </row>
    <row r="295" spans="1:36" x14ac:dyDescent="0.25">
      <c r="A295" s="1">
        <f>'Fertilizer Tonnage Entry Form'!$Q$1</f>
        <v>0</v>
      </c>
      <c r="C295" s="1">
        <f>'Fertilizer Tonnage Entry Form'!$D$2</f>
        <v>2018</v>
      </c>
      <c r="D295" s="1">
        <f>'Fertilizer Tonnage Entry Form'!$H$2</f>
        <v>14</v>
      </c>
      <c r="H295">
        <f>ROUND('Fertilizer Tonnage Entry Form'!A306,1)*10^1</f>
        <v>0</v>
      </c>
      <c r="J295">
        <f>ROUND('Fertilizer Tonnage Entry Form'!B306,1)*10^1</f>
        <v>0</v>
      </c>
      <c r="L295">
        <f>ROUND('Fertilizer Tonnage Entry Form'!C306,1)*10^1</f>
        <v>0</v>
      </c>
      <c r="M295">
        <f>ROUND('Fertilizer Tonnage Entry Form'!N306,3)*10^3</f>
        <v>0</v>
      </c>
      <c r="Q295" s="1">
        <f>'Fertilizer Tonnage Entry Form'!T306</f>
        <v>0</v>
      </c>
      <c r="R295" s="1">
        <f>'Fertilizer Tonnage Entry Form'!O306</f>
        <v>0</v>
      </c>
      <c r="S295" s="1">
        <f>'Fertilizer Tonnage Entry Form'!P306</f>
        <v>0</v>
      </c>
      <c r="AA295" s="1">
        <f>ROUND('Fertilizer Tonnage Entry Form'!D306,1)*10^1</f>
        <v>0</v>
      </c>
      <c r="AB295" s="1">
        <f>ROUND('Fertilizer Tonnage Entry Form'!E306,1)*10^1</f>
        <v>0</v>
      </c>
      <c r="AC295" s="1">
        <f>ROUND('Fertilizer Tonnage Entry Form'!F306,1)*10^1</f>
        <v>0</v>
      </c>
      <c r="AD295" s="1">
        <f>ROUND('Fertilizer Tonnage Entry Form'!G306,1)*10^1</f>
        <v>0</v>
      </c>
      <c r="AE295" s="1">
        <f>ROUND('Fertilizer Tonnage Entry Form'!H306,2)*10^2</f>
        <v>0</v>
      </c>
      <c r="AF295" s="1">
        <f>ROUND('Fertilizer Tonnage Entry Form'!I306,2)*10^2</f>
        <v>0</v>
      </c>
      <c r="AG295" s="1">
        <f>ROUND('Fertilizer Tonnage Entry Form'!J306,2)*10^2</f>
        <v>0</v>
      </c>
      <c r="AH295" s="1">
        <f>ROUND('Fertilizer Tonnage Entry Form'!K306,2)*10^2</f>
        <v>0</v>
      </c>
      <c r="AI295" s="1">
        <f>ROUND('Fertilizer Tonnage Entry Form'!L306,2)*10^2</f>
        <v>0</v>
      </c>
      <c r="AJ295" s="1">
        <f>ROUND('Fertilizer Tonnage Entry Form'!M306,3)*10^2</f>
        <v>0</v>
      </c>
    </row>
    <row r="296" spans="1:36" x14ac:dyDescent="0.25">
      <c r="A296" s="1">
        <f>'Fertilizer Tonnage Entry Form'!$Q$1</f>
        <v>0</v>
      </c>
      <c r="C296" s="1">
        <f>'Fertilizer Tonnage Entry Form'!$D$2</f>
        <v>2018</v>
      </c>
      <c r="D296" s="1">
        <f>'Fertilizer Tonnage Entry Form'!$H$2</f>
        <v>14</v>
      </c>
      <c r="H296">
        <f>ROUND('Fertilizer Tonnage Entry Form'!A307,1)*10^1</f>
        <v>0</v>
      </c>
      <c r="J296">
        <f>ROUND('Fertilizer Tonnage Entry Form'!B307,1)*10^1</f>
        <v>0</v>
      </c>
      <c r="L296">
        <f>ROUND('Fertilizer Tonnage Entry Form'!C307,1)*10^1</f>
        <v>0</v>
      </c>
      <c r="M296">
        <f>ROUND('Fertilizer Tonnage Entry Form'!N307,3)*10^3</f>
        <v>0</v>
      </c>
      <c r="Q296" s="1">
        <f>'Fertilizer Tonnage Entry Form'!T307</f>
        <v>0</v>
      </c>
      <c r="R296" s="1">
        <f>'Fertilizer Tonnage Entry Form'!O307</f>
        <v>0</v>
      </c>
      <c r="S296" s="1">
        <f>'Fertilizer Tonnage Entry Form'!P307</f>
        <v>0</v>
      </c>
      <c r="AA296" s="1">
        <f>ROUND('Fertilizer Tonnage Entry Form'!D307,1)*10^1</f>
        <v>0</v>
      </c>
      <c r="AB296" s="1">
        <f>ROUND('Fertilizer Tonnage Entry Form'!E307,1)*10^1</f>
        <v>0</v>
      </c>
      <c r="AC296" s="1">
        <f>ROUND('Fertilizer Tonnage Entry Form'!F307,1)*10^1</f>
        <v>0</v>
      </c>
      <c r="AD296" s="1">
        <f>ROUND('Fertilizer Tonnage Entry Form'!G307,1)*10^1</f>
        <v>0</v>
      </c>
      <c r="AE296" s="1">
        <f>ROUND('Fertilizer Tonnage Entry Form'!H307,2)*10^2</f>
        <v>0</v>
      </c>
      <c r="AF296" s="1">
        <f>ROUND('Fertilizer Tonnage Entry Form'!I307,2)*10^2</f>
        <v>0</v>
      </c>
      <c r="AG296" s="1">
        <f>ROUND('Fertilizer Tonnage Entry Form'!J307,2)*10^2</f>
        <v>0</v>
      </c>
      <c r="AH296" s="1">
        <f>ROUND('Fertilizer Tonnage Entry Form'!K307,2)*10^2</f>
        <v>0</v>
      </c>
      <c r="AI296" s="1">
        <f>ROUND('Fertilizer Tonnage Entry Form'!L307,2)*10^2</f>
        <v>0</v>
      </c>
      <c r="AJ296" s="1">
        <f>ROUND('Fertilizer Tonnage Entry Form'!M307,3)*10^2</f>
        <v>0</v>
      </c>
    </row>
    <row r="297" spans="1:36" x14ac:dyDescent="0.25">
      <c r="A297" s="1">
        <f>'Fertilizer Tonnage Entry Form'!$Q$1</f>
        <v>0</v>
      </c>
      <c r="C297" s="1">
        <f>'Fertilizer Tonnage Entry Form'!$D$2</f>
        <v>2018</v>
      </c>
      <c r="D297" s="1">
        <f>'Fertilizer Tonnage Entry Form'!$H$2</f>
        <v>14</v>
      </c>
      <c r="H297">
        <f>ROUND('Fertilizer Tonnage Entry Form'!A308,1)*10^1</f>
        <v>0</v>
      </c>
      <c r="J297">
        <f>ROUND('Fertilizer Tonnage Entry Form'!B308,1)*10^1</f>
        <v>0</v>
      </c>
      <c r="L297">
        <f>ROUND('Fertilizer Tonnage Entry Form'!C308,1)*10^1</f>
        <v>0</v>
      </c>
      <c r="M297">
        <f>ROUND('Fertilizer Tonnage Entry Form'!N308,3)*10^3</f>
        <v>0</v>
      </c>
      <c r="Q297" s="1">
        <f>'Fertilizer Tonnage Entry Form'!T308</f>
        <v>0</v>
      </c>
      <c r="R297" s="1">
        <f>'Fertilizer Tonnage Entry Form'!O308</f>
        <v>0</v>
      </c>
      <c r="S297" s="1">
        <f>'Fertilizer Tonnage Entry Form'!P308</f>
        <v>0</v>
      </c>
      <c r="AA297" s="1">
        <f>ROUND('Fertilizer Tonnage Entry Form'!D308,1)*10^1</f>
        <v>0</v>
      </c>
      <c r="AB297" s="1">
        <f>ROUND('Fertilizer Tonnage Entry Form'!E308,1)*10^1</f>
        <v>0</v>
      </c>
      <c r="AC297" s="1">
        <f>ROUND('Fertilizer Tonnage Entry Form'!F308,1)*10^1</f>
        <v>0</v>
      </c>
      <c r="AD297" s="1">
        <f>ROUND('Fertilizer Tonnage Entry Form'!G308,1)*10^1</f>
        <v>0</v>
      </c>
      <c r="AE297" s="1">
        <f>ROUND('Fertilizer Tonnage Entry Form'!H308,2)*10^2</f>
        <v>0</v>
      </c>
      <c r="AF297" s="1">
        <f>ROUND('Fertilizer Tonnage Entry Form'!I308,2)*10^2</f>
        <v>0</v>
      </c>
      <c r="AG297" s="1">
        <f>ROUND('Fertilizer Tonnage Entry Form'!J308,2)*10^2</f>
        <v>0</v>
      </c>
      <c r="AH297" s="1">
        <f>ROUND('Fertilizer Tonnage Entry Form'!K308,2)*10^2</f>
        <v>0</v>
      </c>
      <c r="AI297" s="1">
        <f>ROUND('Fertilizer Tonnage Entry Form'!L308,2)*10^2</f>
        <v>0</v>
      </c>
      <c r="AJ297" s="1">
        <f>ROUND('Fertilizer Tonnage Entry Form'!M308,3)*10^2</f>
        <v>0</v>
      </c>
    </row>
    <row r="298" spans="1:36" x14ac:dyDescent="0.25">
      <c r="A298" s="1">
        <f>'Fertilizer Tonnage Entry Form'!$Q$1</f>
        <v>0</v>
      </c>
      <c r="C298" s="1">
        <f>'Fertilizer Tonnage Entry Form'!$D$2</f>
        <v>2018</v>
      </c>
      <c r="D298" s="1">
        <f>'Fertilizer Tonnage Entry Form'!$H$2</f>
        <v>14</v>
      </c>
      <c r="H298">
        <f>ROUND('Fertilizer Tonnage Entry Form'!A309,1)*10^1</f>
        <v>0</v>
      </c>
      <c r="J298">
        <f>ROUND('Fertilizer Tonnage Entry Form'!B309,1)*10^1</f>
        <v>0</v>
      </c>
      <c r="L298">
        <f>ROUND('Fertilizer Tonnage Entry Form'!C309,1)*10^1</f>
        <v>0</v>
      </c>
      <c r="M298">
        <f>ROUND('Fertilizer Tonnage Entry Form'!N309,3)*10^3</f>
        <v>0</v>
      </c>
      <c r="Q298" s="1">
        <f>'Fertilizer Tonnage Entry Form'!T309</f>
        <v>0</v>
      </c>
      <c r="R298" s="1">
        <f>'Fertilizer Tonnage Entry Form'!O309</f>
        <v>0</v>
      </c>
      <c r="S298" s="1">
        <f>'Fertilizer Tonnage Entry Form'!P309</f>
        <v>0</v>
      </c>
      <c r="AA298" s="1">
        <f>ROUND('Fertilizer Tonnage Entry Form'!D309,1)*10^1</f>
        <v>0</v>
      </c>
      <c r="AB298" s="1">
        <f>ROUND('Fertilizer Tonnage Entry Form'!E309,1)*10^1</f>
        <v>0</v>
      </c>
      <c r="AC298" s="1">
        <f>ROUND('Fertilizer Tonnage Entry Form'!F309,1)*10^1</f>
        <v>0</v>
      </c>
      <c r="AD298" s="1">
        <f>ROUND('Fertilizer Tonnage Entry Form'!G309,1)*10^1</f>
        <v>0</v>
      </c>
      <c r="AE298" s="1">
        <f>ROUND('Fertilizer Tonnage Entry Form'!H309,2)*10^2</f>
        <v>0</v>
      </c>
      <c r="AF298" s="1">
        <f>ROUND('Fertilizer Tonnage Entry Form'!I309,2)*10^2</f>
        <v>0</v>
      </c>
      <c r="AG298" s="1">
        <f>ROUND('Fertilizer Tonnage Entry Form'!J309,2)*10^2</f>
        <v>0</v>
      </c>
      <c r="AH298" s="1">
        <f>ROUND('Fertilizer Tonnage Entry Form'!K309,2)*10^2</f>
        <v>0</v>
      </c>
      <c r="AI298" s="1">
        <f>ROUND('Fertilizer Tonnage Entry Form'!L309,2)*10^2</f>
        <v>0</v>
      </c>
      <c r="AJ298" s="1">
        <f>ROUND('Fertilizer Tonnage Entry Form'!M309,3)*10^2</f>
        <v>0</v>
      </c>
    </row>
    <row r="299" spans="1:36" x14ac:dyDescent="0.25">
      <c r="A299" s="1">
        <f>'Fertilizer Tonnage Entry Form'!$Q$1</f>
        <v>0</v>
      </c>
      <c r="C299" s="1">
        <f>'Fertilizer Tonnage Entry Form'!$D$2</f>
        <v>2018</v>
      </c>
      <c r="D299" s="1">
        <f>'Fertilizer Tonnage Entry Form'!$H$2</f>
        <v>14</v>
      </c>
      <c r="H299">
        <f>ROUND('Fertilizer Tonnage Entry Form'!A310,1)*10^1</f>
        <v>0</v>
      </c>
      <c r="J299">
        <f>ROUND('Fertilizer Tonnage Entry Form'!B310,1)*10^1</f>
        <v>0</v>
      </c>
      <c r="L299">
        <f>ROUND('Fertilizer Tonnage Entry Form'!C310,1)*10^1</f>
        <v>0</v>
      </c>
      <c r="M299">
        <f>ROUND('Fertilizer Tonnage Entry Form'!N310,3)*10^3</f>
        <v>0</v>
      </c>
      <c r="Q299" s="1">
        <f>'Fertilizer Tonnage Entry Form'!T310</f>
        <v>0</v>
      </c>
      <c r="R299" s="1">
        <f>'Fertilizer Tonnage Entry Form'!O310</f>
        <v>0</v>
      </c>
      <c r="S299" s="1">
        <f>'Fertilizer Tonnage Entry Form'!P310</f>
        <v>0</v>
      </c>
      <c r="AA299" s="1">
        <f>ROUND('Fertilizer Tonnage Entry Form'!D310,1)*10^1</f>
        <v>0</v>
      </c>
      <c r="AB299" s="1">
        <f>ROUND('Fertilizer Tonnage Entry Form'!E310,1)*10^1</f>
        <v>0</v>
      </c>
      <c r="AC299" s="1">
        <f>ROUND('Fertilizer Tonnage Entry Form'!F310,1)*10^1</f>
        <v>0</v>
      </c>
      <c r="AD299" s="1">
        <f>ROUND('Fertilizer Tonnage Entry Form'!G310,1)*10^1</f>
        <v>0</v>
      </c>
      <c r="AE299" s="1">
        <f>ROUND('Fertilizer Tonnage Entry Form'!H310,2)*10^2</f>
        <v>0</v>
      </c>
      <c r="AF299" s="1">
        <f>ROUND('Fertilizer Tonnage Entry Form'!I310,2)*10^2</f>
        <v>0</v>
      </c>
      <c r="AG299" s="1">
        <f>ROUND('Fertilizer Tonnage Entry Form'!J310,2)*10^2</f>
        <v>0</v>
      </c>
      <c r="AH299" s="1">
        <f>ROUND('Fertilizer Tonnage Entry Form'!K310,2)*10^2</f>
        <v>0</v>
      </c>
      <c r="AI299" s="1">
        <f>ROUND('Fertilizer Tonnage Entry Form'!L310,2)*10^2</f>
        <v>0</v>
      </c>
      <c r="AJ299" s="1">
        <f>ROUND('Fertilizer Tonnage Entry Form'!M310,3)*10^2</f>
        <v>0</v>
      </c>
    </row>
    <row r="300" spans="1:36" x14ac:dyDescent="0.25">
      <c r="A300" s="1">
        <f>'Fertilizer Tonnage Entry Form'!$Q$1</f>
        <v>0</v>
      </c>
      <c r="C300" s="1">
        <f>'Fertilizer Tonnage Entry Form'!$D$2</f>
        <v>2018</v>
      </c>
      <c r="D300" s="1">
        <f>'Fertilizer Tonnage Entry Form'!$H$2</f>
        <v>14</v>
      </c>
      <c r="H300">
        <f>ROUND('Fertilizer Tonnage Entry Form'!A311,1)*10^1</f>
        <v>0</v>
      </c>
      <c r="J300">
        <f>ROUND('Fertilizer Tonnage Entry Form'!B311,1)*10^1</f>
        <v>0</v>
      </c>
      <c r="L300">
        <f>ROUND('Fertilizer Tonnage Entry Form'!C311,1)*10^1</f>
        <v>0</v>
      </c>
      <c r="M300">
        <f>ROUND('Fertilizer Tonnage Entry Form'!N311,3)*10^3</f>
        <v>0</v>
      </c>
      <c r="Q300" s="1">
        <f>'Fertilizer Tonnage Entry Form'!T311</f>
        <v>0</v>
      </c>
      <c r="R300" s="1">
        <f>'Fertilizer Tonnage Entry Form'!O311</f>
        <v>0</v>
      </c>
      <c r="S300" s="1">
        <f>'Fertilizer Tonnage Entry Form'!P311</f>
        <v>0</v>
      </c>
      <c r="AA300" s="1">
        <f>ROUND('Fertilizer Tonnage Entry Form'!D311,1)*10^1</f>
        <v>0</v>
      </c>
      <c r="AB300" s="1">
        <f>ROUND('Fertilizer Tonnage Entry Form'!E311,1)*10^1</f>
        <v>0</v>
      </c>
      <c r="AC300" s="1">
        <f>ROUND('Fertilizer Tonnage Entry Form'!F311,1)*10^1</f>
        <v>0</v>
      </c>
      <c r="AD300" s="1">
        <f>ROUND('Fertilizer Tonnage Entry Form'!G311,1)*10^1</f>
        <v>0</v>
      </c>
      <c r="AE300" s="1">
        <f>ROUND('Fertilizer Tonnage Entry Form'!H311,2)*10^2</f>
        <v>0</v>
      </c>
      <c r="AF300" s="1">
        <f>ROUND('Fertilizer Tonnage Entry Form'!I311,2)*10^2</f>
        <v>0</v>
      </c>
      <c r="AG300" s="1">
        <f>ROUND('Fertilizer Tonnage Entry Form'!J311,2)*10^2</f>
        <v>0</v>
      </c>
      <c r="AH300" s="1">
        <f>ROUND('Fertilizer Tonnage Entry Form'!K311,2)*10^2</f>
        <v>0</v>
      </c>
      <c r="AI300" s="1">
        <f>ROUND('Fertilizer Tonnage Entry Form'!L311,2)*10^2</f>
        <v>0</v>
      </c>
      <c r="AJ300" s="1">
        <f>ROUND('Fertilizer Tonnage Entry Form'!M311,3)*10^2</f>
        <v>0</v>
      </c>
    </row>
    <row r="301" spans="1:36" x14ac:dyDescent="0.25">
      <c r="A301" s="1">
        <f>'Fertilizer Tonnage Entry Form'!$Q$1</f>
        <v>0</v>
      </c>
      <c r="C301" s="1">
        <f>'Fertilizer Tonnage Entry Form'!$D$2</f>
        <v>2018</v>
      </c>
      <c r="D301" s="1">
        <f>'Fertilizer Tonnage Entry Form'!$H$2</f>
        <v>14</v>
      </c>
      <c r="H301">
        <f>ROUND('Fertilizer Tonnage Entry Form'!A312,1)*10^1</f>
        <v>0</v>
      </c>
      <c r="J301">
        <f>ROUND('Fertilizer Tonnage Entry Form'!B312,1)*10^1</f>
        <v>0</v>
      </c>
      <c r="L301">
        <f>ROUND('Fertilizer Tonnage Entry Form'!C312,1)*10^1</f>
        <v>0</v>
      </c>
      <c r="M301">
        <f>ROUND('Fertilizer Tonnage Entry Form'!N312,3)*10^3</f>
        <v>0</v>
      </c>
      <c r="Q301" s="1">
        <f>'Fertilizer Tonnage Entry Form'!T312</f>
        <v>0</v>
      </c>
      <c r="R301" s="1">
        <f>'Fertilizer Tonnage Entry Form'!O312</f>
        <v>0</v>
      </c>
      <c r="S301" s="1">
        <f>'Fertilizer Tonnage Entry Form'!P312</f>
        <v>0</v>
      </c>
      <c r="AA301" s="1">
        <f>ROUND('Fertilizer Tonnage Entry Form'!D312,1)*10^1</f>
        <v>0</v>
      </c>
      <c r="AB301" s="1">
        <f>ROUND('Fertilizer Tonnage Entry Form'!E312,1)*10^1</f>
        <v>0</v>
      </c>
      <c r="AC301" s="1">
        <f>ROUND('Fertilizer Tonnage Entry Form'!F312,1)*10^1</f>
        <v>0</v>
      </c>
      <c r="AD301" s="1">
        <f>ROUND('Fertilizer Tonnage Entry Form'!G312,1)*10^1</f>
        <v>0</v>
      </c>
      <c r="AE301" s="1">
        <f>ROUND('Fertilizer Tonnage Entry Form'!H312,2)*10^2</f>
        <v>0</v>
      </c>
      <c r="AF301" s="1">
        <f>ROUND('Fertilizer Tonnage Entry Form'!I312,2)*10^2</f>
        <v>0</v>
      </c>
      <c r="AG301" s="1">
        <f>ROUND('Fertilizer Tonnage Entry Form'!J312,2)*10^2</f>
        <v>0</v>
      </c>
      <c r="AH301" s="1">
        <f>ROUND('Fertilizer Tonnage Entry Form'!K312,2)*10^2</f>
        <v>0</v>
      </c>
      <c r="AI301" s="1">
        <f>ROUND('Fertilizer Tonnage Entry Form'!L312,2)*10^2</f>
        <v>0</v>
      </c>
      <c r="AJ301" s="1">
        <f>ROUND('Fertilizer Tonnage Entry Form'!M312,3)*10^2</f>
        <v>0</v>
      </c>
    </row>
    <row r="302" spans="1:36" x14ac:dyDescent="0.25">
      <c r="A302" s="1">
        <f>'Fertilizer Tonnage Entry Form'!$Q$1</f>
        <v>0</v>
      </c>
      <c r="C302" s="1">
        <f>'Fertilizer Tonnage Entry Form'!$D$2</f>
        <v>2018</v>
      </c>
      <c r="D302" s="1">
        <f>'Fertilizer Tonnage Entry Form'!$H$2</f>
        <v>14</v>
      </c>
      <c r="H302">
        <f>ROUND('Fertilizer Tonnage Entry Form'!A313,1)*10^1</f>
        <v>0</v>
      </c>
      <c r="J302">
        <f>ROUND('Fertilizer Tonnage Entry Form'!B313,1)*10^1</f>
        <v>0</v>
      </c>
      <c r="L302">
        <f>ROUND('Fertilizer Tonnage Entry Form'!C313,1)*10^1</f>
        <v>0</v>
      </c>
      <c r="M302">
        <f>ROUND('Fertilizer Tonnage Entry Form'!N313,3)*10^3</f>
        <v>0</v>
      </c>
      <c r="Q302" s="1">
        <f>'Fertilizer Tonnage Entry Form'!T313</f>
        <v>0</v>
      </c>
      <c r="R302" s="1">
        <f>'Fertilizer Tonnage Entry Form'!O313</f>
        <v>0</v>
      </c>
      <c r="S302" s="1">
        <f>'Fertilizer Tonnage Entry Form'!P313</f>
        <v>0</v>
      </c>
      <c r="AA302" s="1">
        <f>ROUND('Fertilizer Tonnage Entry Form'!D313,1)*10^1</f>
        <v>0</v>
      </c>
      <c r="AB302" s="1">
        <f>ROUND('Fertilizer Tonnage Entry Form'!E313,1)*10^1</f>
        <v>0</v>
      </c>
      <c r="AC302" s="1">
        <f>ROUND('Fertilizer Tonnage Entry Form'!F313,1)*10^1</f>
        <v>0</v>
      </c>
      <c r="AD302" s="1">
        <f>ROUND('Fertilizer Tonnage Entry Form'!G313,1)*10^1</f>
        <v>0</v>
      </c>
      <c r="AE302" s="1">
        <f>ROUND('Fertilizer Tonnage Entry Form'!H313,2)*10^2</f>
        <v>0</v>
      </c>
      <c r="AF302" s="1">
        <f>ROUND('Fertilizer Tonnage Entry Form'!I313,2)*10^2</f>
        <v>0</v>
      </c>
      <c r="AG302" s="1">
        <f>ROUND('Fertilizer Tonnage Entry Form'!J313,2)*10^2</f>
        <v>0</v>
      </c>
      <c r="AH302" s="1">
        <f>ROUND('Fertilizer Tonnage Entry Form'!K313,2)*10^2</f>
        <v>0</v>
      </c>
      <c r="AI302" s="1">
        <f>ROUND('Fertilizer Tonnage Entry Form'!L313,2)*10^2</f>
        <v>0</v>
      </c>
      <c r="AJ302" s="1">
        <f>ROUND('Fertilizer Tonnage Entry Form'!M313,3)*10^2</f>
        <v>0</v>
      </c>
    </row>
    <row r="303" spans="1:36" x14ac:dyDescent="0.25">
      <c r="A303" s="1">
        <f>'Fertilizer Tonnage Entry Form'!$Q$1</f>
        <v>0</v>
      </c>
      <c r="C303" s="1">
        <f>'Fertilizer Tonnage Entry Form'!$D$2</f>
        <v>2018</v>
      </c>
      <c r="D303" s="1">
        <f>'Fertilizer Tonnage Entry Form'!$H$2</f>
        <v>14</v>
      </c>
      <c r="H303">
        <f>ROUND('Fertilizer Tonnage Entry Form'!A314,1)*10^1</f>
        <v>0</v>
      </c>
      <c r="J303">
        <f>ROUND('Fertilizer Tonnage Entry Form'!B314,1)*10^1</f>
        <v>0</v>
      </c>
      <c r="L303">
        <f>ROUND('Fertilizer Tonnage Entry Form'!C314,1)*10^1</f>
        <v>0</v>
      </c>
      <c r="M303">
        <f>ROUND('Fertilizer Tonnage Entry Form'!N314,3)*10^3</f>
        <v>0</v>
      </c>
      <c r="Q303" s="1">
        <f>'Fertilizer Tonnage Entry Form'!T314</f>
        <v>0</v>
      </c>
      <c r="R303" s="1">
        <f>'Fertilizer Tonnage Entry Form'!O314</f>
        <v>0</v>
      </c>
      <c r="S303" s="1">
        <f>'Fertilizer Tonnage Entry Form'!P314</f>
        <v>0</v>
      </c>
      <c r="AA303" s="1">
        <f>ROUND('Fertilizer Tonnage Entry Form'!D314,1)*10^1</f>
        <v>0</v>
      </c>
      <c r="AB303" s="1">
        <f>ROUND('Fertilizer Tonnage Entry Form'!E314,1)*10^1</f>
        <v>0</v>
      </c>
      <c r="AC303" s="1">
        <f>ROUND('Fertilizer Tonnage Entry Form'!F314,1)*10^1</f>
        <v>0</v>
      </c>
      <c r="AD303" s="1">
        <f>ROUND('Fertilizer Tonnage Entry Form'!G314,1)*10^1</f>
        <v>0</v>
      </c>
      <c r="AE303" s="1">
        <f>ROUND('Fertilizer Tonnage Entry Form'!H314,2)*10^2</f>
        <v>0</v>
      </c>
      <c r="AF303" s="1">
        <f>ROUND('Fertilizer Tonnage Entry Form'!I314,2)*10^2</f>
        <v>0</v>
      </c>
      <c r="AG303" s="1">
        <f>ROUND('Fertilizer Tonnage Entry Form'!J314,2)*10^2</f>
        <v>0</v>
      </c>
      <c r="AH303" s="1">
        <f>ROUND('Fertilizer Tonnage Entry Form'!K314,2)*10^2</f>
        <v>0</v>
      </c>
      <c r="AI303" s="1">
        <f>ROUND('Fertilizer Tonnage Entry Form'!L314,2)*10^2</f>
        <v>0</v>
      </c>
      <c r="AJ303" s="1">
        <f>ROUND('Fertilizer Tonnage Entry Form'!M314,3)*10^2</f>
        <v>0</v>
      </c>
    </row>
    <row r="304" spans="1:36" x14ac:dyDescent="0.25">
      <c r="A304" s="1">
        <f>'Fertilizer Tonnage Entry Form'!$Q$1</f>
        <v>0</v>
      </c>
      <c r="C304" s="1">
        <f>'Fertilizer Tonnage Entry Form'!$D$2</f>
        <v>2018</v>
      </c>
      <c r="D304" s="1">
        <f>'Fertilizer Tonnage Entry Form'!$H$2</f>
        <v>14</v>
      </c>
      <c r="H304">
        <f>ROUND('Fertilizer Tonnage Entry Form'!A315,1)*10^1</f>
        <v>0</v>
      </c>
      <c r="J304">
        <f>ROUND('Fertilizer Tonnage Entry Form'!B315,1)*10^1</f>
        <v>0</v>
      </c>
      <c r="L304">
        <f>ROUND('Fertilizer Tonnage Entry Form'!C315,1)*10^1</f>
        <v>0</v>
      </c>
      <c r="M304">
        <f>ROUND('Fertilizer Tonnage Entry Form'!N315,3)*10^3</f>
        <v>0</v>
      </c>
      <c r="Q304" s="1">
        <f>'Fertilizer Tonnage Entry Form'!T315</f>
        <v>0</v>
      </c>
      <c r="R304" s="1">
        <f>'Fertilizer Tonnage Entry Form'!O315</f>
        <v>0</v>
      </c>
      <c r="S304" s="1">
        <f>'Fertilizer Tonnage Entry Form'!P315</f>
        <v>0</v>
      </c>
      <c r="AA304" s="1">
        <f>ROUND('Fertilizer Tonnage Entry Form'!D315,1)*10^1</f>
        <v>0</v>
      </c>
      <c r="AB304" s="1">
        <f>ROUND('Fertilizer Tonnage Entry Form'!E315,1)*10^1</f>
        <v>0</v>
      </c>
      <c r="AC304" s="1">
        <f>ROUND('Fertilizer Tonnage Entry Form'!F315,1)*10^1</f>
        <v>0</v>
      </c>
      <c r="AD304" s="1">
        <f>ROUND('Fertilizer Tonnage Entry Form'!G315,1)*10^1</f>
        <v>0</v>
      </c>
      <c r="AE304" s="1">
        <f>ROUND('Fertilizer Tonnage Entry Form'!H315,2)*10^2</f>
        <v>0</v>
      </c>
      <c r="AF304" s="1">
        <f>ROUND('Fertilizer Tonnage Entry Form'!I315,2)*10^2</f>
        <v>0</v>
      </c>
      <c r="AG304" s="1">
        <f>ROUND('Fertilizer Tonnage Entry Form'!J315,2)*10^2</f>
        <v>0</v>
      </c>
      <c r="AH304" s="1">
        <f>ROUND('Fertilizer Tonnage Entry Form'!K315,2)*10^2</f>
        <v>0</v>
      </c>
      <c r="AI304" s="1">
        <f>ROUND('Fertilizer Tonnage Entry Form'!L315,2)*10^2</f>
        <v>0</v>
      </c>
      <c r="AJ304" s="1">
        <f>ROUND('Fertilizer Tonnage Entry Form'!M315,3)*10^2</f>
        <v>0</v>
      </c>
    </row>
    <row r="305" spans="1:36" x14ac:dyDescent="0.25">
      <c r="A305" s="1">
        <f>'Fertilizer Tonnage Entry Form'!$Q$1</f>
        <v>0</v>
      </c>
      <c r="C305" s="1">
        <f>'Fertilizer Tonnage Entry Form'!$D$2</f>
        <v>2018</v>
      </c>
      <c r="D305" s="1">
        <f>'Fertilizer Tonnage Entry Form'!$H$2</f>
        <v>14</v>
      </c>
      <c r="H305">
        <f>ROUND('Fertilizer Tonnage Entry Form'!A316,1)*10^1</f>
        <v>0</v>
      </c>
      <c r="J305">
        <f>ROUND('Fertilizer Tonnage Entry Form'!B316,1)*10^1</f>
        <v>0</v>
      </c>
      <c r="L305">
        <f>ROUND('Fertilizer Tonnage Entry Form'!C316,1)*10^1</f>
        <v>0</v>
      </c>
      <c r="M305">
        <f>ROUND('Fertilizer Tonnage Entry Form'!N316,3)*10^3</f>
        <v>0</v>
      </c>
      <c r="Q305" s="1">
        <f>'Fertilizer Tonnage Entry Form'!T316</f>
        <v>0</v>
      </c>
      <c r="R305" s="1">
        <f>'Fertilizer Tonnage Entry Form'!O316</f>
        <v>0</v>
      </c>
      <c r="S305" s="1">
        <f>'Fertilizer Tonnage Entry Form'!P316</f>
        <v>0</v>
      </c>
      <c r="AA305" s="1">
        <f>ROUND('Fertilizer Tonnage Entry Form'!D316,1)*10^1</f>
        <v>0</v>
      </c>
      <c r="AB305" s="1">
        <f>ROUND('Fertilizer Tonnage Entry Form'!E316,1)*10^1</f>
        <v>0</v>
      </c>
      <c r="AC305" s="1">
        <f>ROUND('Fertilizer Tonnage Entry Form'!F316,1)*10^1</f>
        <v>0</v>
      </c>
      <c r="AD305" s="1">
        <f>ROUND('Fertilizer Tonnage Entry Form'!G316,1)*10^1</f>
        <v>0</v>
      </c>
      <c r="AE305" s="1">
        <f>ROUND('Fertilizer Tonnage Entry Form'!H316,2)*10^2</f>
        <v>0</v>
      </c>
      <c r="AF305" s="1">
        <f>ROUND('Fertilizer Tonnage Entry Form'!I316,2)*10^2</f>
        <v>0</v>
      </c>
      <c r="AG305" s="1">
        <f>ROUND('Fertilizer Tonnage Entry Form'!J316,2)*10^2</f>
        <v>0</v>
      </c>
      <c r="AH305" s="1">
        <f>ROUND('Fertilizer Tonnage Entry Form'!K316,2)*10^2</f>
        <v>0</v>
      </c>
      <c r="AI305" s="1">
        <f>ROUND('Fertilizer Tonnage Entry Form'!L316,2)*10^2</f>
        <v>0</v>
      </c>
      <c r="AJ305" s="1">
        <f>ROUND('Fertilizer Tonnage Entry Form'!M316,3)*10^2</f>
        <v>0</v>
      </c>
    </row>
    <row r="306" spans="1:36" x14ac:dyDescent="0.25">
      <c r="A306" s="1">
        <f>'Fertilizer Tonnage Entry Form'!$Q$1</f>
        <v>0</v>
      </c>
      <c r="C306" s="1">
        <f>'Fertilizer Tonnage Entry Form'!$D$2</f>
        <v>2018</v>
      </c>
      <c r="D306" s="1">
        <f>'Fertilizer Tonnage Entry Form'!$H$2</f>
        <v>14</v>
      </c>
      <c r="H306">
        <f>ROUND('Fertilizer Tonnage Entry Form'!A317,1)*10^1</f>
        <v>0</v>
      </c>
      <c r="J306">
        <f>ROUND('Fertilizer Tonnage Entry Form'!B317,1)*10^1</f>
        <v>0</v>
      </c>
      <c r="L306">
        <f>ROUND('Fertilizer Tonnage Entry Form'!C317,1)*10^1</f>
        <v>0</v>
      </c>
      <c r="M306">
        <f>ROUND('Fertilizer Tonnage Entry Form'!N317,3)*10^3</f>
        <v>0</v>
      </c>
      <c r="Q306" s="1">
        <f>'Fertilizer Tonnage Entry Form'!T317</f>
        <v>0</v>
      </c>
      <c r="R306" s="1">
        <f>'Fertilizer Tonnage Entry Form'!O317</f>
        <v>0</v>
      </c>
      <c r="S306" s="1">
        <f>'Fertilizer Tonnage Entry Form'!P317</f>
        <v>0</v>
      </c>
      <c r="AA306" s="1">
        <f>ROUND('Fertilizer Tonnage Entry Form'!D317,1)*10^1</f>
        <v>0</v>
      </c>
      <c r="AB306" s="1">
        <f>ROUND('Fertilizer Tonnage Entry Form'!E317,1)*10^1</f>
        <v>0</v>
      </c>
      <c r="AC306" s="1">
        <f>ROUND('Fertilizer Tonnage Entry Form'!F317,1)*10^1</f>
        <v>0</v>
      </c>
      <c r="AD306" s="1">
        <f>ROUND('Fertilizer Tonnage Entry Form'!G317,1)*10^1</f>
        <v>0</v>
      </c>
      <c r="AE306" s="1">
        <f>ROUND('Fertilizer Tonnage Entry Form'!H317,2)*10^2</f>
        <v>0</v>
      </c>
      <c r="AF306" s="1">
        <f>ROUND('Fertilizer Tonnage Entry Form'!I317,2)*10^2</f>
        <v>0</v>
      </c>
      <c r="AG306" s="1">
        <f>ROUND('Fertilizer Tonnage Entry Form'!J317,2)*10^2</f>
        <v>0</v>
      </c>
      <c r="AH306" s="1">
        <f>ROUND('Fertilizer Tonnage Entry Form'!K317,2)*10^2</f>
        <v>0</v>
      </c>
      <c r="AI306" s="1">
        <f>ROUND('Fertilizer Tonnage Entry Form'!L317,2)*10^2</f>
        <v>0</v>
      </c>
      <c r="AJ306" s="1">
        <f>ROUND('Fertilizer Tonnage Entry Form'!M317,3)*10^2</f>
        <v>0</v>
      </c>
    </row>
    <row r="307" spans="1:36" x14ac:dyDescent="0.25">
      <c r="A307" s="1">
        <f>'Fertilizer Tonnage Entry Form'!$Q$1</f>
        <v>0</v>
      </c>
      <c r="C307" s="1">
        <f>'Fertilizer Tonnage Entry Form'!$D$2</f>
        <v>2018</v>
      </c>
      <c r="D307" s="1">
        <f>'Fertilizer Tonnage Entry Form'!$H$2</f>
        <v>14</v>
      </c>
      <c r="H307">
        <f>ROUND('Fertilizer Tonnage Entry Form'!A318,1)*10^1</f>
        <v>0</v>
      </c>
      <c r="J307">
        <f>ROUND('Fertilizer Tonnage Entry Form'!B318,1)*10^1</f>
        <v>0</v>
      </c>
      <c r="L307">
        <f>ROUND('Fertilizer Tonnage Entry Form'!C318,1)*10^1</f>
        <v>0</v>
      </c>
      <c r="M307">
        <f>ROUND('Fertilizer Tonnage Entry Form'!N318,3)*10^3</f>
        <v>0</v>
      </c>
      <c r="Q307" s="1">
        <f>'Fertilizer Tonnage Entry Form'!T318</f>
        <v>0</v>
      </c>
      <c r="R307" s="1">
        <f>'Fertilizer Tonnage Entry Form'!O318</f>
        <v>0</v>
      </c>
      <c r="S307" s="1">
        <f>'Fertilizer Tonnage Entry Form'!P318</f>
        <v>0</v>
      </c>
      <c r="AA307" s="1">
        <f>ROUND('Fertilizer Tonnage Entry Form'!D318,1)*10^1</f>
        <v>0</v>
      </c>
      <c r="AB307" s="1">
        <f>ROUND('Fertilizer Tonnage Entry Form'!E318,1)*10^1</f>
        <v>0</v>
      </c>
      <c r="AC307" s="1">
        <f>ROUND('Fertilizer Tonnage Entry Form'!F318,1)*10^1</f>
        <v>0</v>
      </c>
      <c r="AD307" s="1">
        <f>ROUND('Fertilizer Tonnage Entry Form'!G318,1)*10^1</f>
        <v>0</v>
      </c>
      <c r="AE307" s="1">
        <f>ROUND('Fertilizer Tonnage Entry Form'!H318,2)*10^2</f>
        <v>0</v>
      </c>
      <c r="AF307" s="1">
        <f>ROUND('Fertilizer Tonnage Entry Form'!I318,2)*10^2</f>
        <v>0</v>
      </c>
      <c r="AG307" s="1">
        <f>ROUND('Fertilizer Tonnage Entry Form'!J318,2)*10^2</f>
        <v>0</v>
      </c>
      <c r="AH307" s="1">
        <f>ROUND('Fertilizer Tonnage Entry Form'!K318,2)*10^2</f>
        <v>0</v>
      </c>
      <c r="AI307" s="1">
        <f>ROUND('Fertilizer Tonnage Entry Form'!L318,2)*10^2</f>
        <v>0</v>
      </c>
      <c r="AJ307" s="1">
        <f>ROUND('Fertilizer Tonnage Entry Form'!M318,3)*10^2</f>
        <v>0</v>
      </c>
    </row>
    <row r="308" spans="1:36" x14ac:dyDescent="0.25">
      <c r="A308" s="1">
        <f>'Fertilizer Tonnage Entry Form'!$Q$1</f>
        <v>0</v>
      </c>
      <c r="C308" s="1">
        <f>'Fertilizer Tonnage Entry Form'!$D$2</f>
        <v>2018</v>
      </c>
      <c r="D308" s="1">
        <f>'Fertilizer Tonnage Entry Form'!$H$2</f>
        <v>14</v>
      </c>
      <c r="H308">
        <f>ROUND('Fertilizer Tonnage Entry Form'!A319,1)*10^1</f>
        <v>0</v>
      </c>
      <c r="J308">
        <f>ROUND('Fertilizer Tonnage Entry Form'!B319,1)*10^1</f>
        <v>0</v>
      </c>
      <c r="L308">
        <f>ROUND('Fertilizer Tonnage Entry Form'!C319,1)*10^1</f>
        <v>0</v>
      </c>
      <c r="M308">
        <f>ROUND('Fertilizer Tonnage Entry Form'!N319,3)*10^3</f>
        <v>0</v>
      </c>
      <c r="Q308" s="1">
        <f>'Fertilizer Tonnage Entry Form'!T319</f>
        <v>0</v>
      </c>
      <c r="R308" s="1">
        <f>'Fertilizer Tonnage Entry Form'!O319</f>
        <v>0</v>
      </c>
      <c r="S308" s="1">
        <f>'Fertilizer Tonnage Entry Form'!P319</f>
        <v>0</v>
      </c>
      <c r="AA308" s="1">
        <f>ROUND('Fertilizer Tonnage Entry Form'!D319,1)*10^1</f>
        <v>0</v>
      </c>
      <c r="AB308" s="1">
        <f>ROUND('Fertilizer Tonnage Entry Form'!E319,1)*10^1</f>
        <v>0</v>
      </c>
      <c r="AC308" s="1">
        <f>ROUND('Fertilizer Tonnage Entry Form'!F319,1)*10^1</f>
        <v>0</v>
      </c>
      <c r="AD308" s="1">
        <f>ROUND('Fertilizer Tonnage Entry Form'!G319,1)*10^1</f>
        <v>0</v>
      </c>
      <c r="AE308" s="1">
        <f>ROUND('Fertilizer Tonnage Entry Form'!H319,2)*10^2</f>
        <v>0</v>
      </c>
      <c r="AF308" s="1">
        <f>ROUND('Fertilizer Tonnage Entry Form'!I319,2)*10^2</f>
        <v>0</v>
      </c>
      <c r="AG308" s="1">
        <f>ROUND('Fertilizer Tonnage Entry Form'!J319,2)*10^2</f>
        <v>0</v>
      </c>
      <c r="AH308" s="1">
        <f>ROUND('Fertilizer Tonnage Entry Form'!K319,2)*10^2</f>
        <v>0</v>
      </c>
      <c r="AI308" s="1">
        <f>ROUND('Fertilizer Tonnage Entry Form'!L319,2)*10^2</f>
        <v>0</v>
      </c>
      <c r="AJ308" s="1">
        <f>ROUND('Fertilizer Tonnage Entry Form'!M319,3)*10^2</f>
        <v>0</v>
      </c>
    </row>
    <row r="309" spans="1:36" x14ac:dyDescent="0.25">
      <c r="A309" s="1">
        <f>'Fertilizer Tonnage Entry Form'!$Q$1</f>
        <v>0</v>
      </c>
      <c r="C309" s="1">
        <f>'Fertilizer Tonnage Entry Form'!$D$2</f>
        <v>2018</v>
      </c>
      <c r="D309" s="1">
        <f>'Fertilizer Tonnage Entry Form'!$H$2</f>
        <v>14</v>
      </c>
      <c r="H309">
        <f>ROUND('Fertilizer Tonnage Entry Form'!A320,1)*10^1</f>
        <v>0</v>
      </c>
      <c r="J309">
        <f>ROUND('Fertilizer Tonnage Entry Form'!B320,1)*10^1</f>
        <v>0</v>
      </c>
      <c r="L309">
        <f>ROUND('Fertilizer Tonnage Entry Form'!C320,1)*10^1</f>
        <v>0</v>
      </c>
      <c r="M309">
        <f>ROUND('Fertilizer Tonnage Entry Form'!N320,3)*10^3</f>
        <v>0</v>
      </c>
      <c r="Q309" s="1">
        <f>'Fertilizer Tonnage Entry Form'!T320</f>
        <v>0</v>
      </c>
      <c r="R309" s="1">
        <f>'Fertilizer Tonnage Entry Form'!O320</f>
        <v>0</v>
      </c>
      <c r="S309" s="1">
        <f>'Fertilizer Tonnage Entry Form'!P320</f>
        <v>0</v>
      </c>
      <c r="AA309" s="1">
        <f>ROUND('Fertilizer Tonnage Entry Form'!D320,1)*10^1</f>
        <v>0</v>
      </c>
      <c r="AB309" s="1">
        <f>ROUND('Fertilizer Tonnage Entry Form'!E320,1)*10^1</f>
        <v>0</v>
      </c>
      <c r="AC309" s="1">
        <f>ROUND('Fertilizer Tonnage Entry Form'!F320,1)*10^1</f>
        <v>0</v>
      </c>
      <c r="AD309" s="1">
        <f>ROUND('Fertilizer Tonnage Entry Form'!G320,1)*10^1</f>
        <v>0</v>
      </c>
      <c r="AE309" s="1">
        <f>ROUND('Fertilizer Tonnage Entry Form'!H320,2)*10^2</f>
        <v>0</v>
      </c>
      <c r="AF309" s="1">
        <f>ROUND('Fertilizer Tonnage Entry Form'!I320,2)*10^2</f>
        <v>0</v>
      </c>
      <c r="AG309" s="1">
        <f>ROUND('Fertilizer Tonnage Entry Form'!J320,2)*10^2</f>
        <v>0</v>
      </c>
      <c r="AH309" s="1">
        <f>ROUND('Fertilizer Tonnage Entry Form'!K320,2)*10^2</f>
        <v>0</v>
      </c>
      <c r="AI309" s="1">
        <f>ROUND('Fertilizer Tonnage Entry Form'!L320,2)*10^2</f>
        <v>0</v>
      </c>
      <c r="AJ309" s="1">
        <f>ROUND('Fertilizer Tonnage Entry Form'!M320,3)*10^2</f>
        <v>0</v>
      </c>
    </row>
    <row r="310" spans="1:36" x14ac:dyDescent="0.25">
      <c r="A310" s="1">
        <f>'Fertilizer Tonnage Entry Form'!$Q$1</f>
        <v>0</v>
      </c>
      <c r="C310" s="1">
        <f>'Fertilizer Tonnage Entry Form'!$D$2</f>
        <v>2018</v>
      </c>
      <c r="D310" s="1">
        <f>'Fertilizer Tonnage Entry Form'!$H$2</f>
        <v>14</v>
      </c>
      <c r="H310">
        <f>ROUND('Fertilizer Tonnage Entry Form'!A321,1)*10^1</f>
        <v>0</v>
      </c>
      <c r="J310">
        <f>ROUND('Fertilizer Tonnage Entry Form'!B321,1)*10^1</f>
        <v>0</v>
      </c>
      <c r="L310">
        <f>ROUND('Fertilizer Tonnage Entry Form'!C321,1)*10^1</f>
        <v>0</v>
      </c>
      <c r="M310">
        <f>ROUND('Fertilizer Tonnage Entry Form'!N321,3)*10^3</f>
        <v>0</v>
      </c>
      <c r="Q310" s="1">
        <f>'Fertilizer Tonnage Entry Form'!T321</f>
        <v>0</v>
      </c>
      <c r="R310" s="1">
        <f>'Fertilizer Tonnage Entry Form'!O321</f>
        <v>0</v>
      </c>
      <c r="S310" s="1">
        <f>'Fertilizer Tonnage Entry Form'!P321</f>
        <v>0</v>
      </c>
      <c r="AA310" s="1">
        <f>ROUND('Fertilizer Tonnage Entry Form'!D321,1)*10^1</f>
        <v>0</v>
      </c>
      <c r="AB310" s="1">
        <f>ROUND('Fertilizer Tonnage Entry Form'!E321,1)*10^1</f>
        <v>0</v>
      </c>
      <c r="AC310" s="1">
        <f>ROUND('Fertilizer Tonnage Entry Form'!F321,1)*10^1</f>
        <v>0</v>
      </c>
      <c r="AD310" s="1">
        <f>ROUND('Fertilizer Tonnage Entry Form'!G321,1)*10^1</f>
        <v>0</v>
      </c>
      <c r="AE310" s="1">
        <f>ROUND('Fertilizer Tonnage Entry Form'!H321,2)*10^2</f>
        <v>0</v>
      </c>
      <c r="AF310" s="1">
        <f>ROUND('Fertilizer Tonnage Entry Form'!I321,2)*10^2</f>
        <v>0</v>
      </c>
      <c r="AG310" s="1">
        <f>ROUND('Fertilizer Tonnage Entry Form'!J321,2)*10^2</f>
        <v>0</v>
      </c>
      <c r="AH310" s="1">
        <f>ROUND('Fertilizer Tonnage Entry Form'!K321,2)*10^2</f>
        <v>0</v>
      </c>
      <c r="AI310" s="1">
        <f>ROUND('Fertilizer Tonnage Entry Form'!L321,2)*10^2</f>
        <v>0</v>
      </c>
      <c r="AJ310" s="1">
        <f>ROUND('Fertilizer Tonnage Entry Form'!M321,3)*10^2</f>
        <v>0</v>
      </c>
    </row>
    <row r="311" spans="1:36" x14ac:dyDescent="0.25">
      <c r="A311" s="1">
        <f>'Fertilizer Tonnage Entry Form'!$Q$1</f>
        <v>0</v>
      </c>
      <c r="C311" s="1">
        <f>'Fertilizer Tonnage Entry Form'!$D$2</f>
        <v>2018</v>
      </c>
      <c r="D311" s="1">
        <f>'Fertilizer Tonnage Entry Form'!$H$2</f>
        <v>14</v>
      </c>
      <c r="H311">
        <f>ROUND('Fertilizer Tonnage Entry Form'!A322,1)*10^1</f>
        <v>0</v>
      </c>
      <c r="J311">
        <f>ROUND('Fertilizer Tonnage Entry Form'!B322,1)*10^1</f>
        <v>0</v>
      </c>
      <c r="L311">
        <f>ROUND('Fertilizer Tonnage Entry Form'!C322,1)*10^1</f>
        <v>0</v>
      </c>
      <c r="M311">
        <f>ROUND('Fertilizer Tonnage Entry Form'!N322,3)*10^3</f>
        <v>0</v>
      </c>
      <c r="Q311" s="1">
        <f>'Fertilizer Tonnage Entry Form'!T322</f>
        <v>0</v>
      </c>
      <c r="R311" s="1">
        <f>'Fertilizer Tonnage Entry Form'!O322</f>
        <v>0</v>
      </c>
      <c r="S311" s="1">
        <f>'Fertilizer Tonnage Entry Form'!P322</f>
        <v>0</v>
      </c>
      <c r="AA311" s="1">
        <f>ROUND('Fertilizer Tonnage Entry Form'!D322,1)*10^1</f>
        <v>0</v>
      </c>
      <c r="AB311" s="1">
        <f>ROUND('Fertilizer Tonnage Entry Form'!E322,1)*10^1</f>
        <v>0</v>
      </c>
      <c r="AC311" s="1">
        <f>ROUND('Fertilizer Tonnage Entry Form'!F322,1)*10^1</f>
        <v>0</v>
      </c>
      <c r="AD311" s="1">
        <f>ROUND('Fertilizer Tonnage Entry Form'!G322,1)*10^1</f>
        <v>0</v>
      </c>
      <c r="AE311" s="1">
        <f>ROUND('Fertilizer Tonnage Entry Form'!H322,2)*10^2</f>
        <v>0</v>
      </c>
      <c r="AF311" s="1">
        <f>ROUND('Fertilizer Tonnage Entry Form'!I322,2)*10^2</f>
        <v>0</v>
      </c>
      <c r="AG311" s="1">
        <f>ROUND('Fertilizer Tonnage Entry Form'!J322,2)*10^2</f>
        <v>0</v>
      </c>
      <c r="AH311" s="1">
        <f>ROUND('Fertilizer Tonnage Entry Form'!K322,2)*10^2</f>
        <v>0</v>
      </c>
      <c r="AI311" s="1">
        <f>ROUND('Fertilizer Tonnage Entry Form'!L322,2)*10^2</f>
        <v>0</v>
      </c>
      <c r="AJ311" s="1">
        <f>ROUND('Fertilizer Tonnage Entry Form'!M322,3)*10^2</f>
        <v>0</v>
      </c>
    </row>
    <row r="312" spans="1:36" x14ac:dyDescent="0.25">
      <c r="A312" s="1">
        <f>'Fertilizer Tonnage Entry Form'!$Q$1</f>
        <v>0</v>
      </c>
      <c r="C312" s="1">
        <f>'Fertilizer Tonnage Entry Form'!$D$2</f>
        <v>2018</v>
      </c>
      <c r="D312" s="1">
        <f>'Fertilizer Tonnage Entry Form'!$H$2</f>
        <v>14</v>
      </c>
      <c r="H312">
        <f>ROUND('Fertilizer Tonnage Entry Form'!A323,1)*10^1</f>
        <v>0</v>
      </c>
      <c r="J312">
        <f>ROUND('Fertilizer Tonnage Entry Form'!B323,1)*10^1</f>
        <v>0</v>
      </c>
      <c r="L312">
        <f>ROUND('Fertilizer Tonnage Entry Form'!C323,1)*10^1</f>
        <v>0</v>
      </c>
      <c r="M312">
        <f>ROUND('Fertilizer Tonnage Entry Form'!N323,3)*10^3</f>
        <v>0</v>
      </c>
      <c r="Q312" s="1">
        <f>'Fertilizer Tonnage Entry Form'!T323</f>
        <v>0</v>
      </c>
      <c r="R312" s="1">
        <f>'Fertilizer Tonnage Entry Form'!O323</f>
        <v>0</v>
      </c>
      <c r="S312" s="1">
        <f>'Fertilizer Tonnage Entry Form'!P323</f>
        <v>0</v>
      </c>
      <c r="AA312" s="1">
        <f>ROUND('Fertilizer Tonnage Entry Form'!D323,1)*10^1</f>
        <v>0</v>
      </c>
      <c r="AB312" s="1">
        <f>ROUND('Fertilizer Tonnage Entry Form'!E323,1)*10^1</f>
        <v>0</v>
      </c>
      <c r="AC312" s="1">
        <f>ROUND('Fertilizer Tonnage Entry Form'!F323,1)*10^1</f>
        <v>0</v>
      </c>
      <c r="AD312" s="1">
        <f>ROUND('Fertilizer Tonnage Entry Form'!G323,1)*10^1</f>
        <v>0</v>
      </c>
      <c r="AE312" s="1">
        <f>ROUND('Fertilizer Tonnage Entry Form'!H323,2)*10^2</f>
        <v>0</v>
      </c>
      <c r="AF312" s="1">
        <f>ROUND('Fertilizer Tonnage Entry Form'!I323,2)*10^2</f>
        <v>0</v>
      </c>
      <c r="AG312" s="1">
        <f>ROUND('Fertilizer Tonnage Entry Form'!J323,2)*10^2</f>
        <v>0</v>
      </c>
      <c r="AH312" s="1">
        <f>ROUND('Fertilizer Tonnage Entry Form'!K323,2)*10^2</f>
        <v>0</v>
      </c>
      <c r="AI312" s="1">
        <f>ROUND('Fertilizer Tonnage Entry Form'!L323,2)*10^2</f>
        <v>0</v>
      </c>
      <c r="AJ312" s="1">
        <f>ROUND('Fertilizer Tonnage Entry Form'!M323,3)*10^2</f>
        <v>0</v>
      </c>
    </row>
    <row r="313" spans="1:36" x14ac:dyDescent="0.25">
      <c r="A313" s="1">
        <f>'Fertilizer Tonnage Entry Form'!$Q$1</f>
        <v>0</v>
      </c>
      <c r="C313" s="1">
        <f>'Fertilizer Tonnage Entry Form'!$D$2</f>
        <v>2018</v>
      </c>
      <c r="D313" s="1">
        <f>'Fertilizer Tonnage Entry Form'!$H$2</f>
        <v>14</v>
      </c>
      <c r="H313">
        <f>ROUND('Fertilizer Tonnage Entry Form'!A324,1)*10^1</f>
        <v>0</v>
      </c>
      <c r="J313">
        <f>ROUND('Fertilizer Tonnage Entry Form'!B324,1)*10^1</f>
        <v>0</v>
      </c>
      <c r="L313">
        <f>ROUND('Fertilizer Tonnage Entry Form'!C324,1)*10^1</f>
        <v>0</v>
      </c>
      <c r="M313">
        <f>ROUND('Fertilizer Tonnage Entry Form'!N324,3)*10^3</f>
        <v>0</v>
      </c>
      <c r="Q313" s="1">
        <f>'Fertilizer Tonnage Entry Form'!T324</f>
        <v>0</v>
      </c>
      <c r="R313" s="1">
        <f>'Fertilizer Tonnage Entry Form'!O324</f>
        <v>0</v>
      </c>
      <c r="S313" s="1">
        <f>'Fertilizer Tonnage Entry Form'!P324</f>
        <v>0</v>
      </c>
      <c r="AA313" s="1">
        <f>ROUND('Fertilizer Tonnage Entry Form'!D324,1)*10^1</f>
        <v>0</v>
      </c>
      <c r="AB313" s="1">
        <f>ROUND('Fertilizer Tonnage Entry Form'!E324,1)*10^1</f>
        <v>0</v>
      </c>
      <c r="AC313" s="1">
        <f>ROUND('Fertilizer Tonnage Entry Form'!F324,1)*10^1</f>
        <v>0</v>
      </c>
      <c r="AD313" s="1">
        <f>ROUND('Fertilizer Tonnage Entry Form'!G324,1)*10^1</f>
        <v>0</v>
      </c>
      <c r="AE313" s="1">
        <f>ROUND('Fertilizer Tonnage Entry Form'!H324,2)*10^2</f>
        <v>0</v>
      </c>
      <c r="AF313" s="1">
        <f>ROUND('Fertilizer Tonnage Entry Form'!I324,2)*10^2</f>
        <v>0</v>
      </c>
      <c r="AG313" s="1">
        <f>ROUND('Fertilizer Tonnage Entry Form'!J324,2)*10^2</f>
        <v>0</v>
      </c>
      <c r="AH313" s="1">
        <f>ROUND('Fertilizer Tonnage Entry Form'!K324,2)*10^2</f>
        <v>0</v>
      </c>
      <c r="AI313" s="1">
        <f>ROUND('Fertilizer Tonnage Entry Form'!L324,2)*10^2</f>
        <v>0</v>
      </c>
      <c r="AJ313" s="1">
        <f>ROUND('Fertilizer Tonnage Entry Form'!M324,3)*10^2</f>
        <v>0</v>
      </c>
    </row>
    <row r="314" spans="1:36" x14ac:dyDescent="0.25">
      <c r="A314" s="1">
        <f>'Fertilizer Tonnage Entry Form'!$Q$1</f>
        <v>0</v>
      </c>
      <c r="C314" s="1">
        <f>'Fertilizer Tonnage Entry Form'!$D$2</f>
        <v>2018</v>
      </c>
      <c r="D314" s="1">
        <f>'Fertilizer Tonnage Entry Form'!$H$2</f>
        <v>14</v>
      </c>
      <c r="H314">
        <f>ROUND('Fertilizer Tonnage Entry Form'!A325,1)*10^1</f>
        <v>0</v>
      </c>
      <c r="J314">
        <f>ROUND('Fertilizer Tonnage Entry Form'!B325,1)*10^1</f>
        <v>0</v>
      </c>
      <c r="L314">
        <f>ROUND('Fertilizer Tonnage Entry Form'!C325,1)*10^1</f>
        <v>0</v>
      </c>
      <c r="M314">
        <f>ROUND('Fertilizer Tonnage Entry Form'!N325,3)*10^3</f>
        <v>0</v>
      </c>
      <c r="Q314" s="1">
        <f>'Fertilizer Tonnage Entry Form'!T325</f>
        <v>0</v>
      </c>
      <c r="R314" s="1">
        <f>'Fertilizer Tonnage Entry Form'!O325</f>
        <v>0</v>
      </c>
      <c r="S314" s="1">
        <f>'Fertilizer Tonnage Entry Form'!P325</f>
        <v>0</v>
      </c>
      <c r="AA314" s="1">
        <f>ROUND('Fertilizer Tonnage Entry Form'!D325,1)*10^1</f>
        <v>0</v>
      </c>
      <c r="AB314" s="1">
        <f>ROUND('Fertilizer Tonnage Entry Form'!E325,1)*10^1</f>
        <v>0</v>
      </c>
      <c r="AC314" s="1">
        <f>ROUND('Fertilizer Tonnage Entry Form'!F325,1)*10^1</f>
        <v>0</v>
      </c>
      <c r="AD314" s="1">
        <f>ROUND('Fertilizer Tonnage Entry Form'!G325,1)*10^1</f>
        <v>0</v>
      </c>
      <c r="AE314" s="1">
        <f>ROUND('Fertilizer Tonnage Entry Form'!H325,2)*10^2</f>
        <v>0</v>
      </c>
      <c r="AF314" s="1">
        <f>ROUND('Fertilizer Tonnage Entry Form'!I325,2)*10^2</f>
        <v>0</v>
      </c>
      <c r="AG314" s="1">
        <f>ROUND('Fertilizer Tonnage Entry Form'!J325,2)*10^2</f>
        <v>0</v>
      </c>
      <c r="AH314" s="1">
        <f>ROUND('Fertilizer Tonnage Entry Form'!K325,2)*10^2</f>
        <v>0</v>
      </c>
      <c r="AI314" s="1">
        <f>ROUND('Fertilizer Tonnage Entry Form'!L325,2)*10^2</f>
        <v>0</v>
      </c>
      <c r="AJ314" s="1">
        <f>ROUND('Fertilizer Tonnage Entry Form'!M325,3)*10^2</f>
        <v>0</v>
      </c>
    </row>
    <row r="315" spans="1:36" x14ac:dyDescent="0.25">
      <c r="A315" s="1">
        <f>'Fertilizer Tonnage Entry Form'!$Q$1</f>
        <v>0</v>
      </c>
      <c r="C315" s="1">
        <f>'Fertilizer Tonnage Entry Form'!$D$2</f>
        <v>2018</v>
      </c>
      <c r="D315" s="1">
        <f>'Fertilizer Tonnage Entry Form'!$H$2</f>
        <v>14</v>
      </c>
      <c r="H315">
        <f>ROUND('Fertilizer Tonnage Entry Form'!A326,1)*10^1</f>
        <v>0</v>
      </c>
      <c r="J315">
        <f>ROUND('Fertilizer Tonnage Entry Form'!B326,1)*10^1</f>
        <v>0</v>
      </c>
      <c r="L315">
        <f>ROUND('Fertilizer Tonnage Entry Form'!C326,1)*10^1</f>
        <v>0</v>
      </c>
      <c r="M315">
        <f>ROUND('Fertilizer Tonnage Entry Form'!N326,3)*10^3</f>
        <v>0</v>
      </c>
      <c r="Q315" s="1">
        <f>'Fertilizer Tonnage Entry Form'!T326</f>
        <v>0</v>
      </c>
      <c r="R315" s="1">
        <f>'Fertilizer Tonnage Entry Form'!O326</f>
        <v>0</v>
      </c>
      <c r="S315" s="1">
        <f>'Fertilizer Tonnage Entry Form'!P326</f>
        <v>0</v>
      </c>
      <c r="AA315" s="1">
        <f>ROUND('Fertilizer Tonnage Entry Form'!D326,1)*10^1</f>
        <v>0</v>
      </c>
      <c r="AB315" s="1">
        <f>ROUND('Fertilizer Tonnage Entry Form'!E326,1)*10^1</f>
        <v>0</v>
      </c>
      <c r="AC315" s="1">
        <f>ROUND('Fertilizer Tonnage Entry Form'!F326,1)*10^1</f>
        <v>0</v>
      </c>
      <c r="AD315" s="1">
        <f>ROUND('Fertilizer Tonnage Entry Form'!G326,1)*10^1</f>
        <v>0</v>
      </c>
      <c r="AE315" s="1">
        <f>ROUND('Fertilizer Tonnage Entry Form'!H326,2)*10^2</f>
        <v>0</v>
      </c>
      <c r="AF315" s="1">
        <f>ROUND('Fertilizer Tonnage Entry Form'!I326,2)*10^2</f>
        <v>0</v>
      </c>
      <c r="AG315" s="1">
        <f>ROUND('Fertilizer Tonnage Entry Form'!J326,2)*10^2</f>
        <v>0</v>
      </c>
      <c r="AH315" s="1">
        <f>ROUND('Fertilizer Tonnage Entry Form'!K326,2)*10^2</f>
        <v>0</v>
      </c>
      <c r="AI315" s="1">
        <f>ROUND('Fertilizer Tonnage Entry Form'!L326,2)*10^2</f>
        <v>0</v>
      </c>
      <c r="AJ315" s="1">
        <f>ROUND('Fertilizer Tonnage Entry Form'!M326,3)*10^2</f>
        <v>0</v>
      </c>
    </row>
    <row r="316" spans="1:36" x14ac:dyDescent="0.25">
      <c r="A316" s="1">
        <f>'Fertilizer Tonnage Entry Form'!$Q$1</f>
        <v>0</v>
      </c>
      <c r="C316" s="1">
        <f>'Fertilizer Tonnage Entry Form'!$D$2</f>
        <v>2018</v>
      </c>
      <c r="D316" s="1">
        <f>'Fertilizer Tonnage Entry Form'!$H$2</f>
        <v>14</v>
      </c>
      <c r="H316">
        <f>ROUND('Fertilizer Tonnage Entry Form'!A327,1)*10^1</f>
        <v>0</v>
      </c>
      <c r="J316">
        <f>ROUND('Fertilizer Tonnage Entry Form'!B327,1)*10^1</f>
        <v>0</v>
      </c>
      <c r="L316">
        <f>ROUND('Fertilizer Tonnage Entry Form'!C327,1)*10^1</f>
        <v>0</v>
      </c>
      <c r="M316">
        <f>ROUND('Fertilizer Tonnage Entry Form'!N327,3)*10^3</f>
        <v>0</v>
      </c>
      <c r="Q316" s="1">
        <f>'Fertilizer Tonnage Entry Form'!T327</f>
        <v>0</v>
      </c>
      <c r="R316" s="1">
        <f>'Fertilizer Tonnage Entry Form'!O327</f>
        <v>0</v>
      </c>
      <c r="S316" s="1">
        <f>'Fertilizer Tonnage Entry Form'!P327</f>
        <v>0</v>
      </c>
      <c r="AA316" s="1">
        <f>ROUND('Fertilizer Tonnage Entry Form'!D327,1)*10^1</f>
        <v>0</v>
      </c>
      <c r="AB316" s="1">
        <f>ROUND('Fertilizer Tonnage Entry Form'!E327,1)*10^1</f>
        <v>0</v>
      </c>
      <c r="AC316" s="1">
        <f>ROUND('Fertilizer Tonnage Entry Form'!F327,1)*10^1</f>
        <v>0</v>
      </c>
      <c r="AD316" s="1">
        <f>ROUND('Fertilizer Tonnage Entry Form'!G327,1)*10^1</f>
        <v>0</v>
      </c>
      <c r="AE316" s="1">
        <f>ROUND('Fertilizer Tonnage Entry Form'!H327,2)*10^2</f>
        <v>0</v>
      </c>
      <c r="AF316" s="1">
        <f>ROUND('Fertilizer Tonnage Entry Form'!I327,2)*10^2</f>
        <v>0</v>
      </c>
      <c r="AG316" s="1">
        <f>ROUND('Fertilizer Tonnage Entry Form'!J327,2)*10^2</f>
        <v>0</v>
      </c>
      <c r="AH316" s="1">
        <f>ROUND('Fertilizer Tonnage Entry Form'!K327,2)*10^2</f>
        <v>0</v>
      </c>
      <c r="AI316" s="1">
        <f>ROUND('Fertilizer Tonnage Entry Form'!L327,2)*10^2</f>
        <v>0</v>
      </c>
      <c r="AJ316" s="1">
        <f>ROUND('Fertilizer Tonnage Entry Form'!M327,3)*10^2</f>
        <v>0</v>
      </c>
    </row>
    <row r="317" spans="1:36" x14ac:dyDescent="0.25">
      <c r="A317" s="1">
        <f>'Fertilizer Tonnage Entry Form'!$Q$1</f>
        <v>0</v>
      </c>
      <c r="C317" s="1">
        <f>'Fertilizer Tonnage Entry Form'!$D$2</f>
        <v>2018</v>
      </c>
      <c r="D317" s="1">
        <f>'Fertilizer Tonnage Entry Form'!$H$2</f>
        <v>14</v>
      </c>
      <c r="H317">
        <f>ROUND('Fertilizer Tonnage Entry Form'!A328,1)*10^1</f>
        <v>0</v>
      </c>
      <c r="J317">
        <f>ROUND('Fertilizer Tonnage Entry Form'!B328,1)*10^1</f>
        <v>0</v>
      </c>
      <c r="L317">
        <f>ROUND('Fertilizer Tonnage Entry Form'!C328,1)*10^1</f>
        <v>0</v>
      </c>
      <c r="M317">
        <f>ROUND('Fertilizer Tonnage Entry Form'!N328,3)*10^3</f>
        <v>0</v>
      </c>
      <c r="Q317" s="1">
        <f>'Fertilizer Tonnage Entry Form'!T328</f>
        <v>0</v>
      </c>
      <c r="R317" s="1">
        <f>'Fertilizer Tonnage Entry Form'!O328</f>
        <v>0</v>
      </c>
      <c r="S317" s="1">
        <f>'Fertilizer Tonnage Entry Form'!P328</f>
        <v>0</v>
      </c>
      <c r="AA317" s="1">
        <f>ROUND('Fertilizer Tonnage Entry Form'!D328,1)*10^1</f>
        <v>0</v>
      </c>
      <c r="AB317" s="1">
        <f>ROUND('Fertilizer Tonnage Entry Form'!E328,1)*10^1</f>
        <v>0</v>
      </c>
      <c r="AC317" s="1">
        <f>ROUND('Fertilizer Tonnage Entry Form'!F328,1)*10^1</f>
        <v>0</v>
      </c>
      <c r="AD317" s="1">
        <f>ROUND('Fertilizer Tonnage Entry Form'!G328,1)*10^1</f>
        <v>0</v>
      </c>
      <c r="AE317" s="1">
        <f>ROUND('Fertilizer Tonnage Entry Form'!H328,2)*10^2</f>
        <v>0</v>
      </c>
      <c r="AF317" s="1">
        <f>ROUND('Fertilizer Tonnage Entry Form'!I328,2)*10^2</f>
        <v>0</v>
      </c>
      <c r="AG317" s="1">
        <f>ROUND('Fertilizer Tonnage Entry Form'!J328,2)*10^2</f>
        <v>0</v>
      </c>
      <c r="AH317" s="1">
        <f>ROUND('Fertilizer Tonnage Entry Form'!K328,2)*10^2</f>
        <v>0</v>
      </c>
      <c r="AI317" s="1">
        <f>ROUND('Fertilizer Tonnage Entry Form'!L328,2)*10^2</f>
        <v>0</v>
      </c>
      <c r="AJ317" s="1">
        <f>ROUND('Fertilizer Tonnage Entry Form'!M328,3)*10^2</f>
        <v>0</v>
      </c>
    </row>
    <row r="318" spans="1:36" x14ac:dyDescent="0.25">
      <c r="A318" s="1">
        <f>'Fertilizer Tonnage Entry Form'!$Q$1</f>
        <v>0</v>
      </c>
      <c r="C318" s="1">
        <f>'Fertilizer Tonnage Entry Form'!$D$2</f>
        <v>2018</v>
      </c>
      <c r="D318" s="1">
        <f>'Fertilizer Tonnage Entry Form'!$H$2</f>
        <v>14</v>
      </c>
      <c r="H318">
        <f>ROUND('Fertilizer Tonnage Entry Form'!A329,1)*10^1</f>
        <v>0</v>
      </c>
      <c r="J318">
        <f>ROUND('Fertilizer Tonnage Entry Form'!B329,1)*10^1</f>
        <v>0</v>
      </c>
      <c r="L318">
        <f>ROUND('Fertilizer Tonnage Entry Form'!C329,1)*10^1</f>
        <v>0</v>
      </c>
      <c r="M318">
        <f>ROUND('Fertilizer Tonnage Entry Form'!N329,3)*10^3</f>
        <v>0</v>
      </c>
      <c r="Q318" s="1">
        <f>'Fertilizer Tonnage Entry Form'!T329</f>
        <v>0</v>
      </c>
      <c r="R318" s="1">
        <f>'Fertilizer Tonnage Entry Form'!O329</f>
        <v>0</v>
      </c>
      <c r="S318" s="1">
        <f>'Fertilizer Tonnage Entry Form'!P329</f>
        <v>0</v>
      </c>
      <c r="AA318" s="1">
        <f>ROUND('Fertilizer Tonnage Entry Form'!D329,1)*10^1</f>
        <v>0</v>
      </c>
      <c r="AB318" s="1">
        <f>ROUND('Fertilizer Tonnage Entry Form'!E329,1)*10^1</f>
        <v>0</v>
      </c>
      <c r="AC318" s="1">
        <f>ROUND('Fertilizer Tonnage Entry Form'!F329,1)*10^1</f>
        <v>0</v>
      </c>
      <c r="AD318" s="1">
        <f>ROUND('Fertilizer Tonnage Entry Form'!G329,1)*10^1</f>
        <v>0</v>
      </c>
      <c r="AE318" s="1">
        <f>ROUND('Fertilizer Tonnage Entry Form'!H329,2)*10^2</f>
        <v>0</v>
      </c>
      <c r="AF318" s="1">
        <f>ROUND('Fertilizer Tonnage Entry Form'!I329,2)*10^2</f>
        <v>0</v>
      </c>
      <c r="AG318" s="1">
        <f>ROUND('Fertilizer Tonnage Entry Form'!J329,2)*10^2</f>
        <v>0</v>
      </c>
      <c r="AH318" s="1">
        <f>ROUND('Fertilizer Tonnage Entry Form'!K329,2)*10^2</f>
        <v>0</v>
      </c>
      <c r="AI318" s="1">
        <f>ROUND('Fertilizer Tonnage Entry Form'!L329,2)*10^2</f>
        <v>0</v>
      </c>
      <c r="AJ318" s="1">
        <f>ROUND('Fertilizer Tonnage Entry Form'!M329,3)*10^2</f>
        <v>0</v>
      </c>
    </row>
    <row r="319" spans="1:36" x14ac:dyDescent="0.25">
      <c r="A319" s="1">
        <f>'Fertilizer Tonnage Entry Form'!$Q$1</f>
        <v>0</v>
      </c>
      <c r="C319" s="1">
        <f>'Fertilizer Tonnage Entry Form'!$D$2</f>
        <v>2018</v>
      </c>
      <c r="D319" s="1">
        <f>'Fertilizer Tonnage Entry Form'!$H$2</f>
        <v>14</v>
      </c>
      <c r="H319">
        <f>ROUND('Fertilizer Tonnage Entry Form'!A330,1)*10^1</f>
        <v>0</v>
      </c>
      <c r="J319">
        <f>ROUND('Fertilizer Tonnage Entry Form'!B330,1)*10^1</f>
        <v>0</v>
      </c>
      <c r="L319">
        <f>ROUND('Fertilizer Tonnage Entry Form'!C330,1)*10^1</f>
        <v>0</v>
      </c>
      <c r="M319">
        <f>ROUND('Fertilizer Tonnage Entry Form'!N330,3)*10^3</f>
        <v>0</v>
      </c>
      <c r="Q319" s="1">
        <f>'Fertilizer Tonnage Entry Form'!T330</f>
        <v>0</v>
      </c>
      <c r="R319" s="1">
        <f>'Fertilizer Tonnage Entry Form'!O330</f>
        <v>0</v>
      </c>
      <c r="S319" s="1">
        <f>'Fertilizer Tonnage Entry Form'!P330</f>
        <v>0</v>
      </c>
      <c r="AA319" s="1">
        <f>ROUND('Fertilizer Tonnage Entry Form'!D330,1)*10^1</f>
        <v>0</v>
      </c>
      <c r="AB319" s="1">
        <f>ROUND('Fertilizer Tonnage Entry Form'!E330,1)*10^1</f>
        <v>0</v>
      </c>
      <c r="AC319" s="1">
        <f>ROUND('Fertilizer Tonnage Entry Form'!F330,1)*10^1</f>
        <v>0</v>
      </c>
      <c r="AD319" s="1">
        <f>ROUND('Fertilizer Tonnage Entry Form'!G330,1)*10^1</f>
        <v>0</v>
      </c>
      <c r="AE319" s="1">
        <f>ROUND('Fertilizer Tonnage Entry Form'!H330,2)*10^2</f>
        <v>0</v>
      </c>
      <c r="AF319" s="1">
        <f>ROUND('Fertilizer Tonnage Entry Form'!I330,2)*10^2</f>
        <v>0</v>
      </c>
      <c r="AG319" s="1">
        <f>ROUND('Fertilizer Tonnage Entry Form'!J330,2)*10^2</f>
        <v>0</v>
      </c>
      <c r="AH319" s="1">
        <f>ROUND('Fertilizer Tonnage Entry Form'!K330,2)*10^2</f>
        <v>0</v>
      </c>
      <c r="AI319" s="1">
        <f>ROUND('Fertilizer Tonnage Entry Form'!L330,2)*10^2</f>
        <v>0</v>
      </c>
      <c r="AJ319" s="1">
        <f>ROUND('Fertilizer Tonnage Entry Form'!M330,3)*10^2</f>
        <v>0</v>
      </c>
    </row>
    <row r="320" spans="1:36" x14ac:dyDescent="0.25">
      <c r="A320" s="1">
        <f>'Fertilizer Tonnage Entry Form'!$Q$1</f>
        <v>0</v>
      </c>
      <c r="C320" s="1">
        <f>'Fertilizer Tonnage Entry Form'!$D$2</f>
        <v>2018</v>
      </c>
      <c r="D320" s="1">
        <f>'Fertilizer Tonnage Entry Form'!$H$2</f>
        <v>14</v>
      </c>
      <c r="H320">
        <f>ROUND('Fertilizer Tonnage Entry Form'!A331,1)*10^1</f>
        <v>0</v>
      </c>
      <c r="J320">
        <f>ROUND('Fertilizer Tonnage Entry Form'!B331,1)*10^1</f>
        <v>0</v>
      </c>
      <c r="L320">
        <f>ROUND('Fertilizer Tonnage Entry Form'!C331,1)*10^1</f>
        <v>0</v>
      </c>
      <c r="M320">
        <f>ROUND('Fertilizer Tonnage Entry Form'!N331,3)*10^3</f>
        <v>0</v>
      </c>
      <c r="Q320" s="1">
        <f>'Fertilizer Tonnage Entry Form'!T331</f>
        <v>0</v>
      </c>
      <c r="R320" s="1">
        <f>'Fertilizer Tonnage Entry Form'!O331</f>
        <v>0</v>
      </c>
      <c r="S320" s="1">
        <f>'Fertilizer Tonnage Entry Form'!P331</f>
        <v>0</v>
      </c>
      <c r="AA320" s="1">
        <f>ROUND('Fertilizer Tonnage Entry Form'!D331,1)*10^1</f>
        <v>0</v>
      </c>
      <c r="AB320" s="1">
        <f>ROUND('Fertilizer Tonnage Entry Form'!E331,1)*10^1</f>
        <v>0</v>
      </c>
      <c r="AC320" s="1">
        <f>ROUND('Fertilizer Tonnage Entry Form'!F331,1)*10^1</f>
        <v>0</v>
      </c>
      <c r="AD320" s="1">
        <f>ROUND('Fertilizer Tonnage Entry Form'!G331,1)*10^1</f>
        <v>0</v>
      </c>
      <c r="AE320" s="1">
        <f>ROUND('Fertilizer Tonnage Entry Form'!H331,2)*10^2</f>
        <v>0</v>
      </c>
      <c r="AF320" s="1">
        <f>ROUND('Fertilizer Tonnage Entry Form'!I331,2)*10^2</f>
        <v>0</v>
      </c>
      <c r="AG320" s="1">
        <f>ROUND('Fertilizer Tonnage Entry Form'!J331,2)*10^2</f>
        <v>0</v>
      </c>
      <c r="AH320" s="1">
        <f>ROUND('Fertilizer Tonnage Entry Form'!K331,2)*10^2</f>
        <v>0</v>
      </c>
      <c r="AI320" s="1">
        <f>ROUND('Fertilizer Tonnage Entry Form'!L331,2)*10^2</f>
        <v>0</v>
      </c>
      <c r="AJ320" s="1">
        <f>ROUND('Fertilizer Tonnage Entry Form'!M331,3)*10^2</f>
        <v>0</v>
      </c>
    </row>
    <row r="321" spans="1:36" x14ac:dyDescent="0.25">
      <c r="A321" s="1">
        <f>'Fertilizer Tonnage Entry Form'!$Q$1</f>
        <v>0</v>
      </c>
      <c r="C321" s="1">
        <f>'Fertilizer Tonnage Entry Form'!$D$2</f>
        <v>2018</v>
      </c>
      <c r="D321" s="1">
        <f>'Fertilizer Tonnage Entry Form'!$H$2</f>
        <v>14</v>
      </c>
      <c r="H321">
        <f>ROUND('Fertilizer Tonnage Entry Form'!A332,1)*10^1</f>
        <v>0</v>
      </c>
      <c r="J321">
        <f>ROUND('Fertilizer Tonnage Entry Form'!B332,1)*10^1</f>
        <v>0</v>
      </c>
      <c r="L321">
        <f>ROUND('Fertilizer Tonnage Entry Form'!C332,1)*10^1</f>
        <v>0</v>
      </c>
      <c r="M321">
        <f>ROUND('Fertilizer Tonnage Entry Form'!N332,3)*10^3</f>
        <v>0</v>
      </c>
      <c r="Q321" s="1">
        <f>'Fertilizer Tonnage Entry Form'!T332</f>
        <v>0</v>
      </c>
      <c r="R321" s="1">
        <f>'Fertilizer Tonnage Entry Form'!O332</f>
        <v>0</v>
      </c>
      <c r="S321" s="1">
        <f>'Fertilizer Tonnage Entry Form'!P332</f>
        <v>0</v>
      </c>
      <c r="AA321" s="1">
        <f>ROUND('Fertilizer Tonnage Entry Form'!D332,1)*10^1</f>
        <v>0</v>
      </c>
      <c r="AB321" s="1">
        <f>ROUND('Fertilizer Tonnage Entry Form'!E332,1)*10^1</f>
        <v>0</v>
      </c>
      <c r="AC321" s="1">
        <f>ROUND('Fertilizer Tonnage Entry Form'!F332,1)*10^1</f>
        <v>0</v>
      </c>
      <c r="AD321" s="1">
        <f>ROUND('Fertilizer Tonnage Entry Form'!G332,1)*10^1</f>
        <v>0</v>
      </c>
      <c r="AE321" s="1">
        <f>ROUND('Fertilizer Tonnage Entry Form'!H332,2)*10^2</f>
        <v>0</v>
      </c>
      <c r="AF321" s="1">
        <f>ROUND('Fertilizer Tonnage Entry Form'!I332,2)*10^2</f>
        <v>0</v>
      </c>
      <c r="AG321" s="1">
        <f>ROUND('Fertilizer Tonnage Entry Form'!J332,2)*10^2</f>
        <v>0</v>
      </c>
      <c r="AH321" s="1">
        <f>ROUND('Fertilizer Tonnage Entry Form'!K332,2)*10^2</f>
        <v>0</v>
      </c>
      <c r="AI321" s="1">
        <f>ROUND('Fertilizer Tonnage Entry Form'!L332,2)*10^2</f>
        <v>0</v>
      </c>
      <c r="AJ321" s="1">
        <f>ROUND('Fertilizer Tonnage Entry Form'!M332,3)*10^2</f>
        <v>0</v>
      </c>
    </row>
    <row r="322" spans="1:36" x14ac:dyDescent="0.25">
      <c r="A322" s="1">
        <f>'Fertilizer Tonnage Entry Form'!$Q$1</f>
        <v>0</v>
      </c>
      <c r="C322" s="1">
        <f>'Fertilizer Tonnage Entry Form'!$D$2</f>
        <v>2018</v>
      </c>
      <c r="D322" s="1">
        <f>'Fertilizer Tonnage Entry Form'!$H$2</f>
        <v>14</v>
      </c>
      <c r="H322">
        <f>ROUND('Fertilizer Tonnage Entry Form'!A333,1)*10^1</f>
        <v>0</v>
      </c>
      <c r="J322">
        <f>ROUND('Fertilizer Tonnage Entry Form'!B333,1)*10^1</f>
        <v>0</v>
      </c>
      <c r="L322">
        <f>ROUND('Fertilizer Tonnage Entry Form'!C333,1)*10^1</f>
        <v>0</v>
      </c>
      <c r="M322">
        <f>ROUND('Fertilizer Tonnage Entry Form'!N333,3)*10^3</f>
        <v>0</v>
      </c>
      <c r="Q322" s="1">
        <f>'Fertilizer Tonnage Entry Form'!T333</f>
        <v>0</v>
      </c>
      <c r="R322" s="1">
        <f>'Fertilizer Tonnage Entry Form'!O333</f>
        <v>0</v>
      </c>
      <c r="S322" s="1">
        <f>'Fertilizer Tonnage Entry Form'!P333</f>
        <v>0</v>
      </c>
      <c r="AA322" s="1">
        <f>ROUND('Fertilizer Tonnage Entry Form'!D333,1)*10^1</f>
        <v>0</v>
      </c>
      <c r="AB322" s="1">
        <f>ROUND('Fertilizer Tonnage Entry Form'!E333,1)*10^1</f>
        <v>0</v>
      </c>
      <c r="AC322" s="1">
        <f>ROUND('Fertilizer Tonnage Entry Form'!F333,1)*10^1</f>
        <v>0</v>
      </c>
      <c r="AD322" s="1">
        <f>ROUND('Fertilizer Tonnage Entry Form'!G333,1)*10^1</f>
        <v>0</v>
      </c>
      <c r="AE322" s="1">
        <f>ROUND('Fertilizer Tonnage Entry Form'!H333,2)*10^2</f>
        <v>0</v>
      </c>
      <c r="AF322" s="1">
        <f>ROUND('Fertilizer Tonnage Entry Form'!I333,2)*10^2</f>
        <v>0</v>
      </c>
      <c r="AG322" s="1">
        <f>ROUND('Fertilizer Tonnage Entry Form'!J333,2)*10^2</f>
        <v>0</v>
      </c>
      <c r="AH322" s="1">
        <f>ROUND('Fertilizer Tonnage Entry Form'!K333,2)*10^2</f>
        <v>0</v>
      </c>
      <c r="AI322" s="1">
        <f>ROUND('Fertilizer Tonnage Entry Form'!L333,2)*10^2</f>
        <v>0</v>
      </c>
      <c r="AJ322" s="1">
        <f>ROUND('Fertilizer Tonnage Entry Form'!M333,3)*10^2</f>
        <v>0</v>
      </c>
    </row>
    <row r="323" spans="1:36" x14ac:dyDescent="0.25">
      <c r="A323" s="1">
        <f>'Fertilizer Tonnage Entry Form'!$Q$1</f>
        <v>0</v>
      </c>
      <c r="C323" s="1">
        <f>'Fertilizer Tonnage Entry Form'!$D$2</f>
        <v>2018</v>
      </c>
      <c r="D323" s="1">
        <f>'Fertilizer Tonnage Entry Form'!$H$2</f>
        <v>14</v>
      </c>
      <c r="H323">
        <f>ROUND('Fertilizer Tonnage Entry Form'!A334,1)*10^1</f>
        <v>0</v>
      </c>
      <c r="J323">
        <f>ROUND('Fertilizer Tonnage Entry Form'!B334,1)*10^1</f>
        <v>0</v>
      </c>
      <c r="L323">
        <f>ROUND('Fertilizer Tonnage Entry Form'!C334,1)*10^1</f>
        <v>0</v>
      </c>
      <c r="M323">
        <f>ROUND('Fertilizer Tonnage Entry Form'!N334,3)*10^3</f>
        <v>0</v>
      </c>
      <c r="Q323" s="1">
        <f>'Fertilizer Tonnage Entry Form'!T334</f>
        <v>0</v>
      </c>
      <c r="R323" s="1">
        <f>'Fertilizer Tonnage Entry Form'!O334</f>
        <v>0</v>
      </c>
      <c r="S323" s="1">
        <f>'Fertilizer Tonnage Entry Form'!P334</f>
        <v>0</v>
      </c>
      <c r="AA323" s="1">
        <f>ROUND('Fertilizer Tonnage Entry Form'!D334,1)*10^1</f>
        <v>0</v>
      </c>
      <c r="AB323" s="1">
        <f>ROUND('Fertilizer Tonnage Entry Form'!E334,1)*10^1</f>
        <v>0</v>
      </c>
      <c r="AC323" s="1">
        <f>ROUND('Fertilizer Tonnage Entry Form'!F334,1)*10^1</f>
        <v>0</v>
      </c>
      <c r="AD323" s="1">
        <f>ROUND('Fertilizer Tonnage Entry Form'!G334,1)*10^1</f>
        <v>0</v>
      </c>
      <c r="AE323" s="1">
        <f>ROUND('Fertilizer Tonnage Entry Form'!H334,2)*10^2</f>
        <v>0</v>
      </c>
      <c r="AF323" s="1">
        <f>ROUND('Fertilizer Tonnage Entry Form'!I334,2)*10^2</f>
        <v>0</v>
      </c>
      <c r="AG323" s="1">
        <f>ROUND('Fertilizer Tonnage Entry Form'!J334,2)*10^2</f>
        <v>0</v>
      </c>
      <c r="AH323" s="1">
        <f>ROUND('Fertilizer Tonnage Entry Form'!K334,2)*10^2</f>
        <v>0</v>
      </c>
      <c r="AI323" s="1">
        <f>ROUND('Fertilizer Tonnage Entry Form'!L334,2)*10^2</f>
        <v>0</v>
      </c>
      <c r="AJ323" s="1">
        <f>ROUND('Fertilizer Tonnage Entry Form'!M334,3)*10^2</f>
        <v>0</v>
      </c>
    </row>
    <row r="324" spans="1:36" x14ac:dyDescent="0.25">
      <c r="A324" s="1">
        <f>'Fertilizer Tonnage Entry Form'!$Q$1</f>
        <v>0</v>
      </c>
      <c r="C324" s="1">
        <f>'Fertilizer Tonnage Entry Form'!$D$2</f>
        <v>2018</v>
      </c>
      <c r="D324" s="1">
        <f>'Fertilizer Tonnage Entry Form'!$H$2</f>
        <v>14</v>
      </c>
      <c r="H324">
        <f>ROUND('Fertilizer Tonnage Entry Form'!A335,1)*10^1</f>
        <v>0</v>
      </c>
      <c r="J324">
        <f>ROUND('Fertilizer Tonnage Entry Form'!B335,1)*10^1</f>
        <v>0</v>
      </c>
      <c r="L324">
        <f>ROUND('Fertilizer Tonnage Entry Form'!C335,1)*10^1</f>
        <v>0</v>
      </c>
      <c r="M324">
        <f>ROUND('Fertilizer Tonnage Entry Form'!N335,3)*10^3</f>
        <v>0</v>
      </c>
      <c r="Q324" s="1">
        <f>'Fertilizer Tonnage Entry Form'!T335</f>
        <v>0</v>
      </c>
      <c r="R324" s="1">
        <f>'Fertilizer Tonnage Entry Form'!O335</f>
        <v>0</v>
      </c>
      <c r="S324" s="1">
        <f>'Fertilizer Tonnage Entry Form'!P335</f>
        <v>0</v>
      </c>
      <c r="AA324" s="1">
        <f>ROUND('Fertilizer Tonnage Entry Form'!D335,1)*10^1</f>
        <v>0</v>
      </c>
      <c r="AB324" s="1">
        <f>ROUND('Fertilizer Tonnage Entry Form'!E335,1)*10^1</f>
        <v>0</v>
      </c>
      <c r="AC324" s="1">
        <f>ROUND('Fertilizer Tonnage Entry Form'!F335,1)*10^1</f>
        <v>0</v>
      </c>
      <c r="AD324" s="1">
        <f>ROUND('Fertilizer Tonnage Entry Form'!G335,1)*10^1</f>
        <v>0</v>
      </c>
      <c r="AE324" s="1">
        <f>ROUND('Fertilizer Tonnage Entry Form'!H335,2)*10^2</f>
        <v>0</v>
      </c>
      <c r="AF324" s="1">
        <f>ROUND('Fertilizer Tonnage Entry Form'!I335,2)*10^2</f>
        <v>0</v>
      </c>
      <c r="AG324" s="1">
        <f>ROUND('Fertilizer Tonnage Entry Form'!J335,2)*10^2</f>
        <v>0</v>
      </c>
      <c r="AH324" s="1">
        <f>ROUND('Fertilizer Tonnage Entry Form'!K335,2)*10^2</f>
        <v>0</v>
      </c>
      <c r="AI324" s="1">
        <f>ROUND('Fertilizer Tonnage Entry Form'!L335,2)*10^2</f>
        <v>0</v>
      </c>
      <c r="AJ324" s="1">
        <f>ROUND('Fertilizer Tonnage Entry Form'!M335,3)*10^2</f>
        <v>0</v>
      </c>
    </row>
    <row r="325" spans="1:36" x14ac:dyDescent="0.25">
      <c r="A325" s="1">
        <f>'Fertilizer Tonnage Entry Form'!$Q$1</f>
        <v>0</v>
      </c>
      <c r="C325" s="1">
        <f>'Fertilizer Tonnage Entry Form'!$D$2</f>
        <v>2018</v>
      </c>
      <c r="D325" s="1">
        <f>'Fertilizer Tonnage Entry Form'!$H$2</f>
        <v>14</v>
      </c>
      <c r="H325">
        <f>ROUND('Fertilizer Tonnage Entry Form'!A336,1)*10^1</f>
        <v>0</v>
      </c>
      <c r="J325">
        <f>ROUND('Fertilizer Tonnage Entry Form'!B336,1)*10^1</f>
        <v>0</v>
      </c>
      <c r="L325">
        <f>ROUND('Fertilizer Tonnage Entry Form'!C336,1)*10^1</f>
        <v>0</v>
      </c>
      <c r="M325">
        <f>ROUND('Fertilizer Tonnage Entry Form'!N336,3)*10^3</f>
        <v>0</v>
      </c>
      <c r="Q325" s="1">
        <f>'Fertilizer Tonnage Entry Form'!T336</f>
        <v>0</v>
      </c>
      <c r="R325" s="1">
        <f>'Fertilizer Tonnage Entry Form'!O336</f>
        <v>0</v>
      </c>
      <c r="S325" s="1">
        <f>'Fertilizer Tonnage Entry Form'!P336</f>
        <v>0</v>
      </c>
      <c r="AA325" s="1">
        <f>ROUND('Fertilizer Tonnage Entry Form'!D336,1)*10^1</f>
        <v>0</v>
      </c>
      <c r="AB325" s="1">
        <f>ROUND('Fertilizer Tonnage Entry Form'!E336,1)*10^1</f>
        <v>0</v>
      </c>
      <c r="AC325" s="1">
        <f>ROUND('Fertilizer Tonnage Entry Form'!F336,1)*10^1</f>
        <v>0</v>
      </c>
      <c r="AD325" s="1">
        <f>ROUND('Fertilizer Tonnage Entry Form'!G336,1)*10^1</f>
        <v>0</v>
      </c>
      <c r="AE325" s="1">
        <f>ROUND('Fertilizer Tonnage Entry Form'!H336,2)*10^2</f>
        <v>0</v>
      </c>
      <c r="AF325" s="1">
        <f>ROUND('Fertilizer Tonnage Entry Form'!I336,2)*10^2</f>
        <v>0</v>
      </c>
      <c r="AG325" s="1">
        <f>ROUND('Fertilizer Tonnage Entry Form'!J336,2)*10^2</f>
        <v>0</v>
      </c>
      <c r="AH325" s="1">
        <f>ROUND('Fertilizer Tonnage Entry Form'!K336,2)*10^2</f>
        <v>0</v>
      </c>
      <c r="AI325" s="1">
        <f>ROUND('Fertilizer Tonnage Entry Form'!L336,2)*10^2</f>
        <v>0</v>
      </c>
      <c r="AJ325" s="1">
        <f>ROUND('Fertilizer Tonnage Entry Form'!M336,3)*10^2</f>
        <v>0</v>
      </c>
    </row>
    <row r="326" spans="1:36" x14ac:dyDescent="0.25">
      <c r="A326" s="1">
        <f>'Fertilizer Tonnage Entry Form'!$Q$1</f>
        <v>0</v>
      </c>
      <c r="C326" s="1">
        <f>'Fertilizer Tonnage Entry Form'!$D$2</f>
        <v>2018</v>
      </c>
      <c r="D326" s="1">
        <f>'Fertilizer Tonnage Entry Form'!$H$2</f>
        <v>14</v>
      </c>
      <c r="H326">
        <f>ROUND('Fertilizer Tonnage Entry Form'!A337,1)*10^1</f>
        <v>0</v>
      </c>
      <c r="J326">
        <f>ROUND('Fertilizer Tonnage Entry Form'!B337,1)*10^1</f>
        <v>0</v>
      </c>
      <c r="L326">
        <f>ROUND('Fertilizer Tonnage Entry Form'!C337,1)*10^1</f>
        <v>0</v>
      </c>
      <c r="M326">
        <f>ROUND('Fertilizer Tonnage Entry Form'!N337,3)*10^3</f>
        <v>0</v>
      </c>
      <c r="Q326" s="1">
        <f>'Fertilizer Tonnage Entry Form'!T337</f>
        <v>0</v>
      </c>
      <c r="R326" s="1">
        <f>'Fertilizer Tonnage Entry Form'!O337</f>
        <v>0</v>
      </c>
      <c r="S326" s="1">
        <f>'Fertilizer Tonnage Entry Form'!P337</f>
        <v>0</v>
      </c>
      <c r="AA326" s="1">
        <f>ROUND('Fertilizer Tonnage Entry Form'!D337,1)*10^1</f>
        <v>0</v>
      </c>
      <c r="AB326" s="1">
        <f>ROUND('Fertilizer Tonnage Entry Form'!E337,1)*10^1</f>
        <v>0</v>
      </c>
      <c r="AC326" s="1">
        <f>ROUND('Fertilizer Tonnage Entry Form'!F337,1)*10^1</f>
        <v>0</v>
      </c>
      <c r="AD326" s="1">
        <f>ROUND('Fertilizer Tonnage Entry Form'!G337,1)*10^1</f>
        <v>0</v>
      </c>
      <c r="AE326" s="1">
        <f>ROUND('Fertilizer Tonnage Entry Form'!H337,2)*10^2</f>
        <v>0</v>
      </c>
      <c r="AF326" s="1">
        <f>ROUND('Fertilizer Tonnage Entry Form'!I337,2)*10^2</f>
        <v>0</v>
      </c>
      <c r="AG326" s="1">
        <f>ROUND('Fertilizer Tonnage Entry Form'!J337,2)*10^2</f>
        <v>0</v>
      </c>
      <c r="AH326" s="1">
        <f>ROUND('Fertilizer Tonnage Entry Form'!K337,2)*10^2</f>
        <v>0</v>
      </c>
      <c r="AI326" s="1">
        <f>ROUND('Fertilizer Tonnage Entry Form'!L337,2)*10^2</f>
        <v>0</v>
      </c>
      <c r="AJ326" s="1">
        <f>ROUND('Fertilizer Tonnage Entry Form'!M337,3)*10^2</f>
        <v>0</v>
      </c>
    </row>
    <row r="327" spans="1:36" x14ac:dyDescent="0.25">
      <c r="A327" s="1">
        <f>'Fertilizer Tonnage Entry Form'!$Q$1</f>
        <v>0</v>
      </c>
      <c r="C327" s="1">
        <f>'Fertilizer Tonnage Entry Form'!$D$2</f>
        <v>2018</v>
      </c>
      <c r="D327" s="1">
        <f>'Fertilizer Tonnage Entry Form'!$H$2</f>
        <v>14</v>
      </c>
      <c r="H327">
        <f>ROUND('Fertilizer Tonnage Entry Form'!A338,1)*10^1</f>
        <v>0</v>
      </c>
      <c r="J327">
        <f>ROUND('Fertilizer Tonnage Entry Form'!B338,1)*10^1</f>
        <v>0</v>
      </c>
      <c r="L327">
        <f>ROUND('Fertilizer Tonnage Entry Form'!C338,1)*10^1</f>
        <v>0</v>
      </c>
      <c r="M327">
        <f>ROUND('Fertilizer Tonnage Entry Form'!N338,3)*10^3</f>
        <v>0</v>
      </c>
      <c r="Q327" s="1">
        <f>'Fertilizer Tonnage Entry Form'!T338</f>
        <v>0</v>
      </c>
      <c r="R327" s="1">
        <f>'Fertilizer Tonnage Entry Form'!O338</f>
        <v>0</v>
      </c>
      <c r="S327" s="1">
        <f>'Fertilizer Tonnage Entry Form'!P338</f>
        <v>0</v>
      </c>
      <c r="AA327" s="1">
        <f>ROUND('Fertilizer Tonnage Entry Form'!D338,1)*10^1</f>
        <v>0</v>
      </c>
      <c r="AB327" s="1">
        <f>ROUND('Fertilizer Tonnage Entry Form'!E338,1)*10^1</f>
        <v>0</v>
      </c>
      <c r="AC327" s="1">
        <f>ROUND('Fertilizer Tonnage Entry Form'!F338,1)*10^1</f>
        <v>0</v>
      </c>
      <c r="AD327" s="1">
        <f>ROUND('Fertilizer Tonnage Entry Form'!G338,1)*10^1</f>
        <v>0</v>
      </c>
      <c r="AE327" s="1">
        <f>ROUND('Fertilizer Tonnage Entry Form'!H338,2)*10^2</f>
        <v>0</v>
      </c>
      <c r="AF327" s="1">
        <f>ROUND('Fertilizer Tonnage Entry Form'!I338,2)*10^2</f>
        <v>0</v>
      </c>
      <c r="AG327" s="1">
        <f>ROUND('Fertilizer Tonnage Entry Form'!J338,2)*10^2</f>
        <v>0</v>
      </c>
      <c r="AH327" s="1">
        <f>ROUND('Fertilizer Tonnage Entry Form'!K338,2)*10^2</f>
        <v>0</v>
      </c>
      <c r="AI327" s="1">
        <f>ROUND('Fertilizer Tonnage Entry Form'!L338,2)*10^2</f>
        <v>0</v>
      </c>
      <c r="AJ327" s="1">
        <f>ROUND('Fertilizer Tonnage Entry Form'!M338,3)*10^2</f>
        <v>0</v>
      </c>
    </row>
    <row r="328" spans="1:36" x14ac:dyDescent="0.25">
      <c r="A328" s="1">
        <f>'Fertilizer Tonnage Entry Form'!$Q$1</f>
        <v>0</v>
      </c>
      <c r="C328" s="1">
        <f>'Fertilizer Tonnage Entry Form'!$D$2</f>
        <v>2018</v>
      </c>
      <c r="D328" s="1">
        <f>'Fertilizer Tonnage Entry Form'!$H$2</f>
        <v>14</v>
      </c>
      <c r="H328">
        <f>ROUND('Fertilizer Tonnage Entry Form'!A339,1)*10^1</f>
        <v>0</v>
      </c>
      <c r="J328">
        <f>ROUND('Fertilizer Tonnage Entry Form'!B339,1)*10^1</f>
        <v>0</v>
      </c>
      <c r="L328">
        <f>ROUND('Fertilizer Tonnage Entry Form'!C339,1)*10^1</f>
        <v>0</v>
      </c>
      <c r="M328">
        <f>ROUND('Fertilizer Tonnage Entry Form'!N339,3)*10^3</f>
        <v>0</v>
      </c>
      <c r="Q328" s="1">
        <f>'Fertilizer Tonnage Entry Form'!T339</f>
        <v>0</v>
      </c>
      <c r="R328" s="1">
        <f>'Fertilizer Tonnage Entry Form'!O339</f>
        <v>0</v>
      </c>
      <c r="S328" s="1">
        <f>'Fertilizer Tonnage Entry Form'!P339</f>
        <v>0</v>
      </c>
      <c r="AA328" s="1">
        <f>ROUND('Fertilizer Tonnage Entry Form'!D339,1)*10^1</f>
        <v>0</v>
      </c>
      <c r="AB328" s="1">
        <f>ROUND('Fertilizer Tonnage Entry Form'!E339,1)*10^1</f>
        <v>0</v>
      </c>
      <c r="AC328" s="1">
        <f>ROUND('Fertilizer Tonnage Entry Form'!F339,1)*10^1</f>
        <v>0</v>
      </c>
      <c r="AD328" s="1">
        <f>ROUND('Fertilizer Tonnage Entry Form'!G339,1)*10^1</f>
        <v>0</v>
      </c>
      <c r="AE328" s="1">
        <f>ROUND('Fertilizer Tonnage Entry Form'!H339,2)*10^2</f>
        <v>0</v>
      </c>
      <c r="AF328" s="1">
        <f>ROUND('Fertilizer Tonnage Entry Form'!I339,2)*10^2</f>
        <v>0</v>
      </c>
      <c r="AG328" s="1">
        <f>ROUND('Fertilizer Tonnage Entry Form'!J339,2)*10^2</f>
        <v>0</v>
      </c>
      <c r="AH328" s="1">
        <f>ROUND('Fertilizer Tonnage Entry Form'!K339,2)*10^2</f>
        <v>0</v>
      </c>
      <c r="AI328" s="1">
        <f>ROUND('Fertilizer Tonnage Entry Form'!L339,2)*10^2</f>
        <v>0</v>
      </c>
      <c r="AJ328" s="1">
        <f>ROUND('Fertilizer Tonnage Entry Form'!M339,3)*10^2</f>
        <v>0</v>
      </c>
    </row>
    <row r="329" spans="1:36" x14ac:dyDescent="0.25">
      <c r="A329" s="1">
        <f>'Fertilizer Tonnage Entry Form'!$Q$1</f>
        <v>0</v>
      </c>
      <c r="C329" s="1">
        <f>'Fertilizer Tonnage Entry Form'!$D$2</f>
        <v>2018</v>
      </c>
      <c r="D329" s="1">
        <f>'Fertilizer Tonnage Entry Form'!$H$2</f>
        <v>14</v>
      </c>
      <c r="H329">
        <f>ROUND('Fertilizer Tonnage Entry Form'!A340,1)*10^1</f>
        <v>0</v>
      </c>
      <c r="J329">
        <f>ROUND('Fertilizer Tonnage Entry Form'!B340,1)*10^1</f>
        <v>0</v>
      </c>
      <c r="L329">
        <f>ROUND('Fertilizer Tonnage Entry Form'!C340,1)*10^1</f>
        <v>0</v>
      </c>
      <c r="M329">
        <f>ROUND('Fertilizer Tonnage Entry Form'!N340,3)*10^3</f>
        <v>0</v>
      </c>
      <c r="Q329" s="1">
        <f>'Fertilizer Tonnage Entry Form'!T340</f>
        <v>0</v>
      </c>
      <c r="R329" s="1">
        <f>'Fertilizer Tonnage Entry Form'!O340</f>
        <v>0</v>
      </c>
      <c r="S329" s="1">
        <f>'Fertilizer Tonnage Entry Form'!P340</f>
        <v>0</v>
      </c>
      <c r="AA329" s="1">
        <f>ROUND('Fertilizer Tonnage Entry Form'!D340,1)*10^1</f>
        <v>0</v>
      </c>
      <c r="AB329" s="1">
        <f>ROUND('Fertilizer Tonnage Entry Form'!E340,1)*10^1</f>
        <v>0</v>
      </c>
      <c r="AC329" s="1">
        <f>ROUND('Fertilizer Tonnage Entry Form'!F340,1)*10^1</f>
        <v>0</v>
      </c>
      <c r="AD329" s="1">
        <f>ROUND('Fertilizer Tonnage Entry Form'!G340,1)*10^1</f>
        <v>0</v>
      </c>
      <c r="AE329" s="1">
        <f>ROUND('Fertilizer Tonnage Entry Form'!H340,2)*10^2</f>
        <v>0</v>
      </c>
      <c r="AF329" s="1">
        <f>ROUND('Fertilizer Tonnage Entry Form'!I340,2)*10^2</f>
        <v>0</v>
      </c>
      <c r="AG329" s="1">
        <f>ROUND('Fertilizer Tonnage Entry Form'!J340,2)*10^2</f>
        <v>0</v>
      </c>
      <c r="AH329" s="1">
        <f>ROUND('Fertilizer Tonnage Entry Form'!K340,2)*10^2</f>
        <v>0</v>
      </c>
      <c r="AI329" s="1">
        <f>ROUND('Fertilizer Tonnage Entry Form'!L340,2)*10^2</f>
        <v>0</v>
      </c>
      <c r="AJ329" s="1">
        <f>ROUND('Fertilizer Tonnage Entry Form'!M340,3)*10^2</f>
        <v>0</v>
      </c>
    </row>
    <row r="330" spans="1:36" x14ac:dyDescent="0.25">
      <c r="A330" s="1">
        <f>'Fertilizer Tonnage Entry Form'!$Q$1</f>
        <v>0</v>
      </c>
      <c r="C330" s="1">
        <f>'Fertilizer Tonnage Entry Form'!$D$2</f>
        <v>2018</v>
      </c>
      <c r="D330" s="1">
        <f>'Fertilizer Tonnage Entry Form'!$H$2</f>
        <v>14</v>
      </c>
      <c r="H330">
        <f>ROUND('Fertilizer Tonnage Entry Form'!A341,1)*10^1</f>
        <v>0</v>
      </c>
      <c r="J330">
        <f>ROUND('Fertilizer Tonnage Entry Form'!B341,1)*10^1</f>
        <v>0</v>
      </c>
      <c r="L330">
        <f>ROUND('Fertilizer Tonnage Entry Form'!C341,1)*10^1</f>
        <v>0</v>
      </c>
      <c r="M330">
        <f>ROUND('Fertilizer Tonnage Entry Form'!N341,3)*10^3</f>
        <v>0</v>
      </c>
      <c r="Q330" s="1">
        <f>'Fertilizer Tonnage Entry Form'!T341</f>
        <v>0</v>
      </c>
      <c r="R330" s="1">
        <f>'Fertilizer Tonnage Entry Form'!O341</f>
        <v>0</v>
      </c>
      <c r="S330" s="1">
        <f>'Fertilizer Tonnage Entry Form'!P341</f>
        <v>0</v>
      </c>
      <c r="AA330" s="1">
        <f>ROUND('Fertilizer Tonnage Entry Form'!D341,1)*10^1</f>
        <v>0</v>
      </c>
      <c r="AB330" s="1">
        <f>ROUND('Fertilizer Tonnage Entry Form'!E341,1)*10^1</f>
        <v>0</v>
      </c>
      <c r="AC330" s="1">
        <f>ROUND('Fertilizer Tonnage Entry Form'!F341,1)*10^1</f>
        <v>0</v>
      </c>
      <c r="AD330" s="1">
        <f>ROUND('Fertilizer Tonnage Entry Form'!G341,1)*10^1</f>
        <v>0</v>
      </c>
      <c r="AE330" s="1">
        <f>ROUND('Fertilizer Tonnage Entry Form'!H341,2)*10^2</f>
        <v>0</v>
      </c>
      <c r="AF330" s="1">
        <f>ROUND('Fertilizer Tonnage Entry Form'!I341,2)*10^2</f>
        <v>0</v>
      </c>
      <c r="AG330" s="1">
        <f>ROUND('Fertilizer Tonnage Entry Form'!J341,2)*10^2</f>
        <v>0</v>
      </c>
      <c r="AH330" s="1">
        <f>ROUND('Fertilizer Tonnage Entry Form'!K341,2)*10^2</f>
        <v>0</v>
      </c>
      <c r="AI330" s="1">
        <f>ROUND('Fertilizer Tonnage Entry Form'!L341,2)*10^2</f>
        <v>0</v>
      </c>
      <c r="AJ330" s="1">
        <f>ROUND('Fertilizer Tonnage Entry Form'!M341,3)*10^2</f>
        <v>0</v>
      </c>
    </row>
    <row r="331" spans="1:36" x14ac:dyDescent="0.25">
      <c r="A331" s="1">
        <f>'Fertilizer Tonnage Entry Form'!$Q$1</f>
        <v>0</v>
      </c>
      <c r="C331" s="1">
        <f>'Fertilizer Tonnage Entry Form'!$D$2</f>
        <v>2018</v>
      </c>
      <c r="D331" s="1">
        <f>'Fertilizer Tonnage Entry Form'!$H$2</f>
        <v>14</v>
      </c>
      <c r="H331">
        <f>ROUND('Fertilizer Tonnage Entry Form'!A342,1)*10^1</f>
        <v>0</v>
      </c>
      <c r="J331">
        <f>ROUND('Fertilizer Tonnage Entry Form'!B342,1)*10^1</f>
        <v>0</v>
      </c>
      <c r="L331">
        <f>ROUND('Fertilizer Tonnage Entry Form'!C342,1)*10^1</f>
        <v>0</v>
      </c>
      <c r="M331">
        <f>ROUND('Fertilizer Tonnage Entry Form'!N342,3)*10^3</f>
        <v>0</v>
      </c>
      <c r="Q331" s="1">
        <f>'Fertilizer Tonnage Entry Form'!T342</f>
        <v>0</v>
      </c>
      <c r="R331" s="1">
        <f>'Fertilizer Tonnage Entry Form'!O342</f>
        <v>0</v>
      </c>
      <c r="S331" s="1">
        <f>'Fertilizer Tonnage Entry Form'!P342</f>
        <v>0</v>
      </c>
      <c r="AA331" s="1">
        <f>ROUND('Fertilizer Tonnage Entry Form'!D342,1)*10^1</f>
        <v>0</v>
      </c>
      <c r="AB331" s="1">
        <f>ROUND('Fertilizer Tonnage Entry Form'!E342,1)*10^1</f>
        <v>0</v>
      </c>
      <c r="AC331" s="1">
        <f>ROUND('Fertilizer Tonnage Entry Form'!F342,1)*10^1</f>
        <v>0</v>
      </c>
      <c r="AD331" s="1">
        <f>ROUND('Fertilizer Tonnage Entry Form'!G342,1)*10^1</f>
        <v>0</v>
      </c>
      <c r="AE331" s="1">
        <f>ROUND('Fertilizer Tonnage Entry Form'!H342,2)*10^2</f>
        <v>0</v>
      </c>
      <c r="AF331" s="1">
        <f>ROUND('Fertilizer Tonnage Entry Form'!I342,2)*10^2</f>
        <v>0</v>
      </c>
      <c r="AG331" s="1">
        <f>ROUND('Fertilizer Tonnage Entry Form'!J342,2)*10^2</f>
        <v>0</v>
      </c>
      <c r="AH331" s="1">
        <f>ROUND('Fertilizer Tonnage Entry Form'!K342,2)*10^2</f>
        <v>0</v>
      </c>
      <c r="AI331" s="1">
        <f>ROUND('Fertilizer Tonnage Entry Form'!L342,2)*10^2</f>
        <v>0</v>
      </c>
      <c r="AJ331" s="1">
        <f>ROUND('Fertilizer Tonnage Entry Form'!M342,3)*10^2</f>
        <v>0</v>
      </c>
    </row>
    <row r="332" spans="1:36" x14ac:dyDescent="0.25">
      <c r="A332" s="1">
        <f>'Fertilizer Tonnage Entry Form'!$Q$1</f>
        <v>0</v>
      </c>
      <c r="C332" s="1">
        <f>'Fertilizer Tonnage Entry Form'!$D$2</f>
        <v>2018</v>
      </c>
      <c r="D332" s="1">
        <f>'Fertilizer Tonnage Entry Form'!$H$2</f>
        <v>14</v>
      </c>
      <c r="H332">
        <f>ROUND('Fertilizer Tonnage Entry Form'!A343,1)*10^1</f>
        <v>0</v>
      </c>
      <c r="J332">
        <f>ROUND('Fertilizer Tonnage Entry Form'!B343,1)*10^1</f>
        <v>0</v>
      </c>
      <c r="L332">
        <f>ROUND('Fertilizer Tonnage Entry Form'!C343,1)*10^1</f>
        <v>0</v>
      </c>
      <c r="M332">
        <f>ROUND('Fertilizer Tonnage Entry Form'!N343,3)*10^3</f>
        <v>0</v>
      </c>
      <c r="Q332" s="1">
        <f>'Fertilizer Tonnage Entry Form'!T343</f>
        <v>0</v>
      </c>
      <c r="R332" s="1">
        <f>'Fertilizer Tonnage Entry Form'!O343</f>
        <v>0</v>
      </c>
      <c r="S332" s="1">
        <f>'Fertilizer Tonnage Entry Form'!P343</f>
        <v>0</v>
      </c>
      <c r="AA332" s="1">
        <f>ROUND('Fertilizer Tonnage Entry Form'!D343,1)*10^1</f>
        <v>0</v>
      </c>
      <c r="AB332" s="1">
        <f>ROUND('Fertilizer Tonnage Entry Form'!E343,1)*10^1</f>
        <v>0</v>
      </c>
      <c r="AC332" s="1">
        <f>ROUND('Fertilizer Tonnage Entry Form'!F343,1)*10^1</f>
        <v>0</v>
      </c>
      <c r="AD332" s="1">
        <f>ROUND('Fertilizer Tonnage Entry Form'!G343,1)*10^1</f>
        <v>0</v>
      </c>
      <c r="AE332" s="1">
        <f>ROUND('Fertilizer Tonnage Entry Form'!H343,2)*10^2</f>
        <v>0</v>
      </c>
      <c r="AF332" s="1">
        <f>ROUND('Fertilizer Tonnage Entry Form'!I343,2)*10^2</f>
        <v>0</v>
      </c>
      <c r="AG332" s="1">
        <f>ROUND('Fertilizer Tonnage Entry Form'!J343,2)*10^2</f>
        <v>0</v>
      </c>
      <c r="AH332" s="1">
        <f>ROUND('Fertilizer Tonnage Entry Form'!K343,2)*10^2</f>
        <v>0</v>
      </c>
      <c r="AI332" s="1">
        <f>ROUND('Fertilizer Tonnage Entry Form'!L343,2)*10^2</f>
        <v>0</v>
      </c>
      <c r="AJ332" s="1">
        <f>ROUND('Fertilizer Tonnage Entry Form'!M343,3)*10^2</f>
        <v>0</v>
      </c>
    </row>
    <row r="333" spans="1:36" x14ac:dyDescent="0.25">
      <c r="A333" s="1">
        <f>'Fertilizer Tonnage Entry Form'!$Q$1</f>
        <v>0</v>
      </c>
      <c r="C333" s="1">
        <f>'Fertilizer Tonnage Entry Form'!$D$2</f>
        <v>2018</v>
      </c>
      <c r="D333" s="1">
        <f>'Fertilizer Tonnage Entry Form'!$H$2</f>
        <v>14</v>
      </c>
      <c r="H333">
        <f>ROUND('Fertilizer Tonnage Entry Form'!A344,1)*10^1</f>
        <v>0</v>
      </c>
      <c r="J333">
        <f>ROUND('Fertilizer Tonnage Entry Form'!B344,1)*10^1</f>
        <v>0</v>
      </c>
      <c r="L333">
        <f>ROUND('Fertilizer Tonnage Entry Form'!C344,1)*10^1</f>
        <v>0</v>
      </c>
      <c r="M333">
        <f>ROUND('Fertilizer Tonnage Entry Form'!N344,3)*10^3</f>
        <v>0</v>
      </c>
      <c r="Q333" s="1">
        <f>'Fertilizer Tonnage Entry Form'!T344</f>
        <v>0</v>
      </c>
      <c r="R333" s="1">
        <f>'Fertilizer Tonnage Entry Form'!O344</f>
        <v>0</v>
      </c>
      <c r="S333" s="1">
        <f>'Fertilizer Tonnage Entry Form'!P344</f>
        <v>0</v>
      </c>
      <c r="AA333" s="1">
        <f>ROUND('Fertilizer Tonnage Entry Form'!D344,1)*10^1</f>
        <v>0</v>
      </c>
      <c r="AB333" s="1">
        <f>ROUND('Fertilizer Tonnage Entry Form'!E344,1)*10^1</f>
        <v>0</v>
      </c>
      <c r="AC333" s="1">
        <f>ROUND('Fertilizer Tonnage Entry Form'!F344,1)*10^1</f>
        <v>0</v>
      </c>
      <c r="AD333" s="1">
        <f>ROUND('Fertilizer Tonnage Entry Form'!G344,1)*10^1</f>
        <v>0</v>
      </c>
      <c r="AE333" s="1">
        <f>ROUND('Fertilizer Tonnage Entry Form'!H344,2)*10^2</f>
        <v>0</v>
      </c>
      <c r="AF333" s="1">
        <f>ROUND('Fertilizer Tonnage Entry Form'!I344,2)*10^2</f>
        <v>0</v>
      </c>
      <c r="AG333" s="1">
        <f>ROUND('Fertilizer Tonnage Entry Form'!J344,2)*10^2</f>
        <v>0</v>
      </c>
      <c r="AH333" s="1">
        <f>ROUND('Fertilizer Tonnage Entry Form'!K344,2)*10^2</f>
        <v>0</v>
      </c>
      <c r="AI333" s="1">
        <f>ROUND('Fertilizer Tonnage Entry Form'!L344,2)*10^2</f>
        <v>0</v>
      </c>
      <c r="AJ333" s="1">
        <f>ROUND('Fertilizer Tonnage Entry Form'!M344,3)*10^2</f>
        <v>0</v>
      </c>
    </row>
    <row r="334" spans="1:36" x14ac:dyDescent="0.25">
      <c r="A334" s="1">
        <f>'Fertilizer Tonnage Entry Form'!$Q$1</f>
        <v>0</v>
      </c>
      <c r="C334" s="1">
        <f>'Fertilizer Tonnage Entry Form'!$D$2</f>
        <v>2018</v>
      </c>
      <c r="D334" s="1">
        <f>'Fertilizer Tonnage Entry Form'!$H$2</f>
        <v>14</v>
      </c>
      <c r="H334">
        <f>ROUND('Fertilizer Tonnage Entry Form'!A345,1)*10^1</f>
        <v>0</v>
      </c>
      <c r="J334">
        <f>ROUND('Fertilizer Tonnage Entry Form'!B345,1)*10^1</f>
        <v>0</v>
      </c>
      <c r="L334">
        <f>ROUND('Fertilizer Tonnage Entry Form'!C345,1)*10^1</f>
        <v>0</v>
      </c>
      <c r="M334">
        <f>ROUND('Fertilizer Tonnage Entry Form'!N345,3)*10^3</f>
        <v>0</v>
      </c>
      <c r="Q334" s="1">
        <f>'Fertilizer Tonnage Entry Form'!T345</f>
        <v>0</v>
      </c>
      <c r="R334" s="1">
        <f>'Fertilizer Tonnage Entry Form'!O345</f>
        <v>0</v>
      </c>
      <c r="S334" s="1">
        <f>'Fertilizer Tonnage Entry Form'!P345</f>
        <v>0</v>
      </c>
      <c r="AA334" s="1">
        <f>ROUND('Fertilizer Tonnage Entry Form'!D345,1)*10^1</f>
        <v>0</v>
      </c>
      <c r="AB334" s="1">
        <f>ROUND('Fertilizer Tonnage Entry Form'!E345,1)*10^1</f>
        <v>0</v>
      </c>
      <c r="AC334" s="1">
        <f>ROUND('Fertilizer Tonnage Entry Form'!F345,1)*10^1</f>
        <v>0</v>
      </c>
      <c r="AD334" s="1">
        <f>ROUND('Fertilizer Tonnage Entry Form'!G345,1)*10^1</f>
        <v>0</v>
      </c>
      <c r="AE334" s="1">
        <f>ROUND('Fertilizer Tonnage Entry Form'!H345,2)*10^2</f>
        <v>0</v>
      </c>
      <c r="AF334" s="1">
        <f>ROUND('Fertilizer Tonnage Entry Form'!I345,2)*10^2</f>
        <v>0</v>
      </c>
      <c r="AG334" s="1">
        <f>ROUND('Fertilizer Tonnage Entry Form'!J345,2)*10^2</f>
        <v>0</v>
      </c>
      <c r="AH334" s="1">
        <f>ROUND('Fertilizer Tonnage Entry Form'!K345,2)*10^2</f>
        <v>0</v>
      </c>
      <c r="AI334" s="1">
        <f>ROUND('Fertilizer Tonnage Entry Form'!L345,2)*10^2</f>
        <v>0</v>
      </c>
      <c r="AJ334" s="1">
        <f>ROUND('Fertilizer Tonnage Entry Form'!M345,3)*10^2</f>
        <v>0</v>
      </c>
    </row>
    <row r="335" spans="1:36" x14ac:dyDescent="0.25">
      <c r="A335" s="1">
        <f>'Fertilizer Tonnage Entry Form'!$Q$1</f>
        <v>0</v>
      </c>
      <c r="C335" s="1">
        <f>'Fertilizer Tonnage Entry Form'!$D$2</f>
        <v>2018</v>
      </c>
      <c r="D335" s="1">
        <f>'Fertilizer Tonnage Entry Form'!$H$2</f>
        <v>14</v>
      </c>
      <c r="H335">
        <f>ROUND('Fertilizer Tonnage Entry Form'!A346,1)*10^1</f>
        <v>0</v>
      </c>
      <c r="J335">
        <f>ROUND('Fertilizer Tonnage Entry Form'!B346,1)*10^1</f>
        <v>0</v>
      </c>
      <c r="L335">
        <f>ROUND('Fertilizer Tonnage Entry Form'!C346,1)*10^1</f>
        <v>0</v>
      </c>
      <c r="M335">
        <f>ROUND('Fertilizer Tonnage Entry Form'!N346,3)*10^3</f>
        <v>0</v>
      </c>
      <c r="Q335" s="1">
        <f>'Fertilizer Tonnage Entry Form'!T346</f>
        <v>0</v>
      </c>
      <c r="R335" s="1">
        <f>'Fertilizer Tonnage Entry Form'!O346</f>
        <v>0</v>
      </c>
      <c r="S335" s="1">
        <f>'Fertilizer Tonnage Entry Form'!P346</f>
        <v>0</v>
      </c>
      <c r="AA335" s="1">
        <f>ROUND('Fertilizer Tonnage Entry Form'!D346,1)*10^1</f>
        <v>0</v>
      </c>
      <c r="AB335" s="1">
        <f>ROUND('Fertilizer Tonnage Entry Form'!E346,1)*10^1</f>
        <v>0</v>
      </c>
      <c r="AC335" s="1">
        <f>ROUND('Fertilizer Tonnage Entry Form'!F346,1)*10^1</f>
        <v>0</v>
      </c>
      <c r="AD335" s="1">
        <f>ROUND('Fertilizer Tonnage Entry Form'!G346,1)*10^1</f>
        <v>0</v>
      </c>
      <c r="AE335" s="1">
        <f>ROUND('Fertilizer Tonnage Entry Form'!H346,2)*10^2</f>
        <v>0</v>
      </c>
      <c r="AF335" s="1">
        <f>ROUND('Fertilizer Tonnage Entry Form'!I346,2)*10^2</f>
        <v>0</v>
      </c>
      <c r="AG335" s="1">
        <f>ROUND('Fertilizer Tonnage Entry Form'!J346,2)*10^2</f>
        <v>0</v>
      </c>
      <c r="AH335" s="1">
        <f>ROUND('Fertilizer Tonnage Entry Form'!K346,2)*10^2</f>
        <v>0</v>
      </c>
      <c r="AI335" s="1">
        <f>ROUND('Fertilizer Tonnage Entry Form'!L346,2)*10^2</f>
        <v>0</v>
      </c>
      <c r="AJ335" s="1">
        <f>ROUND('Fertilizer Tonnage Entry Form'!M346,3)*10^2</f>
        <v>0</v>
      </c>
    </row>
    <row r="336" spans="1:36" x14ac:dyDescent="0.25">
      <c r="A336" s="1">
        <f>'Fertilizer Tonnage Entry Form'!$Q$1</f>
        <v>0</v>
      </c>
      <c r="C336" s="1">
        <f>'Fertilizer Tonnage Entry Form'!$D$2</f>
        <v>2018</v>
      </c>
      <c r="D336" s="1">
        <f>'Fertilizer Tonnage Entry Form'!$H$2</f>
        <v>14</v>
      </c>
      <c r="H336">
        <f>ROUND('Fertilizer Tonnage Entry Form'!A347,1)*10^1</f>
        <v>0</v>
      </c>
      <c r="J336">
        <f>ROUND('Fertilizer Tonnage Entry Form'!B347,1)*10^1</f>
        <v>0</v>
      </c>
      <c r="L336">
        <f>ROUND('Fertilizer Tonnage Entry Form'!C347,1)*10^1</f>
        <v>0</v>
      </c>
      <c r="M336">
        <f>ROUND('Fertilizer Tonnage Entry Form'!N347,3)*10^3</f>
        <v>0</v>
      </c>
      <c r="Q336" s="1">
        <f>'Fertilizer Tonnage Entry Form'!T347</f>
        <v>0</v>
      </c>
      <c r="R336" s="1">
        <f>'Fertilizer Tonnage Entry Form'!O347</f>
        <v>0</v>
      </c>
      <c r="S336" s="1">
        <f>'Fertilizer Tonnage Entry Form'!P347</f>
        <v>0</v>
      </c>
      <c r="AA336" s="1">
        <f>ROUND('Fertilizer Tonnage Entry Form'!D347,1)*10^1</f>
        <v>0</v>
      </c>
      <c r="AB336" s="1">
        <f>ROUND('Fertilizer Tonnage Entry Form'!E347,1)*10^1</f>
        <v>0</v>
      </c>
      <c r="AC336" s="1">
        <f>ROUND('Fertilizer Tonnage Entry Form'!F347,1)*10^1</f>
        <v>0</v>
      </c>
      <c r="AD336" s="1">
        <f>ROUND('Fertilizer Tonnage Entry Form'!G347,1)*10^1</f>
        <v>0</v>
      </c>
      <c r="AE336" s="1">
        <f>ROUND('Fertilizer Tonnage Entry Form'!H347,2)*10^2</f>
        <v>0</v>
      </c>
      <c r="AF336" s="1">
        <f>ROUND('Fertilizer Tonnage Entry Form'!I347,2)*10^2</f>
        <v>0</v>
      </c>
      <c r="AG336" s="1">
        <f>ROUND('Fertilizer Tonnage Entry Form'!J347,2)*10^2</f>
        <v>0</v>
      </c>
      <c r="AH336" s="1">
        <f>ROUND('Fertilizer Tonnage Entry Form'!K347,2)*10^2</f>
        <v>0</v>
      </c>
      <c r="AI336" s="1">
        <f>ROUND('Fertilizer Tonnage Entry Form'!L347,2)*10^2</f>
        <v>0</v>
      </c>
      <c r="AJ336" s="1">
        <f>ROUND('Fertilizer Tonnage Entry Form'!M347,3)*10^2</f>
        <v>0</v>
      </c>
    </row>
    <row r="337" spans="1:36" x14ac:dyDescent="0.25">
      <c r="A337" s="1">
        <f>'Fertilizer Tonnage Entry Form'!$Q$1</f>
        <v>0</v>
      </c>
      <c r="C337" s="1">
        <f>'Fertilizer Tonnage Entry Form'!$D$2</f>
        <v>2018</v>
      </c>
      <c r="D337" s="1">
        <f>'Fertilizer Tonnage Entry Form'!$H$2</f>
        <v>14</v>
      </c>
      <c r="H337">
        <f>ROUND('Fertilizer Tonnage Entry Form'!A348,1)*10^1</f>
        <v>0</v>
      </c>
      <c r="J337">
        <f>ROUND('Fertilizer Tonnage Entry Form'!B348,1)*10^1</f>
        <v>0</v>
      </c>
      <c r="L337">
        <f>ROUND('Fertilizer Tonnage Entry Form'!C348,1)*10^1</f>
        <v>0</v>
      </c>
      <c r="M337">
        <f>ROUND('Fertilizer Tonnage Entry Form'!N348,3)*10^3</f>
        <v>0</v>
      </c>
      <c r="Q337" s="1">
        <f>'Fertilizer Tonnage Entry Form'!T348</f>
        <v>0</v>
      </c>
      <c r="R337" s="1">
        <f>'Fertilizer Tonnage Entry Form'!O348</f>
        <v>0</v>
      </c>
      <c r="S337" s="1">
        <f>'Fertilizer Tonnage Entry Form'!P348</f>
        <v>0</v>
      </c>
      <c r="AA337" s="1">
        <f>ROUND('Fertilizer Tonnage Entry Form'!D348,1)*10^1</f>
        <v>0</v>
      </c>
      <c r="AB337" s="1">
        <f>ROUND('Fertilizer Tonnage Entry Form'!E348,1)*10^1</f>
        <v>0</v>
      </c>
      <c r="AC337" s="1">
        <f>ROUND('Fertilizer Tonnage Entry Form'!F348,1)*10^1</f>
        <v>0</v>
      </c>
      <c r="AD337" s="1">
        <f>ROUND('Fertilizer Tonnage Entry Form'!G348,1)*10^1</f>
        <v>0</v>
      </c>
      <c r="AE337" s="1">
        <f>ROUND('Fertilizer Tonnage Entry Form'!H348,2)*10^2</f>
        <v>0</v>
      </c>
      <c r="AF337" s="1">
        <f>ROUND('Fertilizer Tonnage Entry Form'!I348,2)*10^2</f>
        <v>0</v>
      </c>
      <c r="AG337" s="1">
        <f>ROUND('Fertilizer Tonnage Entry Form'!J348,2)*10^2</f>
        <v>0</v>
      </c>
      <c r="AH337" s="1">
        <f>ROUND('Fertilizer Tonnage Entry Form'!K348,2)*10^2</f>
        <v>0</v>
      </c>
      <c r="AI337" s="1">
        <f>ROUND('Fertilizer Tonnage Entry Form'!L348,2)*10^2</f>
        <v>0</v>
      </c>
      <c r="AJ337" s="1">
        <f>ROUND('Fertilizer Tonnage Entry Form'!M348,3)*10^2</f>
        <v>0</v>
      </c>
    </row>
    <row r="338" spans="1:36" x14ac:dyDescent="0.25">
      <c r="A338" s="1">
        <f>'Fertilizer Tonnage Entry Form'!$Q$1</f>
        <v>0</v>
      </c>
      <c r="C338" s="1">
        <f>'Fertilizer Tonnage Entry Form'!$D$2</f>
        <v>2018</v>
      </c>
      <c r="D338" s="1">
        <f>'Fertilizer Tonnage Entry Form'!$H$2</f>
        <v>14</v>
      </c>
      <c r="H338">
        <f>ROUND('Fertilizer Tonnage Entry Form'!A349,1)*10^1</f>
        <v>0</v>
      </c>
      <c r="J338">
        <f>ROUND('Fertilizer Tonnage Entry Form'!B349,1)*10^1</f>
        <v>0</v>
      </c>
      <c r="L338">
        <f>ROUND('Fertilizer Tonnage Entry Form'!C349,1)*10^1</f>
        <v>0</v>
      </c>
      <c r="M338">
        <f>ROUND('Fertilizer Tonnage Entry Form'!N349,3)*10^3</f>
        <v>0</v>
      </c>
      <c r="Q338" s="1">
        <f>'Fertilizer Tonnage Entry Form'!T349</f>
        <v>0</v>
      </c>
      <c r="R338" s="1">
        <f>'Fertilizer Tonnage Entry Form'!O349</f>
        <v>0</v>
      </c>
      <c r="S338" s="1">
        <f>'Fertilizer Tonnage Entry Form'!P349</f>
        <v>0</v>
      </c>
      <c r="AA338" s="1">
        <f>ROUND('Fertilizer Tonnage Entry Form'!D349,1)*10^1</f>
        <v>0</v>
      </c>
      <c r="AB338" s="1">
        <f>ROUND('Fertilizer Tonnage Entry Form'!E349,1)*10^1</f>
        <v>0</v>
      </c>
      <c r="AC338" s="1">
        <f>ROUND('Fertilizer Tonnage Entry Form'!F349,1)*10^1</f>
        <v>0</v>
      </c>
      <c r="AD338" s="1">
        <f>ROUND('Fertilizer Tonnage Entry Form'!G349,1)*10^1</f>
        <v>0</v>
      </c>
      <c r="AE338" s="1">
        <f>ROUND('Fertilizer Tonnage Entry Form'!H349,2)*10^2</f>
        <v>0</v>
      </c>
      <c r="AF338" s="1">
        <f>ROUND('Fertilizer Tonnage Entry Form'!I349,2)*10^2</f>
        <v>0</v>
      </c>
      <c r="AG338" s="1">
        <f>ROUND('Fertilizer Tonnage Entry Form'!J349,2)*10^2</f>
        <v>0</v>
      </c>
      <c r="AH338" s="1">
        <f>ROUND('Fertilizer Tonnage Entry Form'!K349,2)*10^2</f>
        <v>0</v>
      </c>
      <c r="AI338" s="1">
        <f>ROUND('Fertilizer Tonnage Entry Form'!L349,2)*10^2</f>
        <v>0</v>
      </c>
      <c r="AJ338" s="1">
        <f>ROUND('Fertilizer Tonnage Entry Form'!M349,3)*10^2</f>
        <v>0</v>
      </c>
    </row>
    <row r="339" spans="1:36" x14ac:dyDescent="0.25">
      <c r="A339" s="1">
        <f>'Fertilizer Tonnage Entry Form'!$Q$1</f>
        <v>0</v>
      </c>
      <c r="C339" s="1">
        <f>'Fertilizer Tonnage Entry Form'!$D$2</f>
        <v>2018</v>
      </c>
      <c r="D339" s="1">
        <f>'Fertilizer Tonnage Entry Form'!$H$2</f>
        <v>14</v>
      </c>
      <c r="H339">
        <f>ROUND('Fertilizer Tonnage Entry Form'!A350,1)*10^1</f>
        <v>0</v>
      </c>
      <c r="J339">
        <f>ROUND('Fertilizer Tonnage Entry Form'!B350,1)*10^1</f>
        <v>0</v>
      </c>
      <c r="L339">
        <f>ROUND('Fertilizer Tonnage Entry Form'!C350,1)*10^1</f>
        <v>0</v>
      </c>
      <c r="M339">
        <f>ROUND('Fertilizer Tonnage Entry Form'!N350,3)*10^3</f>
        <v>0</v>
      </c>
      <c r="Q339" s="1">
        <f>'Fertilizer Tonnage Entry Form'!T350</f>
        <v>0</v>
      </c>
      <c r="R339" s="1">
        <f>'Fertilizer Tonnage Entry Form'!O350</f>
        <v>0</v>
      </c>
      <c r="S339" s="1">
        <f>'Fertilizer Tonnage Entry Form'!P350</f>
        <v>0</v>
      </c>
      <c r="AA339" s="1">
        <f>ROUND('Fertilizer Tonnage Entry Form'!D350,1)*10^1</f>
        <v>0</v>
      </c>
      <c r="AB339" s="1">
        <f>ROUND('Fertilizer Tonnage Entry Form'!E350,1)*10^1</f>
        <v>0</v>
      </c>
      <c r="AC339" s="1">
        <f>ROUND('Fertilizer Tonnage Entry Form'!F350,1)*10^1</f>
        <v>0</v>
      </c>
      <c r="AD339" s="1">
        <f>ROUND('Fertilizer Tonnage Entry Form'!G350,1)*10^1</f>
        <v>0</v>
      </c>
      <c r="AE339" s="1">
        <f>ROUND('Fertilizer Tonnage Entry Form'!H350,2)*10^2</f>
        <v>0</v>
      </c>
      <c r="AF339" s="1">
        <f>ROUND('Fertilizer Tonnage Entry Form'!I350,2)*10^2</f>
        <v>0</v>
      </c>
      <c r="AG339" s="1">
        <f>ROUND('Fertilizer Tonnage Entry Form'!J350,2)*10^2</f>
        <v>0</v>
      </c>
      <c r="AH339" s="1">
        <f>ROUND('Fertilizer Tonnage Entry Form'!K350,2)*10^2</f>
        <v>0</v>
      </c>
      <c r="AI339" s="1">
        <f>ROUND('Fertilizer Tonnage Entry Form'!L350,2)*10^2</f>
        <v>0</v>
      </c>
      <c r="AJ339" s="1">
        <f>ROUND('Fertilizer Tonnage Entry Form'!M350,3)*10^2</f>
        <v>0</v>
      </c>
    </row>
    <row r="340" spans="1:36" x14ac:dyDescent="0.25">
      <c r="A340" s="1">
        <f>'Fertilizer Tonnage Entry Form'!$Q$1</f>
        <v>0</v>
      </c>
      <c r="C340" s="1">
        <f>'Fertilizer Tonnage Entry Form'!$D$2</f>
        <v>2018</v>
      </c>
      <c r="D340" s="1">
        <f>'Fertilizer Tonnage Entry Form'!$H$2</f>
        <v>14</v>
      </c>
      <c r="H340">
        <f>ROUND('Fertilizer Tonnage Entry Form'!A351,1)*10^1</f>
        <v>0</v>
      </c>
      <c r="J340">
        <f>ROUND('Fertilizer Tonnage Entry Form'!B351,1)*10^1</f>
        <v>0</v>
      </c>
      <c r="L340">
        <f>ROUND('Fertilizer Tonnage Entry Form'!C351,1)*10^1</f>
        <v>0</v>
      </c>
      <c r="M340">
        <f>ROUND('Fertilizer Tonnage Entry Form'!N351,3)*10^3</f>
        <v>0</v>
      </c>
      <c r="Q340" s="1">
        <f>'Fertilizer Tonnage Entry Form'!T351</f>
        <v>0</v>
      </c>
      <c r="R340" s="1">
        <f>'Fertilizer Tonnage Entry Form'!O351</f>
        <v>0</v>
      </c>
      <c r="S340" s="1">
        <f>'Fertilizer Tonnage Entry Form'!P351</f>
        <v>0</v>
      </c>
      <c r="AA340" s="1">
        <f>ROUND('Fertilizer Tonnage Entry Form'!D351,1)*10^1</f>
        <v>0</v>
      </c>
      <c r="AB340" s="1">
        <f>ROUND('Fertilizer Tonnage Entry Form'!E351,1)*10^1</f>
        <v>0</v>
      </c>
      <c r="AC340" s="1">
        <f>ROUND('Fertilizer Tonnage Entry Form'!F351,1)*10^1</f>
        <v>0</v>
      </c>
      <c r="AD340" s="1">
        <f>ROUND('Fertilizer Tonnage Entry Form'!G351,1)*10^1</f>
        <v>0</v>
      </c>
      <c r="AE340" s="1">
        <f>ROUND('Fertilizer Tonnage Entry Form'!H351,2)*10^2</f>
        <v>0</v>
      </c>
      <c r="AF340" s="1">
        <f>ROUND('Fertilizer Tonnage Entry Form'!I351,2)*10^2</f>
        <v>0</v>
      </c>
      <c r="AG340" s="1">
        <f>ROUND('Fertilizer Tonnage Entry Form'!J351,2)*10^2</f>
        <v>0</v>
      </c>
      <c r="AH340" s="1">
        <f>ROUND('Fertilizer Tonnage Entry Form'!K351,2)*10^2</f>
        <v>0</v>
      </c>
      <c r="AI340" s="1">
        <f>ROUND('Fertilizer Tonnage Entry Form'!L351,2)*10^2</f>
        <v>0</v>
      </c>
      <c r="AJ340" s="1">
        <f>ROUND('Fertilizer Tonnage Entry Form'!M351,3)*10^2</f>
        <v>0</v>
      </c>
    </row>
    <row r="341" spans="1:36" x14ac:dyDescent="0.25">
      <c r="A341" s="1">
        <f>'Fertilizer Tonnage Entry Form'!$Q$1</f>
        <v>0</v>
      </c>
      <c r="C341" s="1">
        <f>'Fertilizer Tonnage Entry Form'!$D$2</f>
        <v>2018</v>
      </c>
      <c r="D341" s="1">
        <f>'Fertilizer Tonnage Entry Form'!$H$2</f>
        <v>14</v>
      </c>
      <c r="H341">
        <f>ROUND('Fertilizer Tonnage Entry Form'!A352,1)*10^1</f>
        <v>0</v>
      </c>
      <c r="J341">
        <f>ROUND('Fertilizer Tonnage Entry Form'!B352,1)*10^1</f>
        <v>0</v>
      </c>
      <c r="L341">
        <f>ROUND('Fertilizer Tonnage Entry Form'!C352,1)*10^1</f>
        <v>0</v>
      </c>
      <c r="M341">
        <f>ROUND('Fertilizer Tonnage Entry Form'!N352,3)*10^3</f>
        <v>0</v>
      </c>
      <c r="Q341" s="1">
        <f>'Fertilizer Tonnage Entry Form'!T352</f>
        <v>0</v>
      </c>
      <c r="R341" s="1">
        <f>'Fertilizer Tonnage Entry Form'!O352</f>
        <v>0</v>
      </c>
      <c r="S341" s="1">
        <f>'Fertilizer Tonnage Entry Form'!P352</f>
        <v>0</v>
      </c>
      <c r="AA341" s="1">
        <f>ROUND('Fertilizer Tonnage Entry Form'!D352,1)*10^1</f>
        <v>0</v>
      </c>
      <c r="AB341" s="1">
        <f>ROUND('Fertilizer Tonnage Entry Form'!E352,1)*10^1</f>
        <v>0</v>
      </c>
      <c r="AC341" s="1">
        <f>ROUND('Fertilizer Tonnage Entry Form'!F352,1)*10^1</f>
        <v>0</v>
      </c>
      <c r="AD341" s="1">
        <f>ROUND('Fertilizer Tonnage Entry Form'!G352,1)*10^1</f>
        <v>0</v>
      </c>
      <c r="AE341" s="1">
        <f>ROUND('Fertilizer Tonnage Entry Form'!H352,2)*10^2</f>
        <v>0</v>
      </c>
      <c r="AF341" s="1">
        <f>ROUND('Fertilizer Tonnage Entry Form'!I352,2)*10^2</f>
        <v>0</v>
      </c>
      <c r="AG341" s="1">
        <f>ROUND('Fertilizer Tonnage Entry Form'!J352,2)*10^2</f>
        <v>0</v>
      </c>
      <c r="AH341" s="1">
        <f>ROUND('Fertilizer Tonnage Entry Form'!K352,2)*10^2</f>
        <v>0</v>
      </c>
      <c r="AI341" s="1">
        <f>ROUND('Fertilizer Tonnage Entry Form'!L352,2)*10^2</f>
        <v>0</v>
      </c>
      <c r="AJ341" s="1">
        <f>ROUND('Fertilizer Tonnage Entry Form'!M352,3)*10^2</f>
        <v>0</v>
      </c>
    </row>
    <row r="342" spans="1:36" x14ac:dyDescent="0.25">
      <c r="A342" s="1">
        <f>'Fertilizer Tonnage Entry Form'!$Q$1</f>
        <v>0</v>
      </c>
      <c r="C342" s="1">
        <f>'Fertilizer Tonnage Entry Form'!$D$2</f>
        <v>2018</v>
      </c>
      <c r="D342" s="1">
        <f>'Fertilizer Tonnage Entry Form'!$H$2</f>
        <v>14</v>
      </c>
      <c r="H342">
        <f>ROUND('Fertilizer Tonnage Entry Form'!A353,1)*10^1</f>
        <v>0</v>
      </c>
      <c r="J342">
        <f>ROUND('Fertilizer Tonnage Entry Form'!B353,1)*10^1</f>
        <v>0</v>
      </c>
      <c r="L342">
        <f>ROUND('Fertilizer Tonnage Entry Form'!C353,1)*10^1</f>
        <v>0</v>
      </c>
      <c r="M342">
        <f>ROUND('Fertilizer Tonnage Entry Form'!N353,3)*10^3</f>
        <v>0</v>
      </c>
      <c r="Q342" s="1">
        <f>'Fertilizer Tonnage Entry Form'!T353</f>
        <v>0</v>
      </c>
      <c r="R342" s="1">
        <f>'Fertilizer Tonnage Entry Form'!O353</f>
        <v>0</v>
      </c>
      <c r="S342" s="1">
        <f>'Fertilizer Tonnage Entry Form'!P353</f>
        <v>0</v>
      </c>
      <c r="AA342" s="1">
        <f>ROUND('Fertilizer Tonnage Entry Form'!D353,1)*10^1</f>
        <v>0</v>
      </c>
      <c r="AB342" s="1">
        <f>ROUND('Fertilizer Tonnage Entry Form'!E353,1)*10^1</f>
        <v>0</v>
      </c>
      <c r="AC342" s="1">
        <f>ROUND('Fertilizer Tonnage Entry Form'!F353,1)*10^1</f>
        <v>0</v>
      </c>
      <c r="AD342" s="1">
        <f>ROUND('Fertilizer Tonnage Entry Form'!G353,1)*10^1</f>
        <v>0</v>
      </c>
      <c r="AE342" s="1">
        <f>ROUND('Fertilizer Tonnage Entry Form'!H353,2)*10^2</f>
        <v>0</v>
      </c>
      <c r="AF342" s="1">
        <f>ROUND('Fertilizer Tonnage Entry Form'!I353,2)*10^2</f>
        <v>0</v>
      </c>
      <c r="AG342" s="1">
        <f>ROUND('Fertilizer Tonnage Entry Form'!J353,2)*10^2</f>
        <v>0</v>
      </c>
      <c r="AH342" s="1">
        <f>ROUND('Fertilizer Tonnage Entry Form'!K353,2)*10^2</f>
        <v>0</v>
      </c>
      <c r="AI342" s="1">
        <f>ROUND('Fertilizer Tonnage Entry Form'!L353,2)*10^2</f>
        <v>0</v>
      </c>
      <c r="AJ342" s="1">
        <f>ROUND('Fertilizer Tonnage Entry Form'!M353,3)*10^2</f>
        <v>0</v>
      </c>
    </row>
    <row r="343" spans="1:36" x14ac:dyDescent="0.25">
      <c r="A343" s="1">
        <f>'Fertilizer Tonnage Entry Form'!$Q$1</f>
        <v>0</v>
      </c>
      <c r="C343" s="1">
        <f>'Fertilizer Tonnage Entry Form'!$D$2</f>
        <v>2018</v>
      </c>
      <c r="D343" s="1">
        <f>'Fertilizer Tonnage Entry Form'!$H$2</f>
        <v>14</v>
      </c>
      <c r="H343">
        <f>ROUND('Fertilizer Tonnage Entry Form'!A354,1)*10^1</f>
        <v>0</v>
      </c>
      <c r="J343">
        <f>ROUND('Fertilizer Tonnage Entry Form'!B354,1)*10^1</f>
        <v>0</v>
      </c>
      <c r="L343">
        <f>ROUND('Fertilizer Tonnage Entry Form'!C354,1)*10^1</f>
        <v>0</v>
      </c>
      <c r="M343">
        <f>ROUND('Fertilizer Tonnage Entry Form'!N354,3)*10^3</f>
        <v>0</v>
      </c>
      <c r="Q343" s="1">
        <f>'Fertilizer Tonnage Entry Form'!T354</f>
        <v>0</v>
      </c>
      <c r="R343" s="1">
        <f>'Fertilizer Tonnage Entry Form'!O354</f>
        <v>0</v>
      </c>
      <c r="S343" s="1">
        <f>'Fertilizer Tonnage Entry Form'!P354</f>
        <v>0</v>
      </c>
      <c r="AA343" s="1">
        <f>ROUND('Fertilizer Tonnage Entry Form'!D354,1)*10^1</f>
        <v>0</v>
      </c>
      <c r="AB343" s="1">
        <f>ROUND('Fertilizer Tonnage Entry Form'!E354,1)*10^1</f>
        <v>0</v>
      </c>
      <c r="AC343" s="1">
        <f>ROUND('Fertilizer Tonnage Entry Form'!F354,1)*10^1</f>
        <v>0</v>
      </c>
      <c r="AD343" s="1">
        <f>ROUND('Fertilizer Tonnage Entry Form'!G354,1)*10^1</f>
        <v>0</v>
      </c>
      <c r="AE343" s="1">
        <f>ROUND('Fertilizer Tonnage Entry Form'!H354,2)*10^2</f>
        <v>0</v>
      </c>
      <c r="AF343" s="1">
        <f>ROUND('Fertilizer Tonnage Entry Form'!I354,2)*10^2</f>
        <v>0</v>
      </c>
      <c r="AG343" s="1">
        <f>ROUND('Fertilizer Tonnage Entry Form'!J354,2)*10^2</f>
        <v>0</v>
      </c>
      <c r="AH343" s="1">
        <f>ROUND('Fertilizer Tonnage Entry Form'!K354,2)*10^2</f>
        <v>0</v>
      </c>
      <c r="AI343" s="1">
        <f>ROUND('Fertilizer Tonnage Entry Form'!L354,2)*10^2</f>
        <v>0</v>
      </c>
      <c r="AJ343" s="1">
        <f>ROUND('Fertilizer Tonnage Entry Form'!M354,3)*10^2</f>
        <v>0</v>
      </c>
    </row>
    <row r="344" spans="1:36" x14ac:dyDescent="0.25">
      <c r="A344" s="1">
        <f>'Fertilizer Tonnage Entry Form'!$Q$1</f>
        <v>0</v>
      </c>
      <c r="C344" s="1">
        <f>'Fertilizer Tonnage Entry Form'!$D$2</f>
        <v>2018</v>
      </c>
      <c r="D344" s="1">
        <f>'Fertilizer Tonnage Entry Form'!$H$2</f>
        <v>14</v>
      </c>
      <c r="H344">
        <f>ROUND('Fertilizer Tonnage Entry Form'!A355,1)*10^1</f>
        <v>0</v>
      </c>
      <c r="J344">
        <f>ROUND('Fertilizer Tonnage Entry Form'!B355,1)*10^1</f>
        <v>0</v>
      </c>
      <c r="L344">
        <f>ROUND('Fertilizer Tonnage Entry Form'!C355,1)*10^1</f>
        <v>0</v>
      </c>
      <c r="M344">
        <f>ROUND('Fertilizer Tonnage Entry Form'!N355,3)*10^3</f>
        <v>0</v>
      </c>
      <c r="Q344" s="1">
        <f>'Fertilizer Tonnage Entry Form'!T355</f>
        <v>0</v>
      </c>
      <c r="R344" s="1">
        <f>'Fertilizer Tonnage Entry Form'!O355</f>
        <v>0</v>
      </c>
      <c r="S344" s="1">
        <f>'Fertilizer Tonnage Entry Form'!P355</f>
        <v>0</v>
      </c>
      <c r="AA344" s="1">
        <f>ROUND('Fertilizer Tonnage Entry Form'!D355,1)*10^1</f>
        <v>0</v>
      </c>
      <c r="AB344" s="1">
        <f>ROUND('Fertilizer Tonnage Entry Form'!E355,1)*10^1</f>
        <v>0</v>
      </c>
      <c r="AC344" s="1">
        <f>ROUND('Fertilizer Tonnage Entry Form'!F355,1)*10^1</f>
        <v>0</v>
      </c>
      <c r="AD344" s="1">
        <f>ROUND('Fertilizer Tonnage Entry Form'!G355,1)*10^1</f>
        <v>0</v>
      </c>
      <c r="AE344" s="1">
        <f>ROUND('Fertilizer Tonnage Entry Form'!H355,2)*10^2</f>
        <v>0</v>
      </c>
      <c r="AF344" s="1">
        <f>ROUND('Fertilizer Tonnage Entry Form'!I355,2)*10^2</f>
        <v>0</v>
      </c>
      <c r="AG344" s="1">
        <f>ROUND('Fertilizer Tonnage Entry Form'!J355,2)*10^2</f>
        <v>0</v>
      </c>
      <c r="AH344" s="1">
        <f>ROUND('Fertilizer Tonnage Entry Form'!K355,2)*10^2</f>
        <v>0</v>
      </c>
      <c r="AI344" s="1">
        <f>ROUND('Fertilizer Tonnage Entry Form'!L355,2)*10^2</f>
        <v>0</v>
      </c>
      <c r="AJ344" s="1">
        <f>ROUND('Fertilizer Tonnage Entry Form'!M355,3)*10^2</f>
        <v>0</v>
      </c>
    </row>
    <row r="345" spans="1:36" x14ac:dyDescent="0.25">
      <c r="A345" s="1">
        <f>'Fertilizer Tonnage Entry Form'!$Q$1</f>
        <v>0</v>
      </c>
      <c r="C345" s="1">
        <f>'Fertilizer Tonnage Entry Form'!$D$2</f>
        <v>2018</v>
      </c>
      <c r="D345" s="1">
        <f>'Fertilizer Tonnage Entry Form'!$H$2</f>
        <v>14</v>
      </c>
      <c r="H345">
        <f>ROUND('Fertilizer Tonnage Entry Form'!A356,1)*10^1</f>
        <v>0</v>
      </c>
      <c r="J345">
        <f>ROUND('Fertilizer Tonnage Entry Form'!B356,1)*10^1</f>
        <v>0</v>
      </c>
      <c r="L345">
        <f>ROUND('Fertilizer Tonnage Entry Form'!C356,1)*10^1</f>
        <v>0</v>
      </c>
      <c r="M345">
        <f>ROUND('Fertilizer Tonnage Entry Form'!N356,3)*10^3</f>
        <v>0</v>
      </c>
      <c r="Q345" s="1">
        <f>'Fertilizer Tonnage Entry Form'!T356</f>
        <v>0</v>
      </c>
      <c r="R345" s="1">
        <f>'Fertilizer Tonnage Entry Form'!O356</f>
        <v>0</v>
      </c>
      <c r="S345" s="1">
        <f>'Fertilizer Tonnage Entry Form'!P356</f>
        <v>0</v>
      </c>
      <c r="AA345" s="1">
        <f>ROUND('Fertilizer Tonnage Entry Form'!D356,1)*10^1</f>
        <v>0</v>
      </c>
      <c r="AB345" s="1">
        <f>ROUND('Fertilizer Tonnage Entry Form'!E356,1)*10^1</f>
        <v>0</v>
      </c>
      <c r="AC345" s="1">
        <f>ROUND('Fertilizer Tonnage Entry Form'!F356,1)*10^1</f>
        <v>0</v>
      </c>
      <c r="AD345" s="1">
        <f>ROUND('Fertilizer Tonnage Entry Form'!G356,1)*10^1</f>
        <v>0</v>
      </c>
      <c r="AE345" s="1">
        <f>ROUND('Fertilizer Tonnage Entry Form'!H356,2)*10^2</f>
        <v>0</v>
      </c>
      <c r="AF345" s="1">
        <f>ROUND('Fertilizer Tonnage Entry Form'!I356,2)*10^2</f>
        <v>0</v>
      </c>
      <c r="AG345" s="1">
        <f>ROUND('Fertilizer Tonnage Entry Form'!J356,2)*10^2</f>
        <v>0</v>
      </c>
      <c r="AH345" s="1">
        <f>ROUND('Fertilizer Tonnage Entry Form'!K356,2)*10^2</f>
        <v>0</v>
      </c>
      <c r="AI345" s="1">
        <f>ROUND('Fertilizer Tonnage Entry Form'!L356,2)*10^2</f>
        <v>0</v>
      </c>
      <c r="AJ345" s="1">
        <f>ROUND('Fertilizer Tonnage Entry Form'!M356,3)*10^2</f>
        <v>0</v>
      </c>
    </row>
    <row r="346" spans="1:36" x14ac:dyDescent="0.25">
      <c r="A346" s="1">
        <f>'Fertilizer Tonnage Entry Form'!$Q$1</f>
        <v>0</v>
      </c>
      <c r="C346" s="1">
        <f>'Fertilizer Tonnage Entry Form'!$D$2</f>
        <v>2018</v>
      </c>
      <c r="D346" s="1">
        <f>'Fertilizer Tonnage Entry Form'!$H$2</f>
        <v>14</v>
      </c>
      <c r="H346">
        <f>ROUND('Fertilizer Tonnage Entry Form'!A357,1)*10^1</f>
        <v>0</v>
      </c>
      <c r="J346">
        <f>ROUND('Fertilizer Tonnage Entry Form'!B357,1)*10^1</f>
        <v>0</v>
      </c>
      <c r="L346">
        <f>ROUND('Fertilizer Tonnage Entry Form'!C357,1)*10^1</f>
        <v>0</v>
      </c>
      <c r="M346">
        <f>ROUND('Fertilizer Tonnage Entry Form'!N357,3)*10^3</f>
        <v>0</v>
      </c>
      <c r="Q346" s="1">
        <f>'Fertilizer Tonnage Entry Form'!T357</f>
        <v>0</v>
      </c>
      <c r="R346" s="1">
        <f>'Fertilizer Tonnage Entry Form'!O357</f>
        <v>0</v>
      </c>
      <c r="S346" s="1">
        <f>'Fertilizer Tonnage Entry Form'!P357</f>
        <v>0</v>
      </c>
      <c r="AA346" s="1">
        <f>ROUND('Fertilizer Tonnage Entry Form'!D357,1)*10^1</f>
        <v>0</v>
      </c>
      <c r="AB346" s="1">
        <f>ROUND('Fertilizer Tonnage Entry Form'!E357,1)*10^1</f>
        <v>0</v>
      </c>
      <c r="AC346" s="1">
        <f>ROUND('Fertilizer Tonnage Entry Form'!F357,1)*10^1</f>
        <v>0</v>
      </c>
      <c r="AD346" s="1">
        <f>ROUND('Fertilizer Tonnage Entry Form'!G357,1)*10^1</f>
        <v>0</v>
      </c>
      <c r="AE346" s="1">
        <f>ROUND('Fertilizer Tonnage Entry Form'!H357,2)*10^2</f>
        <v>0</v>
      </c>
      <c r="AF346" s="1">
        <f>ROUND('Fertilizer Tonnage Entry Form'!I357,2)*10^2</f>
        <v>0</v>
      </c>
      <c r="AG346" s="1">
        <f>ROUND('Fertilizer Tonnage Entry Form'!J357,2)*10^2</f>
        <v>0</v>
      </c>
      <c r="AH346" s="1">
        <f>ROUND('Fertilizer Tonnage Entry Form'!K357,2)*10^2</f>
        <v>0</v>
      </c>
      <c r="AI346" s="1">
        <f>ROUND('Fertilizer Tonnage Entry Form'!L357,2)*10^2</f>
        <v>0</v>
      </c>
      <c r="AJ346" s="1">
        <f>ROUND('Fertilizer Tonnage Entry Form'!M357,3)*10^2</f>
        <v>0</v>
      </c>
    </row>
    <row r="347" spans="1:36" x14ac:dyDescent="0.25">
      <c r="A347" s="1">
        <f>'Fertilizer Tonnage Entry Form'!$Q$1</f>
        <v>0</v>
      </c>
      <c r="C347" s="1">
        <f>'Fertilizer Tonnage Entry Form'!$D$2</f>
        <v>2018</v>
      </c>
      <c r="D347" s="1">
        <f>'Fertilizer Tonnage Entry Form'!$H$2</f>
        <v>14</v>
      </c>
      <c r="H347">
        <f>ROUND('Fertilizer Tonnage Entry Form'!A358,1)*10^1</f>
        <v>0</v>
      </c>
      <c r="J347">
        <f>ROUND('Fertilizer Tonnage Entry Form'!B358,1)*10^1</f>
        <v>0</v>
      </c>
      <c r="L347">
        <f>ROUND('Fertilizer Tonnage Entry Form'!C358,1)*10^1</f>
        <v>0</v>
      </c>
      <c r="M347">
        <f>ROUND('Fertilizer Tonnage Entry Form'!N358,3)*10^3</f>
        <v>0</v>
      </c>
      <c r="Q347" s="1">
        <f>'Fertilizer Tonnage Entry Form'!T358</f>
        <v>0</v>
      </c>
      <c r="R347" s="1">
        <f>'Fertilizer Tonnage Entry Form'!O358</f>
        <v>0</v>
      </c>
      <c r="S347" s="1">
        <f>'Fertilizer Tonnage Entry Form'!P358</f>
        <v>0</v>
      </c>
      <c r="AA347" s="1">
        <f>ROUND('Fertilizer Tonnage Entry Form'!D358,1)*10^1</f>
        <v>0</v>
      </c>
      <c r="AB347" s="1">
        <f>ROUND('Fertilizer Tonnage Entry Form'!E358,1)*10^1</f>
        <v>0</v>
      </c>
      <c r="AC347" s="1">
        <f>ROUND('Fertilizer Tonnage Entry Form'!F358,1)*10^1</f>
        <v>0</v>
      </c>
      <c r="AD347" s="1">
        <f>ROUND('Fertilizer Tonnage Entry Form'!G358,1)*10^1</f>
        <v>0</v>
      </c>
      <c r="AE347" s="1">
        <f>ROUND('Fertilizer Tonnage Entry Form'!H358,2)*10^2</f>
        <v>0</v>
      </c>
      <c r="AF347" s="1">
        <f>ROUND('Fertilizer Tonnage Entry Form'!I358,2)*10^2</f>
        <v>0</v>
      </c>
      <c r="AG347" s="1">
        <f>ROUND('Fertilizer Tonnage Entry Form'!J358,2)*10^2</f>
        <v>0</v>
      </c>
      <c r="AH347" s="1">
        <f>ROUND('Fertilizer Tonnage Entry Form'!K358,2)*10^2</f>
        <v>0</v>
      </c>
      <c r="AI347" s="1">
        <f>ROUND('Fertilizer Tonnage Entry Form'!L358,2)*10^2</f>
        <v>0</v>
      </c>
      <c r="AJ347" s="1">
        <f>ROUND('Fertilizer Tonnage Entry Form'!M358,3)*10^2</f>
        <v>0</v>
      </c>
    </row>
    <row r="348" spans="1:36" x14ac:dyDescent="0.25">
      <c r="A348" s="1">
        <f>'Fertilizer Tonnage Entry Form'!$Q$1</f>
        <v>0</v>
      </c>
      <c r="C348" s="1">
        <f>'Fertilizer Tonnage Entry Form'!$D$2</f>
        <v>2018</v>
      </c>
      <c r="D348" s="1">
        <f>'Fertilizer Tonnage Entry Form'!$H$2</f>
        <v>14</v>
      </c>
      <c r="H348">
        <f>ROUND('Fertilizer Tonnage Entry Form'!A359,1)*10^1</f>
        <v>0</v>
      </c>
      <c r="J348">
        <f>ROUND('Fertilizer Tonnage Entry Form'!B359,1)*10^1</f>
        <v>0</v>
      </c>
      <c r="L348">
        <f>ROUND('Fertilizer Tonnage Entry Form'!C359,1)*10^1</f>
        <v>0</v>
      </c>
      <c r="M348">
        <f>ROUND('Fertilizer Tonnage Entry Form'!N359,3)*10^3</f>
        <v>0</v>
      </c>
      <c r="Q348" s="1">
        <f>'Fertilizer Tonnage Entry Form'!T359</f>
        <v>0</v>
      </c>
      <c r="R348" s="1">
        <f>'Fertilizer Tonnage Entry Form'!O359</f>
        <v>0</v>
      </c>
      <c r="S348" s="1">
        <f>'Fertilizer Tonnage Entry Form'!P359</f>
        <v>0</v>
      </c>
      <c r="AA348" s="1">
        <f>ROUND('Fertilizer Tonnage Entry Form'!D359,1)*10^1</f>
        <v>0</v>
      </c>
      <c r="AB348" s="1">
        <f>ROUND('Fertilizer Tonnage Entry Form'!E359,1)*10^1</f>
        <v>0</v>
      </c>
      <c r="AC348" s="1">
        <f>ROUND('Fertilizer Tonnage Entry Form'!F359,1)*10^1</f>
        <v>0</v>
      </c>
      <c r="AD348" s="1">
        <f>ROUND('Fertilizer Tonnage Entry Form'!G359,1)*10^1</f>
        <v>0</v>
      </c>
      <c r="AE348" s="1">
        <f>ROUND('Fertilizer Tonnage Entry Form'!H359,2)*10^2</f>
        <v>0</v>
      </c>
      <c r="AF348" s="1">
        <f>ROUND('Fertilizer Tonnage Entry Form'!I359,2)*10^2</f>
        <v>0</v>
      </c>
      <c r="AG348" s="1">
        <f>ROUND('Fertilizer Tonnage Entry Form'!J359,2)*10^2</f>
        <v>0</v>
      </c>
      <c r="AH348" s="1">
        <f>ROUND('Fertilizer Tonnage Entry Form'!K359,2)*10^2</f>
        <v>0</v>
      </c>
      <c r="AI348" s="1">
        <f>ROUND('Fertilizer Tonnage Entry Form'!L359,2)*10^2</f>
        <v>0</v>
      </c>
      <c r="AJ348" s="1">
        <f>ROUND('Fertilizer Tonnage Entry Form'!M359,3)*10^2</f>
        <v>0</v>
      </c>
    </row>
    <row r="349" spans="1:36" x14ac:dyDescent="0.25">
      <c r="A349" s="1">
        <f>'Fertilizer Tonnage Entry Form'!$Q$1</f>
        <v>0</v>
      </c>
      <c r="C349" s="1">
        <f>'Fertilizer Tonnage Entry Form'!$D$2</f>
        <v>2018</v>
      </c>
      <c r="D349" s="1">
        <f>'Fertilizer Tonnage Entry Form'!$H$2</f>
        <v>14</v>
      </c>
      <c r="H349">
        <f>ROUND('Fertilizer Tonnage Entry Form'!A360,1)*10^1</f>
        <v>0</v>
      </c>
      <c r="J349">
        <f>ROUND('Fertilizer Tonnage Entry Form'!B360,1)*10^1</f>
        <v>0</v>
      </c>
      <c r="L349">
        <f>ROUND('Fertilizer Tonnage Entry Form'!C360,1)*10^1</f>
        <v>0</v>
      </c>
      <c r="M349">
        <f>ROUND('Fertilizer Tonnage Entry Form'!N360,3)*10^3</f>
        <v>0</v>
      </c>
      <c r="Q349" s="1">
        <f>'Fertilizer Tonnage Entry Form'!T360</f>
        <v>0</v>
      </c>
      <c r="R349" s="1">
        <f>'Fertilizer Tonnage Entry Form'!O360</f>
        <v>0</v>
      </c>
      <c r="S349" s="1">
        <f>'Fertilizer Tonnage Entry Form'!P360</f>
        <v>0</v>
      </c>
      <c r="AA349" s="1">
        <f>ROUND('Fertilizer Tonnage Entry Form'!D360,1)*10^1</f>
        <v>0</v>
      </c>
      <c r="AB349" s="1">
        <f>ROUND('Fertilizer Tonnage Entry Form'!E360,1)*10^1</f>
        <v>0</v>
      </c>
      <c r="AC349" s="1">
        <f>ROUND('Fertilizer Tonnage Entry Form'!F360,1)*10^1</f>
        <v>0</v>
      </c>
      <c r="AD349" s="1">
        <f>ROUND('Fertilizer Tonnage Entry Form'!G360,1)*10^1</f>
        <v>0</v>
      </c>
      <c r="AE349" s="1">
        <f>ROUND('Fertilizer Tonnage Entry Form'!H360,2)*10^2</f>
        <v>0</v>
      </c>
      <c r="AF349" s="1">
        <f>ROUND('Fertilizer Tonnage Entry Form'!I360,2)*10^2</f>
        <v>0</v>
      </c>
      <c r="AG349" s="1">
        <f>ROUND('Fertilizer Tonnage Entry Form'!J360,2)*10^2</f>
        <v>0</v>
      </c>
      <c r="AH349" s="1">
        <f>ROUND('Fertilizer Tonnage Entry Form'!K360,2)*10^2</f>
        <v>0</v>
      </c>
      <c r="AI349" s="1">
        <f>ROUND('Fertilizer Tonnage Entry Form'!L360,2)*10^2</f>
        <v>0</v>
      </c>
      <c r="AJ349" s="1">
        <f>ROUND('Fertilizer Tonnage Entry Form'!M360,3)*10^2</f>
        <v>0</v>
      </c>
    </row>
    <row r="350" spans="1:36" x14ac:dyDescent="0.25">
      <c r="A350" s="1">
        <f>'Fertilizer Tonnage Entry Form'!$Q$1</f>
        <v>0</v>
      </c>
      <c r="C350" s="1">
        <f>'Fertilizer Tonnage Entry Form'!$D$2</f>
        <v>2018</v>
      </c>
      <c r="D350" s="1">
        <f>'Fertilizer Tonnage Entry Form'!$H$2</f>
        <v>14</v>
      </c>
      <c r="H350">
        <f>ROUND('Fertilizer Tonnage Entry Form'!A361,1)*10^1</f>
        <v>0</v>
      </c>
      <c r="J350">
        <f>ROUND('Fertilizer Tonnage Entry Form'!B361,1)*10^1</f>
        <v>0</v>
      </c>
      <c r="L350">
        <f>ROUND('Fertilizer Tonnage Entry Form'!C361,1)*10^1</f>
        <v>0</v>
      </c>
      <c r="M350">
        <f>ROUND('Fertilizer Tonnage Entry Form'!N361,3)*10^3</f>
        <v>0</v>
      </c>
      <c r="Q350" s="1">
        <f>'Fertilizer Tonnage Entry Form'!T361</f>
        <v>0</v>
      </c>
      <c r="R350" s="1">
        <f>'Fertilizer Tonnage Entry Form'!O361</f>
        <v>0</v>
      </c>
      <c r="S350" s="1">
        <f>'Fertilizer Tonnage Entry Form'!P361</f>
        <v>0</v>
      </c>
      <c r="AA350" s="1">
        <f>ROUND('Fertilizer Tonnage Entry Form'!D361,1)*10^1</f>
        <v>0</v>
      </c>
      <c r="AB350" s="1">
        <f>ROUND('Fertilizer Tonnage Entry Form'!E361,1)*10^1</f>
        <v>0</v>
      </c>
      <c r="AC350" s="1">
        <f>ROUND('Fertilizer Tonnage Entry Form'!F361,1)*10^1</f>
        <v>0</v>
      </c>
      <c r="AD350" s="1">
        <f>ROUND('Fertilizer Tonnage Entry Form'!G361,1)*10^1</f>
        <v>0</v>
      </c>
      <c r="AE350" s="1">
        <f>ROUND('Fertilizer Tonnage Entry Form'!H361,2)*10^2</f>
        <v>0</v>
      </c>
      <c r="AF350" s="1">
        <f>ROUND('Fertilizer Tonnage Entry Form'!I361,2)*10^2</f>
        <v>0</v>
      </c>
      <c r="AG350" s="1">
        <f>ROUND('Fertilizer Tonnage Entry Form'!J361,2)*10^2</f>
        <v>0</v>
      </c>
      <c r="AH350" s="1">
        <f>ROUND('Fertilizer Tonnage Entry Form'!K361,2)*10^2</f>
        <v>0</v>
      </c>
      <c r="AI350" s="1">
        <f>ROUND('Fertilizer Tonnage Entry Form'!L361,2)*10^2</f>
        <v>0</v>
      </c>
      <c r="AJ350" s="1">
        <f>ROUND('Fertilizer Tonnage Entry Form'!M361,3)*10^2</f>
        <v>0</v>
      </c>
    </row>
    <row r="351" spans="1:36" x14ac:dyDescent="0.25">
      <c r="A351" s="1">
        <f>'Fertilizer Tonnage Entry Form'!$Q$1</f>
        <v>0</v>
      </c>
      <c r="C351" s="1">
        <f>'Fertilizer Tonnage Entry Form'!$D$2</f>
        <v>2018</v>
      </c>
      <c r="D351" s="1">
        <f>'Fertilizer Tonnage Entry Form'!$H$2</f>
        <v>14</v>
      </c>
      <c r="H351">
        <f>ROUND('Fertilizer Tonnage Entry Form'!A362,1)*10^1</f>
        <v>0</v>
      </c>
      <c r="J351">
        <f>ROUND('Fertilizer Tonnage Entry Form'!B362,1)*10^1</f>
        <v>0</v>
      </c>
      <c r="L351">
        <f>ROUND('Fertilizer Tonnage Entry Form'!C362,1)*10^1</f>
        <v>0</v>
      </c>
      <c r="M351">
        <f>ROUND('Fertilizer Tonnage Entry Form'!N362,3)*10^3</f>
        <v>0</v>
      </c>
      <c r="Q351" s="1">
        <f>'Fertilizer Tonnage Entry Form'!T362</f>
        <v>0</v>
      </c>
      <c r="R351" s="1">
        <f>'Fertilizer Tonnage Entry Form'!O362</f>
        <v>0</v>
      </c>
      <c r="S351" s="1">
        <f>'Fertilizer Tonnage Entry Form'!P362</f>
        <v>0</v>
      </c>
      <c r="AA351" s="1">
        <f>ROUND('Fertilizer Tonnage Entry Form'!D362,1)*10^1</f>
        <v>0</v>
      </c>
      <c r="AB351" s="1">
        <f>ROUND('Fertilizer Tonnage Entry Form'!E362,1)*10^1</f>
        <v>0</v>
      </c>
      <c r="AC351" s="1">
        <f>ROUND('Fertilizer Tonnage Entry Form'!F362,1)*10^1</f>
        <v>0</v>
      </c>
      <c r="AD351" s="1">
        <f>ROUND('Fertilizer Tonnage Entry Form'!G362,1)*10^1</f>
        <v>0</v>
      </c>
      <c r="AE351" s="1">
        <f>ROUND('Fertilizer Tonnage Entry Form'!H362,2)*10^2</f>
        <v>0</v>
      </c>
      <c r="AF351" s="1">
        <f>ROUND('Fertilizer Tonnage Entry Form'!I362,2)*10^2</f>
        <v>0</v>
      </c>
      <c r="AG351" s="1">
        <f>ROUND('Fertilizer Tonnage Entry Form'!J362,2)*10^2</f>
        <v>0</v>
      </c>
      <c r="AH351" s="1">
        <f>ROUND('Fertilizer Tonnage Entry Form'!K362,2)*10^2</f>
        <v>0</v>
      </c>
      <c r="AI351" s="1">
        <f>ROUND('Fertilizer Tonnage Entry Form'!L362,2)*10^2</f>
        <v>0</v>
      </c>
      <c r="AJ351" s="1">
        <f>ROUND('Fertilizer Tonnage Entry Form'!M362,3)*10^2</f>
        <v>0</v>
      </c>
    </row>
    <row r="352" spans="1:36" x14ac:dyDescent="0.25">
      <c r="A352" s="1">
        <f>'Fertilizer Tonnage Entry Form'!$Q$1</f>
        <v>0</v>
      </c>
      <c r="C352" s="1">
        <f>'Fertilizer Tonnage Entry Form'!$D$2</f>
        <v>2018</v>
      </c>
      <c r="D352" s="1">
        <f>'Fertilizer Tonnage Entry Form'!$H$2</f>
        <v>14</v>
      </c>
      <c r="H352">
        <f>ROUND('Fertilizer Tonnage Entry Form'!A363,1)*10^1</f>
        <v>0</v>
      </c>
      <c r="J352">
        <f>ROUND('Fertilizer Tonnage Entry Form'!B363,1)*10^1</f>
        <v>0</v>
      </c>
      <c r="L352">
        <f>ROUND('Fertilizer Tonnage Entry Form'!C363,1)*10^1</f>
        <v>0</v>
      </c>
      <c r="M352">
        <f>ROUND('Fertilizer Tonnage Entry Form'!N363,3)*10^3</f>
        <v>0</v>
      </c>
      <c r="Q352" s="1">
        <f>'Fertilizer Tonnage Entry Form'!T363</f>
        <v>0</v>
      </c>
      <c r="R352" s="1">
        <f>'Fertilizer Tonnage Entry Form'!O363</f>
        <v>0</v>
      </c>
      <c r="S352" s="1">
        <f>'Fertilizer Tonnage Entry Form'!P363</f>
        <v>0</v>
      </c>
      <c r="AA352" s="1">
        <f>ROUND('Fertilizer Tonnage Entry Form'!D363,1)*10^1</f>
        <v>0</v>
      </c>
      <c r="AB352" s="1">
        <f>ROUND('Fertilizer Tonnage Entry Form'!E363,1)*10^1</f>
        <v>0</v>
      </c>
      <c r="AC352" s="1">
        <f>ROUND('Fertilizer Tonnage Entry Form'!F363,1)*10^1</f>
        <v>0</v>
      </c>
      <c r="AD352" s="1">
        <f>ROUND('Fertilizer Tonnage Entry Form'!G363,1)*10^1</f>
        <v>0</v>
      </c>
      <c r="AE352" s="1">
        <f>ROUND('Fertilizer Tonnage Entry Form'!H363,2)*10^2</f>
        <v>0</v>
      </c>
      <c r="AF352" s="1">
        <f>ROUND('Fertilizer Tonnage Entry Form'!I363,2)*10^2</f>
        <v>0</v>
      </c>
      <c r="AG352" s="1">
        <f>ROUND('Fertilizer Tonnage Entry Form'!J363,2)*10^2</f>
        <v>0</v>
      </c>
      <c r="AH352" s="1">
        <f>ROUND('Fertilizer Tonnage Entry Form'!K363,2)*10^2</f>
        <v>0</v>
      </c>
      <c r="AI352" s="1">
        <f>ROUND('Fertilizer Tonnage Entry Form'!L363,2)*10^2</f>
        <v>0</v>
      </c>
      <c r="AJ352" s="1">
        <f>ROUND('Fertilizer Tonnage Entry Form'!M363,3)*10^2</f>
        <v>0</v>
      </c>
    </row>
    <row r="353" spans="1:36" x14ac:dyDescent="0.25">
      <c r="A353" s="1">
        <f>'Fertilizer Tonnage Entry Form'!$Q$1</f>
        <v>0</v>
      </c>
      <c r="C353" s="1">
        <f>'Fertilizer Tonnage Entry Form'!$D$2</f>
        <v>2018</v>
      </c>
      <c r="D353" s="1">
        <f>'Fertilizer Tonnage Entry Form'!$H$2</f>
        <v>14</v>
      </c>
      <c r="H353">
        <f>ROUND('Fertilizer Tonnage Entry Form'!A364,1)*10^1</f>
        <v>0</v>
      </c>
      <c r="J353">
        <f>ROUND('Fertilizer Tonnage Entry Form'!B364,1)*10^1</f>
        <v>0</v>
      </c>
      <c r="L353">
        <f>ROUND('Fertilizer Tonnage Entry Form'!C364,1)*10^1</f>
        <v>0</v>
      </c>
      <c r="M353">
        <f>ROUND('Fertilizer Tonnage Entry Form'!N364,3)*10^3</f>
        <v>0</v>
      </c>
      <c r="Q353" s="1">
        <f>'Fertilizer Tonnage Entry Form'!T364</f>
        <v>0</v>
      </c>
      <c r="R353" s="1">
        <f>'Fertilizer Tonnage Entry Form'!O364</f>
        <v>0</v>
      </c>
      <c r="S353" s="1">
        <f>'Fertilizer Tonnage Entry Form'!P364</f>
        <v>0</v>
      </c>
      <c r="AA353" s="1">
        <f>ROUND('Fertilizer Tonnage Entry Form'!D364,1)*10^1</f>
        <v>0</v>
      </c>
      <c r="AB353" s="1">
        <f>ROUND('Fertilizer Tonnage Entry Form'!E364,1)*10^1</f>
        <v>0</v>
      </c>
      <c r="AC353" s="1">
        <f>ROUND('Fertilizer Tonnage Entry Form'!F364,1)*10^1</f>
        <v>0</v>
      </c>
      <c r="AD353" s="1">
        <f>ROUND('Fertilizer Tonnage Entry Form'!G364,1)*10^1</f>
        <v>0</v>
      </c>
      <c r="AE353" s="1">
        <f>ROUND('Fertilizer Tonnage Entry Form'!H364,2)*10^2</f>
        <v>0</v>
      </c>
      <c r="AF353" s="1">
        <f>ROUND('Fertilizer Tonnage Entry Form'!I364,2)*10^2</f>
        <v>0</v>
      </c>
      <c r="AG353" s="1">
        <f>ROUND('Fertilizer Tonnage Entry Form'!J364,2)*10^2</f>
        <v>0</v>
      </c>
      <c r="AH353" s="1">
        <f>ROUND('Fertilizer Tonnage Entry Form'!K364,2)*10^2</f>
        <v>0</v>
      </c>
      <c r="AI353" s="1">
        <f>ROUND('Fertilizer Tonnage Entry Form'!L364,2)*10^2</f>
        <v>0</v>
      </c>
      <c r="AJ353" s="1">
        <f>ROUND('Fertilizer Tonnage Entry Form'!M364,3)*10^2</f>
        <v>0</v>
      </c>
    </row>
    <row r="354" spans="1:36" x14ac:dyDescent="0.25">
      <c r="A354" s="1">
        <f>'Fertilizer Tonnage Entry Form'!$Q$1</f>
        <v>0</v>
      </c>
      <c r="C354" s="1">
        <f>'Fertilizer Tonnage Entry Form'!$D$2</f>
        <v>2018</v>
      </c>
      <c r="D354" s="1">
        <f>'Fertilizer Tonnage Entry Form'!$H$2</f>
        <v>14</v>
      </c>
      <c r="H354">
        <f>ROUND('Fertilizer Tonnage Entry Form'!A365,1)*10^1</f>
        <v>0</v>
      </c>
      <c r="J354">
        <f>ROUND('Fertilizer Tonnage Entry Form'!B365,1)*10^1</f>
        <v>0</v>
      </c>
      <c r="L354">
        <f>ROUND('Fertilizer Tonnage Entry Form'!C365,1)*10^1</f>
        <v>0</v>
      </c>
      <c r="M354">
        <f>ROUND('Fertilizer Tonnage Entry Form'!N365,3)*10^3</f>
        <v>0</v>
      </c>
      <c r="Q354" s="1">
        <f>'Fertilizer Tonnage Entry Form'!T365</f>
        <v>0</v>
      </c>
      <c r="R354" s="1">
        <f>'Fertilizer Tonnage Entry Form'!O365</f>
        <v>0</v>
      </c>
      <c r="S354" s="1">
        <f>'Fertilizer Tonnage Entry Form'!P365</f>
        <v>0</v>
      </c>
      <c r="AA354" s="1">
        <f>ROUND('Fertilizer Tonnage Entry Form'!D365,1)*10^1</f>
        <v>0</v>
      </c>
      <c r="AB354" s="1">
        <f>ROUND('Fertilizer Tonnage Entry Form'!E365,1)*10^1</f>
        <v>0</v>
      </c>
      <c r="AC354" s="1">
        <f>ROUND('Fertilizer Tonnage Entry Form'!F365,1)*10^1</f>
        <v>0</v>
      </c>
      <c r="AD354" s="1">
        <f>ROUND('Fertilizer Tonnage Entry Form'!G365,1)*10^1</f>
        <v>0</v>
      </c>
      <c r="AE354" s="1">
        <f>ROUND('Fertilizer Tonnage Entry Form'!H365,2)*10^2</f>
        <v>0</v>
      </c>
      <c r="AF354" s="1">
        <f>ROUND('Fertilizer Tonnage Entry Form'!I365,2)*10^2</f>
        <v>0</v>
      </c>
      <c r="AG354" s="1">
        <f>ROUND('Fertilizer Tonnage Entry Form'!J365,2)*10^2</f>
        <v>0</v>
      </c>
      <c r="AH354" s="1">
        <f>ROUND('Fertilizer Tonnage Entry Form'!K365,2)*10^2</f>
        <v>0</v>
      </c>
      <c r="AI354" s="1">
        <f>ROUND('Fertilizer Tonnage Entry Form'!L365,2)*10^2</f>
        <v>0</v>
      </c>
      <c r="AJ354" s="1">
        <f>ROUND('Fertilizer Tonnage Entry Form'!M365,3)*10^2</f>
        <v>0</v>
      </c>
    </row>
    <row r="355" spans="1:36" x14ac:dyDescent="0.25">
      <c r="A355" s="1">
        <f>'Fertilizer Tonnage Entry Form'!$Q$1</f>
        <v>0</v>
      </c>
      <c r="C355" s="1">
        <f>'Fertilizer Tonnage Entry Form'!$D$2</f>
        <v>2018</v>
      </c>
      <c r="D355" s="1">
        <f>'Fertilizer Tonnage Entry Form'!$H$2</f>
        <v>14</v>
      </c>
      <c r="H355">
        <f>ROUND('Fertilizer Tonnage Entry Form'!A366,1)*10^1</f>
        <v>0</v>
      </c>
      <c r="J355">
        <f>ROUND('Fertilizer Tonnage Entry Form'!B366,1)*10^1</f>
        <v>0</v>
      </c>
      <c r="L355">
        <f>ROUND('Fertilizer Tonnage Entry Form'!C366,1)*10^1</f>
        <v>0</v>
      </c>
      <c r="M355">
        <f>ROUND('Fertilizer Tonnage Entry Form'!N366,3)*10^3</f>
        <v>0</v>
      </c>
      <c r="Q355" s="1">
        <f>'Fertilizer Tonnage Entry Form'!T366</f>
        <v>0</v>
      </c>
      <c r="R355" s="1">
        <f>'Fertilizer Tonnage Entry Form'!O366</f>
        <v>0</v>
      </c>
      <c r="S355" s="1">
        <f>'Fertilizer Tonnage Entry Form'!P366</f>
        <v>0</v>
      </c>
      <c r="AA355" s="1">
        <f>ROUND('Fertilizer Tonnage Entry Form'!D366,1)*10^1</f>
        <v>0</v>
      </c>
      <c r="AB355" s="1">
        <f>ROUND('Fertilizer Tonnage Entry Form'!E366,1)*10^1</f>
        <v>0</v>
      </c>
      <c r="AC355" s="1">
        <f>ROUND('Fertilizer Tonnage Entry Form'!F366,1)*10^1</f>
        <v>0</v>
      </c>
      <c r="AD355" s="1">
        <f>ROUND('Fertilizer Tonnage Entry Form'!G366,1)*10^1</f>
        <v>0</v>
      </c>
      <c r="AE355" s="1">
        <f>ROUND('Fertilizer Tonnage Entry Form'!H366,2)*10^2</f>
        <v>0</v>
      </c>
      <c r="AF355" s="1">
        <f>ROUND('Fertilizer Tonnage Entry Form'!I366,2)*10^2</f>
        <v>0</v>
      </c>
      <c r="AG355" s="1">
        <f>ROUND('Fertilizer Tonnage Entry Form'!J366,2)*10^2</f>
        <v>0</v>
      </c>
      <c r="AH355" s="1">
        <f>ROUND('Fertilizer Tonnage Entry Form'!K366,2)*10^2</f>
        <v>0</v>
      </c>
      <c r="AI355" s="1">
        <f>ROUND('Fertilizer Tonnage Entry Form'!L366,2)*10^2</f>
        <v>0</v>
      </c>
      <c r="AJ355" s="1">
        <f>ROUND('Fertilizer Tonnage Entry Form'!M366,3)*10^2</f>
        <v>0</v>
      </c>
    </row>
    <row r="356" spans="1:36" x14ac:dyDescent="0.25">
      <c r="A356" s="1">
        <f>'Fertilizer Tonnage Entry Form'!$Q$1</f>
        <v>0</v>
      </c>
      <c r="C356" s="1">
        <f>'Fertilizer Tonnage Entry Form'!$D$2</f>
        <v>2018</v>
      </c>
      <c r="D356" s="1">
        <f>'Fertilizer Tonnage Entry Form'!$H$2</f>
        <v>14</v>
      </c>
      <c r="H356">
        <f>ROUND('Fertilizer Tonnage Entry Form'!A367,1)*10^1</f>
        <v>0</v>
      </c>
      <c r="J356">
        <f>ROUND('Fertilizer Tonnage Entry Form'!B367,1)*10^1</f>
        <v>0</v>
      </c>
      <c r="L356">
        <f>ROUND('Fertilizer Tonnage Entry Form'!C367,1)*10^1</f>
        <v>0</v>
      </c>
      <c r="M356">
        <f>ROUND('Fertilizer Tonnage Entry Form'!N367,3)*10^3</f>
        <v>0</v>
      </c>
      <c r="Q356" s="1">
        <f>'Fertilizer Tonnage Entry Form'!T367</f>
        <v>0</v>
      </c>
      <c r="R356" s="1">
        <f>'Fertilizer Tonnage Entry Form'!O367</f>
        <v>0</v>
      </c>
      <c r="S356" s="1">
        <f>'Fertilizer Tonnage Entry Form'!P367</f>
        <v>0</v>
      </c>
      <c r="AA356" s="1">
        <f>ROUND('Fertilizer Tonnage Entry Form'!D367,1)*10^1</f>
        <v>0</v>
      </c>
      <c r="AB356" s="1">
        <f>ROUND('Fertilizer Tonnage Entry Form'!E367,1)*10^1</f>
        <v>0</v>
      </c>
      <c r="AC356" s="1">
        <f>ROUND('Fertilizer Tonnage Entry Form'!F367,1)*10^1</f>
        <v>0</v>
      </c>
      <c r="AD356" s="1">
        <f>ROUND('Fertilizer Tonnage Entry Form'!G367,1)*10^1</f>
        <v>0</v>
      </c>
      <c r="AE356" s="1">
        <f>ROUND('Fertilizer Tonnage Entry Form'!H367,2)*10^2</f>
        <v>0</v>
      </c>
      <c r="AF356" s="1">
        <f>ROUND('Fertilizer Tonnage Entry Form'!I367,2)*10^2</f>
        <v>0</v>
      </c>
      <c r="AG356" s="1">
        <f>ROUND('Fertilizer Tonnage Entry Form'!J367,2)*10^2</f>
        <v>0</v>
      </c>
      <c r="AH356" s="1">
        <f>ROUND('Fertilizer Tonnage Entry Form'!K367,2)*10^2</f>
        <v>0</v>
      </c>
      <c r="AI356" s="1">
        <f>ROUND('Fertilizer Tonnage Entry Form'!L367,2)*10^2</f>
        <v>0</v>
      </c>
      <c r="AJ356" s="1">
        <f>ROUND('Fertilizer Tonnage Entry Form'!M367,3)*10^2</f>
        <v>0</v>
      </c>
    </row>
    <row r="357" spans="1:36" x14ac:dyDescent="0.25">
      <c r="A357" s="1">
        <f>'Fertilizer Tonnage Entry Form'!$Q$1</f>
        <v>0</v>
      </c>
      <c r="C357" s="1">
        <f>'Fertilizer Tonnage Entry Form'!$D$2</f>
        <v>2018</v>
      </c>
      <c r="D357" s="1">
        <f>'Fertilizer Tonnage Entry Form'!$H$2</f>
        <v>14</v>
      </c>
      <c r="H357">
        <f>ROUND('Fertilizer Tonnage Entry Form'!A368,1)*10^1</f>
        <v>0</v>
      </c>
      <c r="J357">
        <f>ROUND('Fertilizer Tonnage Entry Form'!B368,1)*10^1</f>
        <v>0</v>
      </c>
      <c r="L357">
        <f>ROUND('Fertilizer Tonnage Entry Form'!C368,1)*10^1</f>
        <v>0</v>
      </c>
      <c r="M357">
        <f>ROUND('Fertilizer Tonnage Entry Form'!N368,3)*10^3</f>
        <v>0</v>
      </c>
      <c r="Q357" s="1">
        <f>'Fertilizer Tonnage Entry Form'!T368</f>
        <v>0</v>
      </c>
      <c r="R357" s="1">
        <f>'Fertilizer Tonnage Entry Form'!O368</f>
        <v>0</v>
      </c>
      <c r="S357" s="1">
        <f>'Fertilizer Tonnage Entry Form'!P368</f>
        <v>0</v>
      </c>
      <c r="AA357" s="1">
        <f>ROUND('Fertilizer Tonnage Entry Form'!D368,1)*10^1</f>
        <v>0</v>
      </c>
      <c r="AB357" s="1">
        <f>ROUND('Fertilizer Tonnage Entry Form'!E368,1)*10^1</f>
        <v>0</v>
      </c>
      <c r="AC357" s="1">
        <f>ROUND('Fertilizer Tonnage Entry Form'!F368,1)*10^1</f>
        <v>0</v>
      </c>
      <c r="AD357" s="1">
        <f>ROUND('Fertilizer Tonnage Entry Form'!G368,1)*10^1</f>
        <v>0</v>
      </c>
      <c r="AE357" s="1">
        <f>ROUND('Fertilizer Tonnage Entry Form'!H368,2)*10^2</f>
        <v>0</v>
      </c>
      <c r="AF357" s="1">
        <f>ROUND('Fertilizer Tonnage Entry Form'!I368,2)*10^2</f>
        <v>0</v>
      </c>
      <c r="AG357" s="1">
        <f>ROUND('Fertilizer Tonnage Entry Form'!J368,2)*10^2</f>
        <v>0</v>
      </c>
      <c r="AH357" s="1">
        <f>ROUND('Fertilizer Tonnage Entry Form'!K368,2)*10^2</f>
        <v>0</v>
      </c>
      <c r="AI357" s="1">
        <f>ROUND('Fertilizer Tonnage Entry Form'!L368,2)*10^2</f>
        <v>0</v>
      </c>
      <c r="AJ357" s="1">
        <f>ROUND('Fertilizer Tonnage Entry Form'!M368,3)*10^2</f>
        <v>0</v>
      </c>
    </row>
    <row r="358" spans="1:36" x14ac:dyDescent="0.25">
      <c r="A358" s="1">
        <f>'Fertilizer Tonnage Entry Form'!$Q$1</f>
        <v>0</v>
      </c>
      <c r="C358" s="1">
        <f>'Fertilizer Tonnage Entry Form'!$D$2</f>
        <v>2018</v>
      </c>
      <c r="D358" s="1">
        <f>'Fertilizer Tonnage Entry Form'!$H$2</f>
        <v>14</v>
      </c>
      <c r="H358">
        <f>ROUND('Fertilizer Tonnage Entry Form'!A369,1)*10^1</f>
        <v>0</v>
      </c>
      <c r="J358">
        <f>ROUND('Fertilizer Tonnage Entry Form'!B369,1)*10^1</f>
        <v>0</v>
      </c>
      <c r="L358">
        <f>ROUND('Fertilizer Tonnage Entry Form'!C369,1)*10^1</f>
        <v>0</v>
      </c>
      <c r="M358">
        <f>ROUND('Fertilizer Tonnage Entry Form'!N369,3)*10^3</f>
        <v>0</v>
      </c>
      <c r="Q358" s="1">
        <f>'Fertilizer Tonnage Entry Form'!T369</f>
        <v>0</v>
      </c>
      <c r="R358" s="1">
        <f>'Fertilizer Tonnage Entry Form'!O369</f>
        <v>0</v>
      </c>
      <c r="S358" s="1">
        <f>'Fertilizer Tonnage Entry Form'!P369</f>
        <v>0</v>
      </c>
      <c r="AA358" s="1">
        <f>ROUND('Fertilizer Tonnage Entry Form'!D369,1)*10^1</f>
        <v>0</v>
      </c>
      <c r="AB358" s="1">
        <f>ROUND('Fertilizer Tonnage Entry Form'!E369,1)*10^1</f>
        <v>0</v>
      </c>
      <c r="AC358" s="1">
        <f>ROUND('Fertilizer Tonnage Entry Form'!F369,1)*10^1</f>
        <v>0</v>
      </c>
      <c r="AD358" s="1">
        <f>ROUND('Fertilizer Tonnage Entry Form'!G369,1)*10^1</f>
        <v>0</v>
      </c>
      <c r="AE358" s="1">
        <f>ROUND('Fertilizer Tonnage Entry Form'!H369,2)*10^2</f>
        <v>0</v>
      </c>
      <c r="AF358" s="1">
        <f>ROUND('Fertilizer Tonnage Entry Form'!I369,2)*10^2</f>
        <v>0</v>
      </c>
      <c r="AG358" s="1">
        <f>ROUND('Fertilizer Tonnage Entry Form'!J369,2)*10^2</f>
        <v>0</v>
      </c>
      <c r="AH358" s="1">
        <f>ROUND('Fertilizer Tonnage Entry Form'!K369,2)*10^2</f>
        <v>0</v>
      </c>
      <c r="AI358" s="1">
        <f>ROUND('Fertilizer Tonnage Entry Form'!L369,2)*10^2</f>
        <v>0</v>
      </c>
      <c r="AJ358" s="1">
        <f>ROUND('Fertilizer Tonnage Entry Form'!M369,3)*10^2</f>
        <v>0</v>
      </c>
    </row>
    <row r="359" spans="1:36" x14ac:dyDescent="0.25">
      <c r="A359" s="1">
        <f>'Fertilizer Tonnage Entry Form'!$Q$1</f>
        <v>0</v>
      </c>
      <c r="C359" s="1">
        <f>'Fertilizer Tonnage Entry Form'!$D$2</f>
        <v>2018</v>
      </c>
      <c r="D359" s="1">
        <f>'Fertilizer Tonnage Entry Form'!$H$2</f>
        <v>14</v>
      </c>
      <c r="H359">
        <f>ROUND('Fertilizer Tonnage Entry Form'!A370,1)*10^1</f>
        <v>0</v>
      </c>
      <c r="J359">
        <f>ROUND('Fertilizer Tonnage Entry Form'!B370,1)*10^1</f>
        <v>0</v>
      </c>
      <c r="L359">
        <f>ROUND('Fertilizer Tonnage Entry Form'!C370,1)*10^1</f>
        <v>0</v>
      </c>
      <c r="M359">
        <f>ROUND('Fertilizer Tonnage Entry Form'!N370,3)*10^3</f>
        <v>0</v>
      </c>
      <c r="Q359" s="1">
        <f>'Fertilizer Tonnage Entry Form'!T370</f>
        <v>0</v>
      </c>
      <c r="R359" s="1">
        <f>'Fertilizer Tonnage Entry Form'!O370</f>
        <v>0</v>
      </c>
      <c r="S359" s="1">
        <f>'Fertilizer Tonnage Entry Form'!P370</f>
        <v>0</v>
      </c>
      <c r="AA359" s="1">
        <f>ROUND('Fertilizer Tonnage Entry Form'!D370,1)*10^1</f>
        <v>0</v>
      </c>
      <c r="AB359" s="1">
        <f>ROUND('Fertilizer Tonnage Entry Form'!E370,1)*10^1</f>
        <v>0</v>
      </c>
      <c r="AC359" s="1">
        <f>ROUND('Fertilizer Tonnage Entry Form'!F370,1)*10^1</f>
        <v>0</v>
      </c>
      <c r="AD359" s="1">
        <f>ROUND('Fertilizer Tonnage Entry Form'!G370,1)*10^1</f>
        <v>0</v>
      </c>
      <c r="AE359" s="1">
        <f>ROUND('Fertilizer Tonnage Entry Form'!H370,2)*10^2</f>
        <v>0</v>
      </c>
      <c r="AF359" s="1">
        <f>ROUND('Fertilizer Tonnage Entry Form'!I370,2)*10^2</f>
        <v>0</v>
      </c>
      <c r="AG359" s="1">
        <f>ROUND('Fertilizer Tonnage Entry Form'!J370,2)*10^2</f>
        <v>0</v>
      </c>
      <c r="AH359" s="1">
        <f>ROUND('Fertilizer Tonnage Entry Form'!K370,2)*10^2</f>
        <v>0</v>
      </c>
      <c r="AI359" s="1">
        <f>ROUND('Fertilizer Tonnage Entry Form'!L370,2)*10^2</f>
        <v>0</v>
      </c>
      <c r="AJ359" s="1">
        <f>ROUND('Fertilizer Tonnage Entry Form'!M370,3)*10^2</f>
        <v>0</v>
      </c>
    </row>
    <row r="360" spans="1:36" x14ac:dyDescent="0.25">
      <c r="A360" s="1">
        <f>'Fertilizer Tonnage Entry Form'!$Q$1</f>
        <v>0</v>
      </c>
      <c r="C360" s="1">
        <f>'Fertilizer Tonnage Entry Form'!$D$2</f>
        <v>2018</v>
      </c>
      <c r="D360" s="1">
        <f>'Fertilizer Tonnage Entry Form'!$H$2</f>
        <v>14</v>
      </c>
      <c r="H360">
        <f>ROUND('Fertilizer Tonnage Entry Form'!A371,1)*10^1</f>
        <v>0</v>
      </c>
      <c r="J360">
        <f>ROUND('Fertilizer Tonnage Entry Form'!B371,1)*10^1</f>
        <v>0</v>
      </c>
      <c r="L360">
        <f>ROUND('Fertilizer Tonnage Entry Form'!C371,1)*10^1</f>
        <v>0</v>
      </c>
      <c r="M360">
        <f>ROUND('Fertilizer Tonnage Entry Form'!N371,3)*10^3</f>
        <v>0</v>
      </c>
      <c r="Q360" s="1">
        <f>'Fertilizer Tonnage Entry Form'!T371</f>
        <v>0</v>
      </c>
      <c r="R360" s="1">
        <f>'Fertilizer Tonnage Entry Form'!O371</f>
        <v>0</v>
      </c>
      <c r="S360" s="1">
        <f>'Fertilizer Tonnage Entry Form'!P371</f>
        <v>0</v>
      </c>
      <c r="AA360" s="1">
        <f>ROUND('Fertilizer Tonnage Entry Form'!D371,1)*10^1</f>
        <v>0</v>
      </c>
      <c r="AB360" s="1">
        <f>ROUND('Fertilizer Tonnage Entry Form'!E371,1)*10^1</f>
        <v>0</v>
      </c>
      <c r="AC360" s="1">
        <f>ROUND('Fertilizer Tonnage Entry Form'!F371,1)*10^1</f>
        <v>0</v>
      </c>
      <c r="AD360" s="1">
        <f>ROUND('Fertilizer Tonnage Entry Form'!G371,1)*10^1</f>
        <v>0</v>
      </c>
      <c r="AE360" s="1">
        <f>ROUND('Fertilizer Tonnage Entry Form'!H371,2)*10^2</f>
        <v>0</v>
      </c>
      <c r="AF360" s="1">
        <f>ROUND('Fertilizer Tonnage Entry Form'!I371,2)*10^2</f>
        <v>0</v>
      </c>
      <c r="AG360" s="1">
        <f>ROUND('Fertilizer Tonnage Entry Form'!J371,2)*10^2</f>
        <v>0</v>
      </c>
      <c r="AH360" s="1">
        <f>ROUND('Fertilizer Tonnage Entry Form'!K371,2)*10^2</f>
        <v>0</v>
      </c>
      <c r="AI360" s="1">
        <f>ROUND('Fertilizer Tonnage Entry Form'!L371,2)*10^2</f>
        <v>0</v>
      </c>
      <c r="AJ360" s="1">
        <f>ROUND('Fertilizer Tonnage Entry Form'!M371,3)*10^2</f>
        <v>0</v>
      </c>
    </row>
    <row r="361" spans="1:36" x14ac:dyDescent="0.25">
      <c r="A361" s="1">
        <f>'Fertilizer Tonnage Entry Form'!$Q$1</f>
        <v>0</v>
      </c>
      <c r="C361" s="1">
        <f>'Fertilizer Tonnage Entry Form'!$D$2</f>
        <v>2018</v>
      </c>
      <c r="D361" s="1">
        <f>'Fertilizer Tonnage Entry Form'!$H$2</f>
        <v>14</v>
      </c>
      <c r="H361">
        <f>ROUND('Fertilizer Tonnage Entry Form'!A372,1)*10^1</f>
        <v>0</v>
      </c>
      <c r="J361">
        <f>ROUND('Fertilizer Tonnage Entry Form'!B372,1)*10^1</f>
        <v>0</v>
      </c>
      <c r="L361">
        <f>ROUND('Fertilizer Tonnage Entry Form'!C372,1)*10^1</f>
        <v>0</v>
      </c>
      <c r="M361">
        <f>ROUND('Fertilizer Tonnage Entry Form'!N372,3)*10^3</f>
        <v>0</v>
      </c>
      <c r="Q361" s="1">
        <f>'Fertilizer Tonnage Entry Form'!T372</f>
        <v>0</v>
      </c>
      <c r="R361" s="1">
        <f>'Fertilizer Tonnage Entry Form'!O372</f>
        <v>0</v>
      </c>
      <c r="S361" s="1">
        <f>'Fertilizer Tonnage Entry Form'!P372</f>
        <v>0</v>
      </c>
      <c r="AA361" s="1">
        <f>ROUND('Fertilizer Tonnage Entry Form'!D372,1)*10^1</f>
        <v>0</v>
      </c>
      <c r="AB361" s="1">
        <f>ROUND('Fertilizer Tonnage Entry Form'!E372,1)*10^1</f>
        <v>0</v>
      </c>
      <c r="AC361" s="1">
        <f>ROUND('Fertilizer Tonnage Entry Form'!F372,1)*10^1</f>
        <v>0</v>
      </c>
      <c r="AD361" s="1">
        <f>ROUND('Fertilizer Tonnage Entry Form'!G372,1)*10^1</f>
        <v>0</v>
      </c>
      <c r="AE361" s="1">
        <f>ROUND('Fertilizer Tonnage Entry Form'!H372,2)*10^2</f>
        <v>0</v>
      </c>
      <c r="AF361" s="1">
        <f>ROUND('Fertilizer Tonnage Entry Form'!I372,2)*10^2</f>
        <v>0</v>
      </c>
      <c r="AG361" s="1">
        <f>ROUND('Fertilizer Tonnage Entry Form'!J372,2)*10^2</f>
        <v>0</v>
      </c>
      <c r="AH361" s="1">
        <f>ROUND('Fertilizer Tonnage Entry Form'!K372,2)*10^2</f>
        <v>0</v>
      </c>
      <c r="AI361" s="1">
        <f>ROUND('Fertilizer Tonnage Entry Form'!L372,2)*10^2</f>
        <v>0</v>
      </c>
      <c r="AJ361" s="1">
        <f>ROUND('Fertilizer Tonnage Entry Form'!M372,3)*10^2</f>
        <v>0</v>
      </c>
    </row>
    <row r="362" spans="1:36" x14ac:dyDescent="0.25">
      <c r="A362" s="1">
        <f>'Fertilizer Tonnage Entry Form'!$Q$1</f>
        <v>0</v>
      </c>
      <c r="C362" s="1">
        <f>'Fertilizer Tonnage Entry Form'!$D$2</f>
        <v>2018</v>
      </c>
      <c r="D362" s="1">
        <f>'Fertilizer Tonnage Entry Form'!$H$2</f>
        <v>14</v>
      </c>
      <c r="H362">
        <f>ROUND('Fertilizer Tonnage Entry Form'!A373,1)*10^1</f>
        <v>0</v>
      </c>
      <c r="J362">
        <f>ROUND('Fertilizer Tonnage Entry Form'!B373,1)*10^1</f>
        <v>0</v>
      </c>
      <c r="L362">
        <f>ROUND('Fertilizer Tonnage Entry Form'!C373,1)*10^1</f>
        <v>0</v>
      </c>
      <c r="M362">
        <f>ROUND('Fertilizer Tonnage Entry Form'!N373,3)*10^3</f>
        <v>0</v>
      </c>
      <c r="Q362" s="1">
        <f>'Fertilizer Tonnage Entry Form'!T373</f>
        <v>0</v>
      </c>
      <c r="R362" s="1">
        <f>'Fertilizer Tonnage Entry Form'!O373</f>
        <v>0</v>
      </c>
      <c r="S362" s="1">
        <f>'Fertilizer Tonnage Entry Form'!P373</f>
        <v>0</v>
      </c>
      <c r="AA362" s="1">
        <f>ROUND('Fertilizer Tonnage Entry Form'!D373,1)*10^1</f>
        <v>0</v>
      </c>
      <c r="AB362" s="1">
        <f>ROUND('Fertilizer Tonnage Entry Form'!E373,1)*10^1</f>
        <v>0</v>
      </c>
      <c r="AC362" s="1">
        <f>ROUND('Fertilizer Tonnage Entry Form'!F373,1)*10^1</f>
        <v>0</v>
      </c>
      <c r="AD362" s="1">
        <f>ROUND('Fertilizer Tonnage Entry Form'!G373,1)*10^1</f>
        <v>0</v>
      </c>
      <c r="AE362" s="1">
        <f>ROUND('Fertilizer Tonnage Entry Form'!H373,2)*10^2</f>
        <v>0</v>
      </c>
      <c r="AF362" s="1">
        <f>ROUND('Fertilizer Tonnage Entry Form'!I373,2)*10^2</f>
        <v>0</v>
      </c>
      <c r="AG362" s="1">
        <f>ROUND('Fertilizer Tonnage Entry Form'!J373,2)*10^2</f>
        <v>0</v>
      </c>
      <c r="AH362" s="1">
        <f>ROUND('Fertilizer Tonnage Entry Form'!K373,2)*10^2</f>
        <v>0</v>
      </c>
      <c r="AI362" s="1">
        <f>ROUND('Fertilizer Tonnage Entry Form'!L373,2)*10^2</f>
        <v>0</v>
      </c>
      <c r="AJ362" s="1">
        <f>ROUND('Fertilizer Tonnage Entry Form'!M373,3)*10^2</f>
        <v>0</v>
      </c>
    </row>
    <row r="363" spans="1:36" x14ac:dyDescent="0.25">
      <c r="A363" s="1">
        <f>'Fertilizer Tonnage Entry Form'!$Q$1</f>
        <v>0</v>
      </c>
      <c r="C363" s="1">
        <f>'Fertilizer Tonnage Entry Form'!$D$2</f>
        <v>2018</v>
      </c>
      <c r="D363" s="1">
        <f>'Fertilizer Tonnage Entry Form'!$H$2</f>
        <v>14</v>
      </c>
      <c r="H363">
        <f>ROUND('Fertilizer Tonnage Entry Form'!A374,1)*10^1</f>
        <v>0</v>
      </c>
      <c r="J363">
        <f>ROUND('Fertilizer Tonnage Entry Form'!B374,1)*10^1</f>
        <v>0</v>
      </c>
      <c r="L363">
        <f>ROUND('Fertilizer Tonnage Entry Form'!C374,1)*10^1</f>
        <v>0</v>
      </c>
      <c r="M363">
        <f>ROUND('Fertilizer Tonnage Entry Form'!N374,3)*10^3</f>
        <v>0</v>
      </c>
      <c r="Q363" s="1">
        <f>'Fertilizer Tonnage Entry Form'!T374</f>
        <v>0</v>
      </c>
      <c r="R363" s="1">
        <f>'Fertilizer Tonnage Entry Form'!O374</f>
        <v>0</v>
      </c>
      <c r="S363" s="1">
        <f>'Fertilizer Tonnage Entry Form'!P374</f>
        <v>0</v>
      </c>
      <c r="AA363" s="1">
        <f>ROUND('Fertilizer Tonnage Entry Form'!D374,1)*10^1</f>
        <v>0</v>
      </c>
      <c r="AB363" s="1">
        <f>ROUND('Fertilizer Tonnage Entry Form'!E374,1)*10^1</f>
        <v>0</v>
      </c>
      <c r="AC363" s="1">
        <f>ROUND('Fertilizer Tonnage Entry Form'!F374,1)*10^1</f>
        <v>0</v>
      </c>
      <c r="AD363" s="1">
        <f>ROUND('Fertilizer Tonnage Entry Form'!G374,1)*10^1</f>
        <v>0</v>
      </c>
      <c r="AE363" s="1">
        <f>ROUND('Fertilizer Tonnage Entry Form'!H374,2)*10^2</f>
        <v>0</v>
      </c>
      <c r="AF363" s="1">
        <f>ROUND('Fertilizer Tonnage Entry Form'!I374,2)*10^2</f>
        <v>0</v>
      </c>
      <c r="AG363" s="1">
        <f>ROUND('Fertilizer Tonnage Entry Form'!J374,2)*10^2</f>
        <v>0</v>
      </c>
      <c r="AH363" s="1">
        <f>ROUND('Fertilizer Tonnage Entry Form'!K374,2)*10^2</f>
        <v>0</v>
      </c>
      <c r="AI363" s="1">
        <f>ROUND('Fertilizer Tonnage Entry Form'!L374,2)*10^2</f>
        <v>0</v>
      </c>
      <c r="AJ363" s="1">
        <f>ROUND('Fertilizer Tonnage Entry Form'!M374,3)*10^2</f>
        <v>0</v>
      </c>
    </row>
    <row r="364" spans="1:36" x14ac:dyDescent="0.25">
      <c r="A364" s="1">
        <f>'Fertilizer Tonnage Entry Form'!$Q$1</f>
        <v>0</v>
      </c>
      <c r="C364" s="1">
        <f>'Fertilizer Tonnage Entry Form'!$D$2</f>
        <v>2018</v>
      </c>
      <c r="D364" s="1">
        <f>'Fertilizer Tonnage Entry Form'!$H$2</f>
        <v>14</v>
      </c>
      <c r="H364">
        <f>ROUND('Fertilizer Tonnage Entry Form'!A375,1)*10^1</f>
        <v>0</v>
      </c>
      <c r="J364">
        <f>ROUND('Fertilizer Tonnage Entry Form'!B375,1)*10^1</f>
        <v>0</v>
      </c>
      <c r="L364">
        <f>ROUND('Fertilizer Tonnage Entry Form'!C375,1)*10^1</f>
        <v>0</v>
      </c>
      <c r="M364">
        <f>ROUND('Fertilizer Tonnage Entry Form'!N375,3)*10^3</f>
        <v>0</v>
      </c>
      <c r="Q364" s="1">
        <f>'Fertilizer Tonnage Entry Form'!T375</f>
        <v>0</v>
      </c>
      <c r="R364" s="1">
        <f>'Fertilizer Tonnage Entry Form'!O375</f>
        <v>0</v>
      </c>
      <c r="S364" s="1">
        <f>'Fertilizer Tonnage Entry Form'!P375</f>
        <v>0</v>
      </c>
      <c r="AA364" s="1">
        <f>ROUND('Fertilizer Tonnage Entry Form'!D375,1)*10^1</f>
        <v>0</v>
      </c>
      <c r="AB364" s="1">
        <f>ROUND('Fertilizer Tonnage Entry Form'!E375,1)*10^1</f>
        <v>0</v>
      </c>
      <c r="AC364" s="1">
        <f>ROUND('Fertilizer Tonnage Entry Form'!F375,1)*10^1</f>
        <v>0</v>
      </c>
      <c r="AD364" s="1">
        <f>ROUND('Fertilizer Tonnage Entry Form'!G375,1)*10^1</f>
        <v>0</v>
      </c>
      <c r="AE364" s="1">
        <f>ROUND('Fertilizer Tonnage Entry Form'!H375,2)*10^2</f>
        <v>0</v>
      </c>
      <c r="AF364" s="1">
        <f>ROUND('Fertilizer Tonnage Entry Form'!I375,2)*10^2</f>
        <v>0</v>
      </c>
      <c r="AG364" s="1">
        <f>ROUND('Fertilizer Tonnage Entry Form'!J375,2)*10^2</f>
        <v>0</v>
      </c>
      <c r="AH364" s="1">
        <f>ROUND('Fertilizer Tonnage Entry Form'!K375,2)*10^2</f>
        <v>0</v>
      </c>
      <c r="AI364" s="1">
        <f>ROUND('Fertilizer Tonnage Entry Form'!L375,2)*10^2</f>
        <v>0</v>
      </c>
      <c r="AJ364" s="1">
        <f>ROUND('Fertilizer Tonnage Entry Form'!M375,3)*10^2</f>
        <v>0</v>
      </c>
    </row>
    <row r="365" spans="1:36" x14ac:dyDescent="0.25">
      <c r="A365" s="1">
        <f>'Fertilizer Tonnage Entry Form'!$Q$1</f>
        <v>0</v>
      </c>
      <c r="C365" s="1">
        <f>'Fertilizer Tonnage Entry Form'!$D$2</f>
        <v>2018</v>
      </c>
      <c r="D365" s="1">
        <f>'Fertilizer Tonnage Entry Form'!$H$2</f>
        <v>14</v>
      </c>
      <c r="H365">
        <f>ROUND('Fertilizer Tonnage Entry Form'!A376,1)*10^1</f>
        <v>0</v>
      </c>
      <c r="J365">
        <f>ROUND('Fertilizer Tonnage Entry Form'!B376,1)*10^1</f>
        <v>0</v>
      </c>
      <c r="L365">
        <f>ROUND('Fertilizer Tonnage Entry Form'!C376,1)*10^1</f>
        <v>0</v>
      </c>
      <c r="M365">
        <f>ROUND('Fertilizer Tonnage Entry Form'!N376,3)*10^3</f>
        <v>0</v>
      </c>
      <c r="Q365" s="1">
        <f>'Fertilizer Tonnage Entry Form'!T376</f>
        <v>0</v>
      </c>
      <c r="R365" s="1">
        <f>'Fertilizer Tonnage Entry Form'!O376</f>
        <v>0</v>
      </c>
      <c r="S365" s="1">
        <f>'Fertilizer Tonnage Entry Form'!P376</f>
        <v>0</v>
      </c>
      <c r="AA365" s="1">
        <f>ROUND('Fertilizer Tonnage Entry Form'!D376,1)*10^1</f>
        <v>0</v>
      </c>
      <c r="AB365" s="1">
        <f>ROUND('Fertilizer Tonnage Entry Form'!E376,1)*10^1</f>
        <v>0</v>
      </c>
      <c r="AC365" s="1">
        <f>ROUND('Fertilizer Tonnage Entry Form'!F376,1)*10^1</f>
        <v>0</v>
      </c>
      <c r="AD365" s="1">
        <f>ROUND('Fertilizer Tonnage Entry Form'!G376,1)*10^1</f>
        <v>0</v>
      </c>
      <c r="AE365" s="1">
        <f>ROUND('Fertilizer Tonnage Entry Form'!H376,2)*10^2</f>
        <v>0</v>
      </c>
      <c r="AF365" s="1">
        <f>ROUND('Fertilizer Tonnage Entry Form'!I376,2)*10^2</f>
        <v>0</v>
      </c>
      <c r="AG365" s="1">
        <f>ROUND('Fertilizer Tonnage Entry Form'!J376,2)*10^2</f>
        <v>0</v>
      </c>
      <c r="AH365" s="1">
        <f>ROUND('Fertilizer Tonnage Entry Form'!K376,2)*10^2</f>
        <v>0</v>
      </c>
      <c r="AI365" s="1">
        <f>ROUND('Fertilizer Tonnage Entry Form'!L376,2)*10^2</f>
        <v>0</v>
      </c>
      <c r="AJ365" s="1">
        <f>ROUND('Fertilizer Tonnage Entry Form'!M376,3)*10^2</f>
        <v>0</v>
      </c>
    </row>
    <row r="366" spans="1:36" x14ac:dyDescent="0.25">
      <c r="A366" s="1">
        <f>'Fertilizer Tonnage Entry Form'!$Q$1</f>
        <v>0</v>
      </c>
      <c r="C366" s="1">
        <f>'Fertilizer Tonnage Entry Form'!$D$2</f>
        <v>2018</v>
      </c>
      <c r="D366" s="1">
        <f>'Fertilizer Tonnage Entry Form'!$H$2</f>
        <v>14</v>
      </c>
      <c r="H366">
        <f>ROUND('Fertilizer Tonnage Entry Form'!A377,1)*10^1</f>
        <v>0</v>
      </c>
      <c r="J366">
        <f>ROUND('Fertilizer Tonnage Entry Form'!B377,1)*10^1</f>
        <v>0</v>
      </c>
      <c r="L366">
        <f>ROUND('Fertilizer Tonnage Entry Form'!C377,1)*10^1</f>
        <v>0</v>
      </c>
      <c r="M366">
        <f>ROUND('Fertilizer Tonnage Entry Form'!N377,3)*10^3</f>
        <v>0</v>
      </c>
      <c r="Q366" s="1">
        <f>'Fertilizer Tonnage Entry Form'!T377</f>
        <v>0</v>
      </c>
      <c r="R366" s="1">
        <f>'Fertilizer Tonnage Entry Form'!O377</f>
        <v>0</v>
      </c>
      <c r="S366" s="1">
        <f>'Fertilizer Tonnage Entry Form'!P377</f>
        <v>0</v>
      </c>
      <c r="AA366" s="1">
        <f>ROUND('Fertilizer Tonnage Entry Form'!D377,1)*10^1</f>
        <v>0</v>
      </c>
      <c r="AB366" s="1">
        <f>ROUND('Fertilizer Tonnage Entry Form'!E377,1)*10^1</f>
        <v>0</v>
      </c>
      <c r="AC366" s="1">
        <f>ROUND('Fertilizer Tonnage Entry Form'!F377,1)*10^1</f>
        <v>0</v>
      </c>
      <c r="AD366" s="1">
        <f>ROUND('Fertilizer Tonnage Entry Form'!G377,1)*10^1</f>
        <v>0</v>
      </c>
      <c r="AE366" s="1">
        <f>ROUND('Fertilizer Tonnage Entry Form'!H377,2)*10^2</f>
        <v>0</v>
      </c>
      <c r="AF366" s="1">
        <f>ROUND('Fertilizer Tonnage Entry Form'!I377,2)*10^2</f>
        <v>0</v>
      </c>
      <c r="AG366" s="1">
        <f>ROUND('Fertilizer Tonnage Entry Form'!J377,2)*10^2</f>
        <v>0</v>
      </c>
      <c r="AH366" s="1">
        <f>ROUND('Fertilizer Tonnage Entry Form'!K377,2)*10^2</f>
        <v>0</v>
      </c>
      <c r="AI366" s="1">
        <f>ROUND('Fertilizer Tonnage Entry Form'!L377,2)*10^2</f>
        <v>0</v>
      </c>
      <c r="AJ366" s="1">
        <f>ROUND('Fertilizer Tonnage Entry Form'!M377,3)*10^2</f>
        <v>0</v>
      </c>
    </row>
    <row r="367" spans="1:36" x14ac:dyDescent="0.25">
      <c r="A367" s="1">
        <f>'Fertilizer Tonnage Entry Form'!$Q$1</f>
        <v>0</v>
      </c>
      <c r="C367" s="1">
        <f>'Fertilizer Tonnage Entry Form'!$D$2</f>
        <v>2018</v>
      </c>
      <c r="D367" s="1">
        <f>'Fertilizer Tonnage Entry Form'!$H$2</f>
        <v>14</v>
      </c>
      <c r="H367">
        <f>ROUND('Fertilizer Tonnage Entry Form'!A378,1)*10^1</f>
        <v>0</v>
      </c>
      <c r="J367">
        <f>ROUND('Fertilizer Tonnage Entry Form'!B378,1)*10^1</f>
        <v>0</v>
      </c>
      <c r="L367">
        <f>ROUND('Fertilizer Tonnage Entry Form'!C378,1)*10^1</f>
        <v>0</v>
      </c>
      <c r="M367">
        <f>ROUND('Fertilizer Tonnage Entry Form'!N378,3)*10^3</f>
        <v>0</v>
      </c>
      <c r="Q367" s="1">
        <f>'Fertilizer Tonnage Entry Form'!T378</f>
        <v>0</v>
      </c>
      <c r="R367" s="1">
        <f>'Fertilizer Tonnage Entry Form'!O378</f>
        <v>0</v>
      </c>
      <c r="S367" s="1">
        <f>'Fertilizer Tonnage Entry Form'!P378</f>
        <v>0</v>
      </c>
      <c r="AA367" s="1">
        <f>ROUND('Fertilizer Tonnage Entry Form'!D378,1)*10^1</f>
        <v>0</v>
      </c>
      <c r="AB367" s="1">
        <f>ROUND('Fertilizer Tonnage Entry Form'!E378,1)*10^1</f>
        <v>0</v>
      </c>
      <c r="AC367" s="1">
        <f>ROUND('Fertilizer Tonnage Entry Form'!F378,1)*10^1</f>
        <v>0</v>
      </c>
      <c r="AD367" s="1">
        <f>ROUND('Fertilizer Tonnage Entry Form'!G378,1)*10^1</f>
        <v>0</v>
      </c>
      <c r="AE367" s="1">
        <f>ROUND('Fertilizer Tonnage Entry Form'!H378,2)*10^2</f>
        <v>0</v>
      </c>
      <c r="AF367" s="1">
        <f>ROUND('Fertilizer Tonnage Entry Form'!I378,2)*10^2</f>
        <v>0</v>
      </c>
      <c r="AG367" s="1">
        <f>ROUND('Fertilizer Tonnage Entry Form'!J378,2)*10^2</f>
        <v>0</v>
      </c>
      <c r="AH367" s="1">
        <f>ROUND('Fertilizer Tonnage Entry Form'!K378,2)*10^2</f>
        <v>0</v>
      </c>
      <c r="AI367" s="1">
        <f>ROUND('Fertilizer Tonnage Entry Form'!L378,2)*10^2</f>
        <v>0</v>
      </c>
      <c r="AJ367" s="1">
        <f>ROUND('Fertilizer Tonnage Entry Form'!M378,3)*10^2</f>
        <v>0</v>
      </c>
    </row>
    <row r="368" spans="1:36" x14ac:dyDescent="0.25">
      <c r="A368" s="1">
        <f>'Fertilizer Tonnage Entry Form'!$Q$1</f>
        <v>0</v>
      </c>
      <c r="C368" s="1">
        <f>'Fertilizer Tonnage Entry Form'!$D$2</f>
        <v>2018</v>
      </c>
      <c r="D368" s="1">
        <f>'Fertilizer Tonnage Entry Form'!$H$2</f>
        <v>14</v>
      </c>
      <c r="H368">
        <f>ROUND('Fertilizer Tonnage Entry Form'!A379,1)*10^1</f>
        <v>0</v>
      </c>
      <c r="J368">
        <f>ROUND('Fertilizer Tonnage Entry Form'!B379,1)*10^1</f>
        <v>0</v>
      </c>
      <c r="L368">
        <f>ROUND('Fertilizer Tonnage Entry Form'!C379,1)*10^1</f>
        <v>0</v>
      </c>
      <c r="M368">
        <f>ROUND('Fertilizer Tonnage Entry Form'!N379,3)*10^3</f>
        <v>0</v>
      </c>
      <c r="Q368" s="1">
        <f>'Fertilizer Tonnage Entry Form'!T379</f>
        <v>0</v>
      </c>
      <c r="R368" s="1">
        <f>'Fertilizer Tonnage Entry Form'!O379</f>
        <v>0</v>
      </c>
      <c r="S368" s="1">
        <f>'Fertilizer Tonnage Entry Form'!P379</f>
        <v>0</v>
      </c>
      <c r="AA368" s="1">
        <f>ROUND('Fertilizer Tonnage Entry Form'!D379,1)*10^1</f>
        <v>0</v>
      </c>
      <c r="AB368" s="1">
        <f>ROUND('Fertilizer Tonnage Entry Form'!E379,1)*10^1</f>
        <v>0</v>
      </c>
      <c r="AC368" s="1">
        <f>ROUND('Fertilizer Tonnage Entry Form'!F379,1)*10^1</f>
        <v>0</v>
      </c>
      <c r="AD368" s="1">
        <f>ROUND('Fertilizer Tonnage Entry Form'!G379,1)*10^1</f>
        <v>0</v>
      </c>
      <c r="AE368" s="1">
        <f>ROUND('Fertilizer Tonnage Entry Form'!H379,2)*10^2</f>
        <v>0</v>
      </c>
      <c r="AF368" s="1">
        <f>ROUND('Fertilizer Tonnage Entry Form'!I379,2)*10^2</f>
        <v>0</v>
      </c>
      <c r="AG368" s="1">
        <f>ROUND('Fertilizer Tonnage Entry Form'!J379,2)*10^2</f>
        <v>0</v>
      </c>
      <c r="AH368" s="1">
        <f>ROUND('Fertilizer Tonnage Entry Form'!K379,2)*10^2</f>
        <v>0</v>
      </c>
      <c r="AI368" s="1">
        <f>ROUND('Fertilizer Tonnage Entry Form'!L379,2)*10^2</f>
        <v>0</v>
      </c>
      <c r="AJ368" s="1">
        <f>ROUND('Fertilizer Tonnage Entry Form'!M379,3)*10^2</f>
        <v>0</v>
      </c>
    </row>
    <row r="369" spans="1:36" x14ac:dyDescent="0.25">
      <c r="A369" s="1">
        <f>'Fertilizer Tonnage Entry Form'!$Q$1</f>
        <v>0</v>
      </c>
      <c r="C369" s="1">
        <f>'Fertilizer Tonnage Entry Form'!$D$2</f>
        <v>2018</v>
      </c>
      <c r="D369" s="1">
        <f>'Fertilizer Tonnage Entry Form'!$H$2</f>
        <v>14</v>
      </c>
      <c r="H369">
        <f>ROUND('Fertilizer Tonnage Entry Form'!A380,1)*10^1</f>
        <v>0</v>
      </c>
      <c r="J369">
        <f>ROUND('Fertilizer Tonnage Entry Form'!B380,1)*10^1</f>
        <v>0</v>
      </c>
      <c r="L369">
        <f>ROUND('Fertilizer Tonnage Entry Form'!C380,1)*10^1</f>
        <v>0</v>
      </c>
      <c r="M369">
        <f>ROUND('Fertilizer Tonnage Entry Form'!N380,3)*10^3</f>
        <v>0</v>
      </c>
      <c r="Q369" s="1">
        <f>'Fertilizer Tonnage Entry Form'!T380</f>
        <v>0</v>
      </c>
      <c r="R369" s="1">
        <f>'Fertilizer Tonnage Entry Form'!O380</f>
        <v>0</v>
      </c>
      <c r="S369" s="1">
        <f>'Fertilizer Tonnage Entry Form'!P380</f>
        <v>0</v>
      </c>
      <c r="AA369" s="1">
        <f>ROUND('Fertilizer Tonnage Entry Form'!D380,1)*10^1</f>
        <v>0</v>
      </c>
      <c r="AB369" s="1">
        <f>ROUND('Fertilizer Tonnage Entry Form'!E380,1)*10^1</f>
        <v>0</v>
      </c>
      <c r="AC369" s="1">
        <f>ROUND('Fertilizer Tonnage Entry Form'!F380,1)*10^1</f>
        <v>0</v>
      </c>
      <c r="AD369" s="1">
        <f>ROUND('Fertilizer Tonnage Entry Form'!G380,1)*10^1</f>
        <v>0</v>
      </c>
      <c r="AE369" s="1">
        <f>ROUND('Fertilizer Tonnage Entry Form'!H380,2)*10^2</f>
        <v>0</v>
      </c>
      <c r="AF369" s="1">
        <f>ROUND('Fertilizer Tonnage Entry Form'!I380,2)*10^2</f>
        <v>0</v>
      </c>
      <c r="AG369" s="1">
        <f>ROUND('Fertilizer Tonnage Entry Form'!J380,2)*10^2</f>
        <v>0</v>
      </c>
      <c r="AH369" s="1">
        <f>ROUND('Fertilizer Tonnage Entry Form'!K380,2)*10^2</f>
        <v>0</v>
      </c>
      <c r="AI369" s="1">
        <f>ROUND('Fertilizer Tonnage Entry Form'!L380,2)*10^2</f>
        <v>0</v>
      </c>
      <c r="AJ369" s="1">
        <f>ROUND('Fertilizer Tonnage Entry Form'!M380,3)*10^2</f>
        <v>0</v>
      </c>
    </row>
    <row r="370" spans="1:36" x14ac:dyDescent="0.25">
      <c r="A370" s="1">
        <f>'Fertilizer Tonnage Entry Form'!$Q$1</f>
        <v>0</v>
      </c>
      <c r="C370" s="1">
        <f>'Fertilizer Tonnage Entry Form'!$D$2</f>
        <v>2018</v>
      </c>
      <c r="D370" s="1">
        <f>'Fertilizer Tonnage Entry Form'!$H$2</f>
        <v>14</v>
      </c>
      <c r="H370">
        <f>ROUND('Fertilizer Tonnage Entry Form'!A381,1)*10^1</f>
        <v>0</v>
      </c>
      <c r="J370">
        <f>ROUND('Fertilizer Tonnage Entry Form'!B381,1)*10^1</f>
        <v>0</v>
      </c>
      <c r="L370">
        <f>ROUND('Fertilizer Tonnage Entry Form'!C381,1)*10^1</f>
        <v>0</v>
      </c>
      <c r="M370">
        <f>ROUND('Fertilizer Tonnage Entry Form'!N381,3)*10^3</f>
        <v>0</v>
      </c>
      <c r="Q370" s="1">
        <f>'Fertilizer Tonnage Entry Form'!T381</f>
        <v>0</v>
      </c>
      <c r="R370" s="1">
        <f>'Fertilizer Tonnage Entry Form'!O381</f>
        <v>0</v>
      </c>
      <c r="S370" s="1">
        <f>'Fertilizer Tonnage Entry Form'!P381</f>
        <v>0</v>
      </c>
      <c r="AA370" s="1">
        <f>ROUND('Fertilizer Tonnage Entry Form'!D381,1)*10^1</f>
        <v>0</v>
      </c>
      <c r="AB370" s="1">
        <f>ROUND('Fertilizer Tonnage Entry Form'!E381,1)*10^1</f>
        <v>0</v>
      </c>
      <c r="AC370" s="1">
        <f>ROUND('Fertilizer Tonnage Entry Form'!F381,1)*10^1</f>
        <v>0</v>
      </c>
      <c r="AD370" s="1">
        <f>ROUND('Fertilizer Tonnage Entry Form'!G381,1)*10^1</f>
        <v>0</v>
      </c>
      <c r="AE370" s="1">
        <f>ROUND('Fertilizer Tonnage Entry Form'!H381,2)*10^2</f>
        <v>0</v>
      </c>
      <c r="AF370" s="1">
        <f>ROUND('Fertilizer Tonnage Entry Form'!I381,2)*10^2</f>
        <v>0</v>
      </c>
      <c r="AG370" s="1">
        <f>ROUND('Fertilizer Tonnage Entry Form'!J381,2)*10^2</f>
        <v>0</v>
      </c>
      <c r="AH370" s="1">
        <f>ROUND('Fertilizer Tonnage Entry Form'!K381,2)*10^2</f>
        <v>0</v>
      </c>
      <c r="AI370" s="1">
        <f>ROUND('Fertilizer Tonnage Entry Form'!L381,2)*10^2</f>
        <v>0</v>
      </c>
      <c r="AJ370" s="1">
        <f>ROUND('Fertilizer Tonnage Entry Form'!M381,3)*10^2</f>
        <v>0</v>
      </c>
    </row>
    <row r="371" spans="1:36" x14ac:dyDescent="0.25">
      <c r="A371" s="1">
        <f>'Fertilizer Tonnage Entry Form'!$Q$1</f>
        <v>0</v>
      </c>
      <c r="C371" s="1">
        <f>'Fertilizer Tonnage Entry Form'!$D$2</f>
        <v>2018</v>
      </c>
      <c r="D371" s="1">
        <f>'Fertilizer Tonnage Entry Form'!$H$2</f>
        <v>14</v>
      </c>
      <c r="H371">
        <f>ROUND('Fertilizer Tonnage Entry Form'!A382,1)*10^1</f>
        <v>0</v>
      </c>
      <c r="J371">
        <f>ROUND('Fertilizer Tonnage Entry Form'!B382,1)*10^1</f>
        <v>0</v>
      </c>
      <c r="L371">
        <f>ROUND('Fertilizer Tonnage Entry Form'!C382,1)*10^1</f>
        <v>0</v>
      </c>
      <c r="M371">
        <f>ROUND('Fertilizer Tonnage Entry Form'!N382,3)*10^3</f>
        <v>0</v>
      </c>
      <c r="Q371" s="1">
        <f>'Fertilizer Tonnage Entry Form'!T382</f>
        <v>0</v>
      </c>
      <c r="R371" s="1">
        <f>'Fertilizer Tonnage Entry Form'!O382</f>
        <v>0</v>
      </c>
      <c r="S371" s="1">
        <f>'Fertilizer Tonnage Entry Form'!P382</f>
        <v>0</v>
      </c>
      <c r="AA371" s="1">
        <f>ROUND('Fertilizer Tonnage Entry Form'!D382,1)*10^1</f>
        <v>0</v>
      </c>
      <c r="AB371" s="1">
        <f>ROUND('Fertilizer Tonnage Entry Form'!E382,1)*10^1</f>
        <v>0</v>
      </c>
      <c r="AC371" s="1">
        <f>ROUND('Fertilizer Tonnage Entry Form'!F382,1)*10^1</f>
        <v>0</v>
      </c>
      <c r="AD371" s="1">
        <f>ROUND('Fertilizer Tonnage Entry Form'!G382,1)*10^1</f>
        <v>0</v>
      </c>
      <c r="AE371" s="1">
        <f>ROUND('Fertilizer Tonnage Entry Form'!H382,2)*10^2</f>
        <v>0</v>
      </c>
      <c r="AF371" s="1">
        <f>ROUND('Fertilizer Tonnage Entry Form'!I382,2)*10^2</f>
        <v>0</v>
      </c>
      <c r="AG371" s="1">
        <f>ROUND('Fertilizer Tonnage Entry Form'!J382,2)*10^2</f>
        <v>0</v>
      </c>
      <c r="AH371" s="1">
        <f>ROUND('Fertilizer Tonnage Entry Form'!K382,2)*10^2</f>
        <v>0</v>
      </c>
      <c r="AI371" s="1">
        <f>ROUND('Fertilizer Tonnage Entry Form'!L382,2)*10^2</f>
        <v>0</v>
      </c>
      <c r="AJ371" s="1">
        <f>ROUND('Fertilizer Tonnage Entry Form'!M382,3)*10^2</f>
        <v>0</v>
      </c>
    </row>
    <row r="372" spans="1:36" x14ac:dyDescent="0.25">
      <c r="A372" s="1">
        <f>'Fertilizer Tonnage Entry Form'!$Q$1</f>
        <v>0</v>
      </c>
      <c r="C372" s="1">
        <f>'Fertilizer Tonnage Entry Form'!$D$2</f>
        <v>2018</v>
      </c>
      <c r="D372" s="1">
        <f>'Fertilizer Tonnage Entry Form'!$H$2</f>
        <v>14</v>
      </c>
      <c r="H372">
        <f>ROUND('Fertilizer Tonnage Entry Form'!A383,1)*10^1</f>
        <v>0</v>
      </c>
      <c r="J372">
        <f>ROUND('Fertilizer Tonnage Entry Form'!B383,1)*10^1</f>
        <v>0</v>
      </c>
      <c r="L372">
        <f>ROUND('Fertilizer Tonnage Entry Form'!C383,1)*10^1</f>
        <v>0</v>
      </c>
      <c r="M372">
        <f>ROUND('Fertilizer Tonnage Entry Form'!N383,3)*10^3</f>
        <v>0</v>
      </c>
      <c r="Q372" s="1">
        <f>'Fertilizer Tonnage Entry Form'!T383</f>
        <v>0</v>
      </c>
      <c r="R372" s="1">
        <f>'Fertilizer Tonnage Entry Form'!O383</f>
        <v>0</v>
      </c>
      <c r="S372" s="1">
        <f>'Fertilizer Tonnage Entry Form'!P383</f>
        <v>0</v>
      </c>
      <c r="AA372" s="1">
        <f>ROUND('Fertilizer Tonnage Entry Form'!D383,1)*10^1</f>
        <v>0</v>
      </c>
      <c r="AB372" s="1">
        <f>ROUND('Fertilizer Tonnage Entry Form'!E383,1)*10^1</f>
        <v>0</v>
      </c>
      <c r="AC372" s="1">
        <f>ROUND('Fertilizer Tonnage Entry Form'!F383,1)*10^1</f>
        <v>0</v>
      </c>
      <c r="AD372" s="1">
        <f>ROUND('Fertilizer Tonnage Entry Form'!G383,1)*10^1</f>
        <v>0</v>
      </c>
      <c r="AE372" s="1">
        <f>ROUND('Fertilizer Tonnage Entry Form'!H383,2)*10^2</f>
        <v>0</v>
      </c>
      <c r="AF372" s="1">
        <f>ROUND('Fertilizer Tonnage Entry Form'!I383,2)*10^2</f>
        <v>0</v>
      </c>
      <c r="AG372" s="1">
        <f>ROUND('Fertilizer Tonnage Entry Form'!J383,2)*10^2</f>
        <v>0</v>
      </c>
      <c r="AH372" s="1">
        <f>ROUND('Fertilizer Tonnage Entry Form'!K383,2)*10^2</f>
        <v>0</v>
      </c>
      <c r="AI372" s="1">
        <f>ROUND('Fertilizer Tonnage Entry Form'!L383,2)*10^2</f>
        <v>0</v>
      </c>
      <c r="AJ372" s="1">
        <f>ROUND('Fertilizer Tonnage Entry Form'!M383,3)*10^2</f>
        <v>0</v>
      </c>
    </row>
    <row r="373" spans="1:36" x14ac:dyDescent="0.25">
      <c r="A373" s="1">
        <f>'Fertilizer Tonnage Entry Form'!$Q$1</f>
        <v>0</v>
      </c>
      <c r="C373" s="1">
        <f>'Fertilizer Tonnage Entry Form'!$D$2</f>
        <v>2018</v>
      </c>
      <c r="D373" s="1">
        <f>'Fertilizer Tonnage Entry Form'!$H$2</f>
        <v>14</v>
      </c>
      <c r="H373">
        <f>ROUND('Fertilizer Tonnage Entry Form'!A384,1)*10^1</f>
        <v>0</v>
      </c>
      <c r="J373">
        <f>ROUND('Fertilizer Tonnage Entry Form'!B384,1)*10^1</f>
        <v>0</v>
      </c>
      <c r="L373">
        <f>ROUND('Fertilizer Tonnage Entry Form'!C384,1)*10^1</f>
        <v>0</v>
      </c>
      <c r="M373">
        <f>ROUND('Fertilizer Tonnage Entry Form'!N384,3)*10^3</f>
        <v>0</v>
      </c>
      <c r="Q373" s="1">
        <f>'Fertilizer Tonnage Entry Form'!T384</f>
        <v>0</v>
      </c>
      <c r="R373" s="1">
        <f>'Fertilizer Tonnage Entry Form'!O384</f>
        <v>0</v>
      </c>
      <c r="S373" s="1">
        <f>'Fertilizer Tonnage Entry Form'!P384</f>
        <v>0</v>
      </c>
      <c r="AA373" s="1">
        <f>ROUND('Fertilizer Tonnage Entry Form'!D384,1)*10^1</f>
        <v>0</v>
      </c>
      <c r="AB373" s="1">
        <f>ROUND('Fertilizer Tonnage Entry Form'!E384,1)*10^1</f>
        <v>0</v>
      </c>
      <c r="AC373" s="1">
        <f>ROUND('Fertilizer Tonnage Entry Form'!F384,1)*10^1</f>
        <v>0</v>
      </c>
      <c r="AD373" s="1">
        <f>ROUND('Fertilizer Tonnage Entry Form'!G384,1)*10^1</f>
        <v>0</v>
      </c>
      <c r="AE373" s="1">
        <f>ROUND('Fertilizer Tonnage Entry Form'!H384,2)*10^2</f>
        <v>0</v>
      </c>
      <c r="AF373" s="1">
        <f>ROUND('Fertilizer Tonnage Entry Form'!I384,2)*10^2</f>
        <v>0</v>
      </c>
      <c r="AG373" s="1">
        <f>ROUND('Fertilizer Tonnage Entry Form'!J384,2)*10^2</f>
        <v>0</v>
      </c>
      <c r="AH373" s="1">
        <f>ROUND('Fertilizer Tonnage Entry Form'!K384,2)*10^2</f>
        <v>0</v>
      </c>
      <c r="AI373" s="1">
        <f>ROUND('Fertilizer Tonnage Entry Form'!L384,2)*10^2</f>
        <v>0</v>
      </c>
      <c r="AJ373" s="1">
        <f>ROUND('Fertilizer Tonnage Entry Form'!M384,3)*10^2</f>
        <v>0</v>
      </c>
    </row>
    <row r="374" spans="1:36" x14ac:dyDescent="0.25">
      <c r="A374" s="1">
        <f>'Fertilizer Tonnage Entry Form'!$Q$1</f>
        <v>0</v>
      </c>
      <c r="C374" s="1">
        <f>'Fertilizer Tonnage Entry Form'!$D$2</f>
        <v>2018</v>
      </c>
      <c r="D374" s="1">
        <f>'Fertilizer Tonnage Entry Form'!$H$2</f>
        <v>14</v>
      </c>
      <c r="H374">
        <f>ROUND('Fertilizer Tonnage Entry Form'!A385,1)*10^1</f>
        <v>0</v>
      </c>
      <c r="J374">
        <f>ROUND('Fertilizer Tonnage Entry Form'!B385,1)*10^1</f>
        <v>0</v>
      </c>
      <c r="L374">
        <f>ROUND('Fertilizer Tonnage Entry Form'!C385,1)*10^1</f>
        <v>0</v>
      </c>
      <c r="M374">
        <f>ROUND('Fertilizer Tonnage Entry Form'!N385,3)*10^3</f>
        <v>0</v>
      </c>
      <c r="Q374" s="1">
        <f>'Fertilizer Tonnage Entry Form'!T385</f>
        <v>0</v>
      </c>
      <c r="R374" s="1">
        <f>'Fertilizer Tonnage Entry Form'!O385</f>
        <v>0</v>
      </c>
      <c r="S374" s="1">
        <f>'Fertilizer Tonnage Entry Form'!P385</f>
        <v>0</v>
      </c>
      <c r="AA374" s="1">
        <f>ROUND('Fertilizer Tonnage Entry Form'!D385,1)*10^1</f>
        <v>0</v>
      </c>
      <c r="AB374" s="1">
        <f>ROUND('Fertilizer Tonnage Entry Form'!E385,1)*10^1</f>
        <v>0</v>
      </c>
      <c r="AC374" s="1">
        <f>ROUND('Fertilizer Tonnage Entry Form'!F385,1)*10^1</f>
        <v>0</v>
      </c>
      <c r="AD374" s="1">
        <f>ROUND('Fertilizer Tonnage Entry Form'!G385,1)*10^1</f>
        <v>0</v>
      </c>
      <c r="AE374" s="1">
        <f>ROUND('Fertilizer Tonnage Entry Form'!H385,2)*10^2</f>
        <v>0</v>
      </c>
      <c r="AF374" s="1">
        <f>ROUND('Fertilizer Tonnage Entry Form'!I385,2)*10^2</f>
        <v>0</v>
      </c>
      <c r="AG374" s="1">
        <f>ROUND('Fertilizer Tonnage Entry Form'!J385,2)*10^2</f>
        <v>0</v>
      </c>
      <c r="AH374" s="1">
        <f>ROUND('Fertilizer Tonnage Entry Form'!K385,2)*10^2</f>
        <v>0</v>
      </c>
      <c r="AI374" s="1">
        <f>ROUND('Fertilizer Tonnage Entry Form'!L385,2)*10^2</f>
        <v>0</v>
      </c>
      <c r="AJ374" s="1">
        <f>ROUND('Fertilizer Tonnage Entry Form'!M385,3)*10^2</f>
        <v>0</v>
      </c>
    </row>
    <row r="375" spans="1:36" x14ac:dyDescent="0.25">
      <c r="A375" s="1">
        <f>'Fertilizer Tonnage Entry Form'!$Q$1</f>
        <v>0</v>
      </c>
      <c r="C375" s="1">
        <f>'Fertilizer Tonnage Entry Form'!$D$2</f>
        <v>2018</v>
      </c>
      <c r="D375" s="1">
        <f>'Fertilizer Tonnage Entry Form'!$H$2</f>
        <v>14</v>
      </c>
      <c r="H375">
        <f>ROUND('Fertilizer Tonnage Entry Form'!A386,1)*10^1</f>
        <v>0</v>
      </c>
      <c r="J375">
        <f>ROUND('Fertilizer Tonnage Entry Form'!B386,1)*10^1</f>
        <v>0</v>
      </c>
      <c r="L375">
        <f>ROUND('Fertilizer Tonnage Entry Form'!C386,1)*10^1</f>
        <v>0</v>
      </c>
      <c r="M375">
        <f>ROUND('Fertilizer Tonnage Entry Form'!N386,3)*10^3</f>
        <v>0</v>
      </c>
      <c r="Q375" s="1">
        <f>'Fertilizer Tonnage Entry Form'!T386</f>
        <v>0</v>
      </c>
      <c r="R375" s="1">
        <f>'Fertilizer Tonnage Entry Form'!O386</f>
        <v>0</v>
      </c>
      <c r="S375" s="1">
        <f>'Fertilizer Tonnage Entry Form'!P386</f>
        <v>0</v>
      </c>
      <c r="AA375" s="1">
        <f>ROUND('Fertilizer Tonnage Entry Form'!D386,1)*10^1</f>
        <v>0</v>
      </c>
      <c r="AB375" s="1">
        <f>ROUND('Fertilizer Tonnage Entry Form'!E386,1)*10^1</f>
        <v>0</v>
      </c>
      <c r="AC375" s="1">
        <f>ROUND('Fertilizer Tonnage Entry Form'!F386,1)*10^1</f>
        <v>0</v>
      </c>
      <c r="AD375" s="1">
        <f>ROUND('Fertilizer Tonnage Entry Form'!G386,1)*10^1</f>
        <v>0</v>
      </c>
      <c r="AE375" s="1">
        <f>ROUND('Fertilizer Tonnage Entry Form'!H386,2)*10^2</f>
        <v>0</v>
      </c>
      <c r="AF375" s="1">
        <f>ROUND('Fertilizer Tonnage Entry Form'!I386,2)*10^2</f>
        <v>0</v>
      </c>
      <c r="AG375" s="1">
        <f>ROUND('Fertilizer Tonnage Entry Form'!J386,2)*10^2</f>
        <v>0</v>
      </c>
      <c r="AH375" s="1">
        <f>ROUND('Fertilizer Tonnage Entry Form'!K386,2)*10^2</f>
        <v>0</v>
      </c>
      <c r="AI375" s="1">
        <f>ROUND('Fertilizer Tonnage Entry Form'!L386,2)*10^2</f>
        <v>0</v>
      </c>
      <c r="AJ375" s="1">
        <f>ROUND('Fertilizer Tonnage Entry Form'!M386,3)*10^2</f>
        <v>0</v>
      </c>
    </row>
    <row r="376" spans="1:36" x14ac:dyDescent="0.25">
      <c r="A376" s="1">
        <f>'Fertilizer Tonnage Entry Form'!$Q$1</f>
        <v>0</v>
      </c>
      <c r="C376" s="1">
        <f>'Fertilizer Tonnage Entry Form'!$D$2</f>
        <v>2018</v>
      </c>
      <c r="D376" s="1">
        <f>'Fertilizer Tonnage Entry Form'!$H$2</f>
        <v>14</v>
      </c>
      <c r="H376">
        <f>ROUND('Fertilizer Tonnage Entry Form'!A387,1)*10^1</f>
        <v>0</v>
      </c>
      <c r="J376">
        <f>ROUND('Fertilizer Tonnage Entry Form'!B387,1)*10^1</f>
        <v>0</v>
      </c>
      <c r="L376">
        <f>ROUND('Fertilizer Tonnage Entry Form'!C387,1)*10^1</f>
        <v>0</v>
      </c>
      <c r="M376">
        <f>ROUND('Fertilizer Tonnage Entry Form'!N387,3)*10^3</f>
        <v>0</v>
      </c>
      <c r="Q376" s="1">
        <f>'Fertilizer Tonnage Entry Form'!T387</f>
        <v>0</v>
      </c>
      <c r="R376" s="1">
        <f>'Fertilizer Tonnage Entry Form'!O387</f>
        <v>0</v>
      </c>
      <c r="S376" s="1">
        <f>'Fertilizer Tonnage Entry Form'!P387</f>
        <v>0</v>
      </c>
      <c r="AA376" s="1">
        <f>ROUND('Fertilizer Tonnage Entry Form'!D387,1)*10^1</f>
        <v>0</v>
      </c>
      <c r="AB376" s="1">
        <f>ROUND('Fertilizer Tonnage Entry Form'!E387,1)*10^1</f>
        <v>0</v>
      </c>
      <c r="AC376" s="1">
        <f>ROUND('Fertilizer Tonnage Entry Form'!F387,1)*10^1</f>
        <v>0</v>
      </c>
      <c r="AD376" s="1">
        <f>ROUND('Fertilizer Tonnage Entry Form'!G387,1)*10^1</f>
        <v>0</v>
      </c>
      <c r="AE376" s="1">
        <f>ROUND('Fertilizer Tonnage Entry Form'!H387,2)*10^2</f>
        <v>0</v>
      </c>
      <c r="AF376" s="1">
        <f>ROUND('Fertilizer Tonnage Entry Form'!I387,2)*10^2</f>
        <v>0</v>
      </c>
      <c r="AG376" s="1">
        <f>ROUND('Fertilizer Tonnage Entry Form'!J387,2)*10^2</f>
        <v>0</v>
      </c>
      <c r="AH376" s="1">
        <f>ROUND('Fertilizer Tonnage Entry Form'!K387,2)*10^2</f>
        <v>0</v>
      </c>
      <c r="AI376" s="1">
        <f>ROUND('Fertilizer Tonnage Entry Form'!L387,2)*10^2</f>
        <v>0</v>
      </c>
      <c r="AJ376" s="1">
        <f>ROUND('Fertilizer Tonnage Entry Form'!M387,3)*10^2</f>
        <v>0</v>
      </c>
    </row>
    <row r="377" spans="1:36" x14ac:dyDescent="0.25">
      <c r="A377" s="1">
        <f>'Fertilizer Tonnage Entry Form'!$Q$1</f>
        <v>0</v>
      </c>
      <c r="C377" s="1">
        <f>'Fertilizer Tonnage Entry Form'!$D$2</f>
        <v>2018</v>
      </c>
      <c r="D377" s="1">
        <f>'Fertilizer Tonnage Entry Form'!$H$2</f>
        <v>14</v>
      </c>
      <c r="H377">
        <f>ROUND('Fertilizer Tonnage Entry Form'!A388,1)*10^1</f>
        <v>0</v>
      </c>
      <c r="J377">
        <f>ROUND('Fertilizer Tonnage Entry Form'!B388,1)*10^1</f>
        <v>0</v>
      </c>
      <c r="L377">
        <f>ROUND('Fertilizer Tonnage Entry Form'!C388,1)*10^1</f>
        <v>0</v>
      </c>
      <c r="M377">
        <f>ROUND('Fertilizer Tonnage Entry Form'!N388,3)*10^3</f>
        <v>0</v>
      </c>
      <c r="Q377" s="1">
        <f>'Fertilizer Tonnage Entry Form'!T388</f>
        <v>0</v>
      </c>
      <c r="R377" s="1">
        <f>'Fertilizer Tonnage Entry Form'!O388</f>
        <v>0</v>
      </c>
      <c r="S377" s="1">
        <f>'Fertilizer Tonnage Entry Form'!P388</f>
        <v>0</v>
      </c>
      <c r="AA377" s="1">
        <f>ROUND('Fertilizer Tonnage Entry Form'!D388,1)*10^1</f>
        <v>0</v>
      </c>
      <c r="AB377" s="1">
        <f>ROUND('Fertilizer Tonnage Entry Form'!E388,1)*10^1</f>
        <v>0</v>
      </c>
      <c r="AC377" s="1">
        <f>ROUND('Fertilizer Tonnage Entry Form'!F388,1)*10^1</f>
        <v>0</v>
      </c>
      <c r="AD377" s="1">
        <f>ROUND('Fertilizer Tonnage Entry Form'!G388,1)*10^1</f>
        <v>0</v>
      </c>
      <c r="AE377" s="1">
        <f>ROUND('Fertilizer Tonnage Entry Form'!H388,2)*10^2</f>
        <v>0</v>
      </c>
      <c r="AF377" s="1">
        <f>ROUND('Fertilizer Tonnage Entry Form'!I388,2)*10^2</f>
        <v>0</v>
      </c>
      <c r="AG377" s="1">
        <f>ROUND('Fertilizer Tonnage Entry Form'!J388,2)*10^2</f>
        <v>0</v>
      </c>
      <c r="AH377" s="1">
        <f>ROUND('Fertilizer Tonnage Entry Form'!K388,2)*10^2</f>
        <v>0</v>
      </c>
      <c r="AI377" s="1">
        <f>ROUND('Fertilizer Tonnage Entry Form'!L388,2)*10^2</f>
        <v>0</v>
      </c>
      <c r="AJ377" s="1">
        <f>ROUND('Fertilizer Tonnage Entry Form'!M388,3)*10^2</f>
        <v>0</v>
      </c>
    </row>
    <row r="378" spans="1:36" x14ac:dyDescent="0.25">
      <c r="A378" s="1">
        <f>'Fertilizer Tonnage Entry Form'!$Q$1</f>
        <v>0</v>
      </c>
      <c r="C378" s="1">
        <f>'Fertilizer Tonnage Entry Form'!$D$2</f>
        <v>2018</v>
      </c>
      <c r="D378" s="1">
        <f>'Fertilizer Tonnage Entry Form'!$H$2</f>
        <v>14</v>
      </c>
      <c r="H378">
        <f>ROUND('Fertilizer Tonnage Entry Form'!A389,1)*10^1</f>
        <v>0</v>
      </c>
      <c r="J378">
        <f>ROUND('Fertilizer Tonnage Entry Form'!B389,1)*10^1</f>
        <v>0</v>
      </c>
      <c r="L378">
        <f>ROUND('Fertilizer Tonnage Entry Form'!C389,1)*10^1</f>
        <v>0</v>
      </c>
      <c r="M378">
        <f>ROUND('Fertilizer Tonnage Entry Form'!N389,3)*10^3</f>
        <v>0</v>
      </c>
      <c r="Q378" s="1">
        <f>'Fertilizer Tonnage Entry Form'!T389</f>
        <v>0</v>
      </c>
      <c r="R378" s="1">
        <f>'Fertilizer Tonnage Entry Form'!O389</f>
        <v>0</v>
      </c>
      <c r="S378" s="1">
        <f>'Fertilizer Tonnage Entry Form'!P389</f>
        <v>0</v>
      </c>
      <c r="AA378" s="1">
        <f>ROUND('Fertilizer Tonnage Entry Form'!D389,1)*10^1</f>
        <v>0</v>
      </c>
      <c r="AB378" s="1">
        <f>ROUND('Fertilizer Tonnage Entry Form'!E389,1)*10^1</f>
        <v>0</v>
      </c>
      <c r="AC378" s="1">
        <f>ROUND('Fertilizer Tonnage Entry Form'!F389,1)*10^1</f>
        <v>0</v>
      </c>
      <c r="AD378" s="1">
        <f>ROUND('Fertilizer Tonnage Entry Form'!G389,1)*10^1</f>
        <v>0</v>
      </c>
      <c r="AE378" s="1">
        <f>ROUND('Fertilizer Tonnage Entry Form'!H389,2)*10^2</f>
        <v>0</v>
      </c>
      <c r="AF378" s="1">
        <f>ROUND('Fertilizer Tonnage Entry Form'!I389,2)*10^2</f>
        <v>0</v>
      </c>
      <c r="AG378" s="1">
        <f>ROUND('Fertilizer Tonnage Entry Form'!J389,2)*10^2</f>
        <v>0</v>
      </c>
      <c r="AH378" s="1">
        <f>ROUND('Fertilizer Tonnage Entry Form'!K389,2)*10^2</f>
        <v>0</v>
      </c>
      <c r="AI378" s="1">
        <f>ROUND('Fertilizer Tonnage Entry Form'!L389,2)*10^2</f>
        <v>0</v>
      </c>
      <c r="AJ378" s="1">
        <f>ROUND('Fertilizer Tonnage Entry Form'!M389,3)*10^2</f>
        <v>0</v>
      </c>
    </row>
    <row r="379" spans="1:36" x14ac:dyDescent="0.25">
      <c r="A379" s="1">
        <f>'Fertilizer Tonnage Entry Form'!$Q$1</f>
        <v>0</v>
      </c>
      <c r="C379" s="1">
        <f>'Fertilizer Tonnage Entry Form'!$D$2</f>
        <v>2018</v>
      </c>
      <c r="D379" s="1">
        <f>'Fertilizer Tonnage Entry Form'!$H$2</f>
        <v>14</v>
      </c>
      <c r="H379">
        <f>ROUND('Fertilizer Tonnage Entry Form'!A390,1)*10^1</f>
        <v>0</v>
      </c>
      <c r="J379">
        <f>ROUND('Fertilizer Tonnage Entry Form'!B390,1)*10^1</f>
        <v>0</v>
      </c>
      <c r="L379">
        <f>ROUND('Fertilizer Tonnage Entry Form'!C390,1)*10^1</f>
        <v>0</v>
      </c>
      <c r="M379">
        <f>ROUND('Fertilizer Tonnage Entry Form'!N390,3)*10^3</f>
        <v>0</v>
      </c>
      <c r="Q379" s="1">
        <f>'Fertilizer Tonnage Entry Form'!T390</f>
        <v>0</v>
      </c>
      <c r="R379" s="1">
        <f>'Fertilizer Tonnage Entry Form'!O390</f>
        <v>0</v>
      </c>
      <c r="S379" s="1">
        <f>'Fertilizer Tonnage Entry Form'!P390</f>
        <v>0</v>
      </c>
      <c r="AA379" s="1">
        <f>ROUND('Fertilizer Tonnage Entry Form'!D390,1)*10^1</f>
        <v>0</v>
      </c>
      <c r="AB379" s="1">
        <f>ROUND('Fertilizer Tonnage Entry Form'!E390,1)*10^1</f>
        <v>0</v>
      </c>
      <c r="AC379" s="1">
        <f>ROUND('Fertilizer Tonnage Entry Form'!F390,1)*10^1</f>
        <v>0</v>
      </c>
      <c r="AD379" s="1">
        <f>ROUND('Fertilizer Tonnage Entry Form'!G390,1)*10^1</f>
        <v>0</v>
      </c>
      <c r="AE379" s="1">
        <f>ROUND('Fertilizer Tonnage Entry Form'!H390,2)*10^2</f>
        <v>0</v>
      </c>
      <c r="AF379" s="1">
        <f>ROUND('Fertilizer Tonnage Entry Form'!I390,2)*10^2</f>
        <v>0</v>
      </c>
      <c r="AG379" s="1">
        <f>ROUND('Fertilizer Tonnage Entry Form'!J390,2)*10^2</f>
        <v>0</v>
      </c>
      <c r="AH379" s="1">
        <f>ROUND('Fertilizer Tonnage Entry Form'!K390,2)*10^2</f>
        <v>0</v>
      </c>
      <c r="AI379" s="1">
        <f>ROUND('Fertilizer Tonnage Entry Form'!L390,2)*10^2</f>
        <v>0</v>
      </c>
      <c r="AJ379" s="1">
        <f>ROUND('Fertilizer Tonnage Entry Form'!M390,3)*10^2</f>
        <v>0</v>
      </c>
    </row>
    <row r="380" spans="1:36" x14ac:dyDescent="0.25">
      <c r="A380" s="1">
        <f>'Fertilizer Tonnage Entry Form'!$Q$1</f>
        <v>0</v>
      </c>
      <c r="C380" s="1">
        <f>'Fertilizer Tonnage Entry Form'!$D$2</f>
        <v>2018</v>
      </c>
      <c r="D380" s="1">
        <f>'Fertilizer Tonnage Entry Form'!$H$2</f>
        <v>14</v>
      </c>
      <c r="H380">
        <f>ROUND('Fertilizer Tonnage Entry Form'!A391,1)*10^1</f>
        <v>0</v>
      </c>
      <c r="J380">
        <f>ROUND('Fertilizer Tonnage Entry Form'!B391,1)*10^1</f>
        <v>0</v>
      </c>
      <c r="L380">
        <f>ROUND('Fertilizer Tonnage Entry Form'!C391,1)*10^1</f>
        <v>0</v>
      </c>
      <c r="M380">
        <f>ROUND('Fertilizer Tonnage Entry Form'!N391,3)*10^3</f>
        <v>0</v>
      </c>
      <c r="Q380" s="1">
        <f>'Fertilizer Tonnage Entry Form'!T391</f>
        <v>0</v>
      </c>
      <c r="R380" s="1">
        <f>'Fertilizer Tonnage Entry Form'!O391</f>
        <v>0</v>
      </c>
      <c r="S380" s="1">
        <f>'Fertilizer Tonnage Entry Form'!P391</f>
        <v>0</v>
      </c>
      <c r="AA380" s="1">
        <f>ROUND('Fertilizer Tonnage Entry Form'!D391,1)*10^1</f>
        <v>0</v>
      </c>
      <c r="AB380" s="1">
        <f>ROUND('Fertilizer Tonnage Entry Form'!E391,1)*10^1</f>
        <v>0</v>
      </c>
      <c r="AC380" s="1">
        <f>ROUND('Fertilizer Tonnage Entry Form'!F391,1)*10^1</f>
        <v>0</v>
      </c>
      <c r="AD380" s="1">
        <f>ROUND('Fertilizer Tonnage Entry Form'!G391,1)*10^1</f>
        <v>0</v>
      </c>
      <c r="AE380" s="1">
        <f>ROUND('Fertilizer Tonnage Entry Form'!H391,2)*10^2</f>
        <v>0</v>
      </c>
      <c r="AF380" s="1">
        <f>ROUND('Fertilizer Tonnage Entry Form'!I391,2)*10^2</f>
        <v>0</v>
      </c>
      <c r="AG380" s="1">
        <f>ROUND('Fertilizer Tonnage Entry Form'!J391,2)*10^2</f>
        <v>0</v>
      </c>
      <c r="AH380" s="1">
        <f>ROUND('Fertilizer Tonnage Entry Form'!K391,2)*10^2</f>
        <v>0</v>
      </c>
      <c r="AI380" s="1">
        <f>ROUND('Fertilizer Tonnage Entry Form'!L391,2)*10^2</f>
        <v>0</v>
      </c>
      <c r="AJ380" s="1">
        <f>ROUND('Fertilizer Tonnage Entry Form'!M391,3)*10^2</f>
        <v>0</v>
      </c>
    </row>
    <row r="381" spans="1:36" x14ac:dyDescent="0.25">
      <c r="A381" s="1">
        <f>'Fertilizer Tonnage Entry Form'!$Q$1</f>
        <v>0</v>
      </c>
      <c r="C381" s="1">
        <f>'Fertilizer Tonnage Entry Form'!$D$2</f>
        <v>2018</v>
      </c>
      <c r="D381" s="1">
        <f>'Fertilizer Tonnage Entry Form'!$H$2</f>
        <v>14</v>
      </c>
      <c r="H381">
        <f>ROUND('Fertilizer Tonnage Entry Form'!A392,1)*10^1</f>
        <v>0</v>
      </c>
      <c r="J381">
        <f>ROUND('Fertilizer Tonnage Entry Form'!B392,1)*10^1</f>
        <v>0</v>
      </c>
      <c r="L381">
        <f>ROUND('Fertilizer Tonnage Entry Form'!C392,1)*10^1</f>
        <v>0</v>
      </c>
      <c r="M381">
        <f>ROUND('Fertilizer Tonnage Entry Form'!N392,3)*10^3</f>
        <v>0</v>
      </c>
      <c r="Q381" s="1">
        <f>'Fertilizer Tonnage Entry Form'!T392</f>
        <v>0</v>
      </c>
      <c r="R381" s="1">
        <f>'Fertilizer Tonnage Entry Form'!O392</f>
        <v>0</v>
      </c>
      <c r="S381" s="1">
        <f>'Fertilizer Tonnage Entry Form'!P392</f>
        <v>0</v>
      </c>
      <c r="AA381" s="1">
        <f>ROUND('Fertilizer Tonnage Entry Form'!D392,1)*10^1</f>
        <v>0</v>
      </c>
      <c r="AB381" s="1">
        <f>ROUND('Fertilizer Tonnage Entry Form'!E392,1)*10^1</f>
        <v>0</v>
      </c>
      <c r="AC381" s="1">
        <f>ROUND('Fertilizer Tonnage Entry Form'!F392,1)*10^1</f>
        <v>0</v>
      </c>
      <c r="AD381" s="1">
        <f>ROUND('Fertilizer Tonnage Entry Form'!G392,1)*10^1</f>
        <v>0</v>
      </c>
      <c r="AE381" s="1">
        <f>ROUND('Fertilizer Tonnage Entry Form'!H392,2)*10^2</f>
        <v>0</v>
      </c>
      <c r="AF381" s="1">
        <f>ROUND('Fertilizer Tonnage Entry Form'!I392,2)*10^2</f>
        <v>0</v>
      </c>
      <c r="AG381" s="1">
        <f>ROUND('Fertilizer Tonnage Entry Form'!J392,2)*10^2</f>
        <v>0</v>
      </c>
      <c r="AH381" s="1">
        <f>ROUND('Fertilizer Tonnage Entry Form'!K392,2)*10^2</f>
        <v>0</v>
      </c>
      <c r="AI381" s="1">
        <f>ROUND('Fertilizer Tonnage Entry Form'!L392,2)*10^2</f>
        <v>0</v>
      </c>
      <c r="AJ381" s="1">
        <f>ROUND('Fertilizer Tonnage Entry Form'!M392,3)*10^2</f>
        <v>0</v>
      </c>
    </row>
    <row r="382" spans="1:36" x14ac:dyDescent="0.25">
      <c r="A382" s="1">
        <f>'Fertilizer Tonnage Entry Form'!$Q$1</f>
        <v>0</v>
      </c>
      <c r="C382" s="1">
        <f>'Fertilizer Tonnage Entry Form'!$D$2</f>
        <v>2018</v>
      </c>
      <c r="D382" s="1">
        <f>'Fertilizer Tonnage Entry Form'!$H$2</f>
        <v>14</v>
      </c>
      <c r="H382">
        <f>ROUND('Fertilizer Tonnage Entry Form'!A393,1)*10^1</f>
        <v>0</v>
      </c>
      <c r="J382">
        <f>ROUND('Fertilizer Tonnage Entry Form'!B393,1)*10^1</f>
        <v>0</v>
      </c>
      <c r="L382">
        <f>ROUND('Fertilizer Tonnage Entry Form'!C393,1)*10^1</f>
        <v>0</v>
      </c>
      <c r="M382">
        <f>ROUND('Fertilizer Tonnage Entry Form'!N393,3)*10^3</f>
        <v>0</v>
      </c>
      <c r="Q382" s="1">
        <f>'Fertilizer Tonnage Entry Form'!T393</f>
        <v>0</v>
      </c>
      <c r="R382" s="1">
        <f>'Fertilizer Tonnage Entry Form'!O393</f>
        <v>0</v>
      </c>
      <c r="S382" s="1">
        <f>'Fertilizer Tonnage Entry Form'!P393</f>
        <v>0</v>
      </c>
      <c r="AA382" s="1">
        <f>ROUND('Fertilizer Tonnage Entry Form'!D393,1)*10^1</f>
        <v>0</v>
      </c>
      <c r="AB382" s="1">
        <f>ROUND('Fertilizer Tonnage Entry Form'!E393,1)*10^1</f>
        <v>0</v>
      </c>
      <c r="AC382" s="1">
        <f>ROUND('Fertilizer Tonnage Entry Form'!F393,1)*10^1</f>
        <v>0</v>
      </c>
      <c r="AD382" s="1">
        <f>ROUND('Fertilizer Tonnage Entry Form'!G393,1)*10^1</f>
        <v>0</v>
      </c>
      <c r="AE382" s="1">
        <f>ROUND('Fertilizer Tonnage Entry Form'!H393,2)*10^2</f>
        <v>0</v>
      </c>
      <c r="AF382" s="1">
        <f>ROUND('Fertilizer Tonnage Entry Form'!I393,2)*10^2</f>
        <v>0</v>
      </c>
      <c r="AG382" s="1">
        <f>ROUND('Fertilizer Tonnage Entry Form'!J393,2)*10^2</f>
        <v>0</v>
      </c>
      <c r="AH382" s="1">
        <f>ROUND('Fertilizer Tonnage Entry Form'!K393,2)*10^2</f>
        <v>0</v>
      </c>
      <c r="AI382" s="1">
        <f>ROUND('Fertilizer Tonnage Entry Form'!L393,2)*10^2</f>
        <v>0</v>
      </c>
      <c r="AJ382" s="1">
        <f>ROUND('Fertilizer Tonnage Entry Form'!M393,3)*10^2</f>
        <v>0</v>
      </c>
    </row>
    <row r="383" spans="1:36" x14ac:dyDescent="0.25">
      <c r="A383" s="1">
        <f>'Fertilizer Tonnage Entry Form'!$Q$1</f>
        <v>0</v>
      </c>
      <c r="C383" s="1">
        <f>'Fertilizer Tonnage Entry Form'!$D$2</f>
        <v>2018</v>
      </c>
      <c r="D383" s="1">
        <f>'Fertilizer Tonnage Entry Form'!$H$2</f>
        <v>14</v>
      </c>
      <c r="H383">
        <f>ROUND('Fertilizer Tonnage Entry Form'!A394,1)*10^1</f>
        <v>0</v>
      </c>
      <c r="J383">
        <f>ROUND('Fertilizer Tonnage Entry Form'!B394,1)*10^1</f>
        <v>0</v>
      </c>
      <c r="L383">
        <f>ROUND('Fertilizer Tonnage Entry Form'!C394,1)*10^1</f>
        <v>0</v>
      </c>
      <c r="M383">
        <f>ROUND('Fertilizer Tonnage Entry Form'!N394,3)*10^3</f>
        <v>0</v>
      </c>
      <c r="Q383" s="1">
        <f>'Fertilizer Tonnage Entry Form'!T394</f>
        <v>0</v>
      </c>
      <c r="R383" s="1">
        <f>'Fertilizer Tonnage Entry Form'!O394</f>
        <v>0</v>
      </c>
      <c r="S383" s="1">
        <f>'Fertilizer Tonnage Entry Form'!P394</f>
        <v>0</v>
      </c>
      <c r="AA383" s="1">
        <f>ROUND('Fertilizer Tonnage Entry Form'!D394,1)*10^1</f>
        <v>0</v>
      </c>
      <c r="AB383" s="1">
        <f>ROUND('Fertilizer Tonnage Entry Form'!E394,1)*10^1</f>
        <v>0</v>
      </c>
      <c r="AC383" s="1">
        <f>ROUND('Fertilizer Tonnage Entry Form'!F394,1)*10^1</f>
        <v>0</v>
      </c>
      <c r="AD383" s="1">
        <f>ROUND('Fertilizer Tonnage Entry Form'!G394,1)*10^1</f>
        <v>0</v>
      </c>
      <c r="AE383" s="1">
        <f>ROUND('Fertilizer Tonnage Entry Form'!H394,2)*10^2</f>
        <v>0</v>
      </c>
      <c r="AF383" s="1">
        <f>ROUND('Fertilizer Tonnage Entry Form'!I394,2)*10^2</f>
        <v>0</v>
      </c>
      <c r="AG383" s="1">
        <f>ROUND('Fertilizer Tonnage Entry Form'!J394,2)*10^2</f>
        <v>0</v>
      </c>
      <c r="AH383" s="1">
        <f>ROUND('Fertilizer Tonnage Entry Form'!K394,2)*10^2</f>
        <v>0</v>
      </c>
      <c r="AI383" s="1">
        <f>ROUND('Fertilizer Tonnage Entry Form'!L394,2)*10^2</f>
        <v>0</v>
      </c>
      <c r="AJ383" s="1">
        <f>ROUND('Fertilizer Tonnage Entry Form'!M394,3)*10^2</f>
        <v>0</v>
      </c>
    </row>
    <row r="384" spans="1:36" x14ac:dyDescent="0.25">
      <c r="A384" s="1">
        <f>'Fertilizer Tonnage Entry Form'!$Q$1</f>
        <v>0</v>
      </c>
      <c r="C384" s="1">
        <f>'Fertilizer Tonnage Entry Form'!$D$2</f>
        <v>2018</v>
      </c>
      <c r="D384" s="1">
        <f>'Fertilizer Tonnage Entry Form'!$H$2</f>
        <v>14</v>
      </c>
      <c r="H384">
        <f>ROUND('Fertilizer Tonnage Entry Form'!A395,1)*10^1</f>
        <v>0</v>
      </c>
      <c r="J384">
        <f>ROUND('Fertilizer Tonnage Entry Form'!B395,1)*10^1</f>
        <v>0</v>
      </c>
      <c r="L384">
        <f>ROUND('Fertilizer Tonnage Entry Form'!C395,1)*10^1</f>
        <v>0</v>
      </c>
      <c r="M384">
        <f>ROUND('Fertilizer Tonnage Entry Form'!N395,3)*10^3</f>
        <v>0</v>
      </c>
      <c r="Q384" s="1">
        <f>'Fertilizer Tonnage Entry Form'!T395</f>
        <v>0</v>
      </c>
      <c r="R384" s="1">
        <f>'Fertilizer Tonnage Entry Form'!O395</f>
        <v>0</v>
      </c>
      <c r="S384" s="1">
        <f>'Fertilizer Tonnage Entry Form'!P395</f>
        <v>0</v>
      </c>
      <c r="AA384" s="1">
        <f>ROUND('Fertilizer Tonnage Entry Form'!D395,1)*10^1</f>
        <v>0</v>
      </c>
      <c r="AB384" s="1">
        <f>ROUND('Fertilizer Tonnage Entry Form'!E395,1)*10^1</f>
        <v>0</v>
      </c>
      <c r="AC384" s="1">
        <f>ROUND('Fertilizer Tonnage Entry Form'!F395,1)*10^1</f>
        <v>0</v>
      </c>
      <c r="AD384" s="1">
        <f>ROUND('Fertilizer Tonnage Entry Form'!G395,1)*10^1</f>
        <v>0</v>
      </c>
      <c r="AE384" s="1">
        <f>ROUND('Fertilizer Tonnage Entry Form'!H395,2)*10^2</f>
        <v>0</v>
      </c>
      <c r="AF384" s="1">
        <f>ROUND('Fertilizer Tonnage Entry Form'!I395,2)*10^2</f>
        <v>0</v>
      </c>
      <c r="AG384" s="1">
        <f>ROUND('Fertilizer Tonnage Entry Form'!J395,2)*10^2</f>
        <v>0</v>
      </c>
      <c r="AH384" s="1">
        <f>ROUND('Fertilizer Tonnage Entry Form'!K395,2)*10^2</f>
        <v>0</v>
      </c>
      <c r="AI384" s="1">
        <f>ROUND('Fertilizer Tonnage Entry Form'!L395,2)*10^2</f>
        <v>0</v>
      </c>
      <c r="AJ384" s="1">
        <f>ROUND('Fertilizer Tonnage Entry Form'!M395,3)*10^2</f>
        <v>0</v>
      </c>
    </row>
    <row r="385" spans="1:36" x14ac:dyDescent="0.25">
      <c r="A385" s="1">
        <f>'Fertilizer Tonnage Entry Form'!$Q$1</f>
        <v>0</v>
      </c>
      <c r="C385" s="1">
        <f>'Fertilizer Tonnage Entry Form'!$D$2</f>
        <v>2018</v>
      </c>
      <c r="D385" s="1">
        <f>'Fertilizer Tonnage Entry Form'!$H$2</f>
        <v>14</v>
      </c>
      <c r="H385">
        <f>ROUND('Fertilizer Tonnage Entry Form'!A396,1)*10^1</f>
        <v>0</v>
      </c>
      <c r="J385">
        <f>ROUND('Fertilizer Tonnage Entry Form'!B396,1)*10^1</f>
        <v>0</v>
      </c>
      <c r="L385">
        <f>ROUND('Fertilizer Tonnage Entry Form'!C396,1)*10^1</f>
        <v>0</v>
      </c>
      <c r="M385">
        <f>ROUND('Fertilizer Tonnage Entry Form'!N396,3)*10^3</f>
        <v>0</v>
      </c>
      <c r="Q385" s="1">
        <f>'Fertilizer Tonnage Entry Form'!T396</f>
        <v>0</v>
      </c>
      <c r="R385" s="1">
        <f>'Fertilizer Tonnage Entry Form'!O396</f>
        <v>0</v>
      </c>
      <c r="S385" s="1">
        <f>'Fertilizer Tonnage Entry Form'!P396</f>
        <v>0</v>
      </c>
      <c r="AA385" s="1">
        <f>ROUND('Fertilizer Tonnage Entry Form'!D396,1)*10^1</f>
        <v>0</v>
      </c>
      <c r="AB385" s="1">
        <f>ROUND('Fertilizer Tonnage Entry Form'!E396,1)*10^1</f>
        <v>0</v>
      </c>
      <c r="AC385" s="1">
        <f>ROUND('Fertilizer Tonnage Entry Form'!F396,1)*10^1</f>
        <v>0</v>
      </c>
      <c r="AD385" s="1">
        <f>ROUND('Fertilizer Tonnage Entry Form'!G396,1)*10^1</f>
        <v>0</v>
      </c>
      <c r="AE385" s="1">
        <f>ROUND('Fertilizer Tonnage Entry Form'!H396,2)*10^2</f>
        <v>0</v>
      </c>
      <c r="AF385" s="1">
        <f>ROUND('Fertilizer Tonnage Entry Form'!I396,2)*10^2</f>
        <v>0</v>
      </c>
      <c r="AG385" s="1">
        <f>ROUND('Fertilizer Tonnage Entry Form'!J396,2)*10^2</f>
        <v>0</v>
      </c>
      <c r="AH385" s="1">
        <f>ROUND('Fertilizer Tonnage Entry Form'!K396,2)*10^2</f>
        <v>0</v>
      </c>
      <c r="AI385" s="1">
        <f>ROUND('Fertilizer Tonnage Entry Form'!L396,2)*10^2</f>
        <v>0</v>
      </c>
      <c r="AJ385" s="1">
        <f>ROUND('Fertilizer Tonnage Entry Form'!M396,3)*10^2</f>
        <v>0</v>
      </c>
    </row>
    <row r="386" spans="1:36" x14ac:dyDescent="0.25">
      <c r="A386" s="1">
        <f>'Fertilizer Tonnage Entry Form'!$Q$1</f>
        <v>0</v>
      </c>
      <c r="C386" s="1">
        <f>'Fertilizer Tonnage Entry Form'!$D$2</f>
        <v>2018</v>
      </c>
      <c r="D386" s="1">
        <f>'Fertilizer Tonnage Entry Form'!$H$2</f>
        <v>14</v>
      </c>
      <c r="H386">
        <f>ROUND('Fertilizer Tonnage Entry Form'!A397,1)*10^1</f>
        <v>0</v>
      </c>
      <c r="J386">
        <f>ROUND('Fertilizer Tonnage Entry Form'!B397,1)*10^1</f>
        <v>0</v>
      </c>
      <c r="L386">
        <f>ROUND('Fertilizer Tonnage Entry Form'!C397,1)*10^1</f>
        <v>0</v>
      </c>
      <c r="M386">
        <f>ROUND('Fertilizer Tonnage Entry Form'!N397,3)*10^3</f>
        <v>0</v>
      </c>
      <c r="Q386" s="1">
        <f>'Fertilizer Tonnage Entry Form'!T397</f>
        <v>0</v>
      </c>
      <c r="R386" s="1">
        <f>'Fertilizer Tonnage Entry Form'!O397</f>
        <v>0</v>
      </c>
      <c r="S386" s="1">
        <f>'Fertilizer Tonnage Entry Form'!P397</f>
        <v>0</v>
      </c>
      <c r="AA386" s="1">
        <f>ROUND('Fertilizer Tonnage Entry Form'!D397,1)*10^1</f>
        <v>0</v>
      </c>
      <c r="AB386" s="1">
        <f>ROUND('Fertilizer Tonnage Entry Form'!E397,1)*10^1</f>
        <v>0</v>
      </c>
      <c r="AC386" s="1">
        <f>ROUND('Fertilizer Tonnage Entry Form'!F397,1)*10^1</f>
        <v>0</v>
      </c>
      <c r="AD386" s="1">
        <f>ROUND('Fertilizer Tonnage Entry Form'!G397,1)*10^1</f>
        <v>0</v>
      </c>
      <c r="AE386" s="1">
        <f>ROUND('Fertilizer Tonnage Entry Form'!H397,2)*10^2</f>
        <v>0</v>
      </c>
      <c r="AF386" s="1">
        <f>ROUND('Fertilizer Tonnage Entry Form'!I397,2)*10^2</f>
        <v>0</v>
      </c>
      <c r="AG386" s="1">
        <f>ROUND('Fertilizer Tonnage Entry Form'!J397,2)*10^2</f>
        <v>0</v>
      </c>
      <c r="AH386" s="1">
        <f>ROUND('Fertilizer Tonnage Entry Form'!K397,2)*10^2</f>
        <v>0</v>
      </c>
      <c r="AI386" s="1">
        <f>ROUND('Fertilizer Tonnage Entry Form'!L397,2)*10^2</f>
        <v>0</v>
      </c>
      <c r="AJ386" s="1">
        <f>ROUND('Fertilizer Tonnage Entry Form'!M397,3)*10^2</f>
        <v>0</v>
      </c>
    </row>
    <row r="387" spans="1:36" x14ac:dyDescent="0.25">
      <c r="A387" s="1">
        <f>'Fertilizer Tonnage Entry Form'!$Q$1</f>
        <v>0</v>
      </c>
      <c r="C387" s="1">
        <f>'Fertilizer Tonnage Entry Form'!$D$2</f>
        <v>2018</v>
      </c>
      <c r="D387" s="1">
        <f>'Fertilizer Tonnage Entry Form'!$H$2</f>
        <v>14</v>
      </c>
      <c r="H387">
        <f>ROUND('Fertilizer Tonnage Entry Form'!A398,1)*10^1</f>
        <v>0</v>
      </c>
      <c r="J387">
        <f>ROUND('Fertilizer Tonnage Entry Form'!B398,1)*10^1</f>
        <v>0</v>
      </c>
      <c r="L387">
        <f>ROUND('Fertilizer Tonnage Entry Form'!C398,1)*10^1</f>
        <v>0</v>
      </c>
      <c r="M387">
        <f>ROUND('Fertilizer Tonnage Entry Form'!N398,3)*10^3</f>
        <v>0</v>
      </c>
      <c r="Q387" s="1">
        <f>'Fertilizer Tonnage Entry Form'!T398</f>
        <v>0</v>
      </c>
      <c r="R387" s="1">
        <f>'Fertilizer Tonnage Entry Form'!O398</f>
        <v>0</v>
      </c>
      <c r="S387" s="1">
        <f>'Fertilizer Tonnage Entry Form'!P398</f>
        <v>0</v>
      </c>
      <c r="AA387" s="1">
        <f>ROUND('Fertilizer Tonnage Entry Form'!D398,1)*10^1</f>
        <v>0</v>
      </c>
      <c r="AB387" s="1">
        <f>ROUND('Fertilizer Tonnage Entry Form'!E398,1)*10^1</f>
        <v>0</v>
      </c>
      <c r="AC387" s="1">
        <f>ROUND('Fertilizer Tonnage Entry Form'!F398,1)*10^1</f>
        <v>0</v>
      </c>
      <c r="AD387" s="1">
        <f>ROUND('Fertilizer Tonnage Entry Form'!G398,1)*10^1</f>
        <v>0</v>
      </c>
      <c r="AE387" s="1">
        <f>ROUND('Fertilizer Tonnage Entry Form'!H398,2)*10^2</f>
        <v>0</v>
      </c>
      <c r="AF387" s="1">
        <f>ROUND('Fertilizer Tonnage Entry Form'!I398,2)*10^2</f>
        <v>0</v>
      </c>
      <c r="AG387" s="1">
        <f>ROUND('Fertilizer Tonnage Entry Form'!J398,2)*10^2</f>
        <v>0</v>
      </c>
      <c r="AH387" s="1">
        <f>ROUND('Fertilizer Tonnage Entry Form'!K398,2)*10^2</f>
        <v>0</v>
      </c>
      <c r="AI387" s="1">
        <f>ROUND('Fertilizer Tonnage Entry Form'!L398,2)*10^2</f>
        <v>0</v>
      </c>
      <c r="AJ387" s="1">
        <f>ROUND('Fertilizer Tonnage Entry Form'!M398,3)*10^2</f>
        <v>0</v>
      </c>
    </row>
    <row r="388" spans="1:36" x14ac:dyDescent="0.25">
      <c r="A388" s="1">
        <f>'Fertilizer Tonnage Entry Form'!$Q$1</f>
        <v>0</v>
      </c>
      <c r="C388" s="1">
        <f>'Fertilizer Tonnage Entry Form'!$D$2</f>
        <v>2018</v>
      </c>
      <c r="D388" s="1">
        <f>'Fertilizer Tonnage Entry Form'!$H$2</f>
        <v>14</v>
      </c>
      <c r="H388">
        <f>ROUND('Fertilizer Tonnage Entry Form'!A399,1)*10^1</f>
        <v>0</v>
      </c>
      <c r="J388">
        <f>ROUND('Fertilizer Tonnage Entry Form'!B399,1)*10^1</f>
        <v>0</v>
      </c>
      <c r="L388">
        <f>ROUND('Fertilizer Tonnage Entry Form'!C399,1)*10^1</f>
        <v>0</v>
      </c>
      <c r="M388">
        <f>ROUND('Fertilizer Tonnage Entry Form'!N399,3)*10^3</f>
        <v>0</v>
      </c>
      <c r="Q388" s="1">
        <f>'Fertilizer Tonnage Entry Form'!T399</f>
        <v>0</v>
      </c>
      <c r="R388" s="1">
        <f>'Fertilizer Tonnage Entry Form'!O399</f>
        <v>0</v>
      </c>
      <c r="S388" s="1">
        <f>'Fertilizer Tonnage Entry Form'!P399</f>
        <v>0</v>
      </c>
      <c r="AA388" s="1">
        <f>ROUND('Fertilizer Tonnage Entry Form'!D399,1)*10^1</f>
        <v>0</v>
      </c>
      <c r="AB388" s="1">
        <f>ROUND('Fertilizer Tonnage Entry Form'!E399,1)*10^1</f>
        <v>0</v>
      </c>
      <c r="AC388" s="1">
        <f>ROUND('Fertilizer Tonnage Entry Form'!F399,1)*10^1</f>
        <v>0</v>
      </c>
      <c r="AD388" s="1">
        <f>ROUND('Fertilizer Tonnage Entry Form'!G399,1)*10^1</f>
        <v>0</v>
      </c>
      <c r="AE388" s="1">
        <f>ROUND('Fertilizer Tonnage Entry Form'!H399,2)*10^2</f>
        <v>0</v>
      </c>
      <c r="AF388" s="1">
        <f>ROUND('Fertilizer Tonnage Entry Form'!I399,2)*10^2</f>
        <v>0</v>
      </c>
      <c r="AG388" s="1">
        <f>ROUND('Fertilizer Tonnage Entry Form'!J399,2)*10^2</f>
        <v>0</v>
      </c>
      <c r="AH388" s="1">
        <f>ROUND('Fertilizer Tonnage Entry Form'!K399,2)*10^2</f>
        <v>0</v>
      </c>
      <c r="AI388" s="1">
        <f>ROUND('Fertilizer Tonnage Entry Form'!L399,2)*10^2</f>
        <v>0</v>
      </c>
      <c r="AJ388" s="1">
        <f>ROUND('Fertilizer Tonnage Entry Form'!M399,3)*10^2</f>
        <v>0</v>
      </c>
    </row>
    <row r="389" spans="1:36" x14ac:dyDescent="0.25">
      <c r="A389" s="1">
        <f>'Fertilizer Tonnage Entry Form'!$Q$1</f>
        <v>0</v>
      </c>
      <c r="C389" s="1">
        <f>'Fertilizer Tonnage Entry Form'!$D$2</f>
        <v>2018</v>
      </c>
      <c r="D389" s="1">
        <f>'Fertilizer Tonnage Entry Form'!$H$2</f>
        <v>14</v>
      </c>
      <c r="H389">
        <f>ROUND('Fertilizer Tonnage Entry Form'!A400,1)*10^1</f>
        <v>0</v>
      </c>
      <c r="J389">
        <f>ROUND('Fertilizer Tonnage Entry Form'!B400,1)*10^1</f>
        <v>0</v>
      </c>
      <c r="L389">
        <f>ROUND('Fertilizer Tonnage Entry Form'!C400,1)*10^1</f>
        <v>0</v>
      </c>
      <c r="M389">
        <f>ROUND('Fertilizer Tonnage Entry Form'!N400,3)*10^3</f>
        <v>0</v>
      </c>
      <c r="Q389" s="1">
        <f>'Fertilizer Tonnage Entry Form'!T400</f>
        <v>0</v>
      </c>
      <c r="R389" s="1">
        <f>'Fertilizer Tonnage Entry Form'!O400</f>
        <v>0</v>
      </c>
      <c r="S389" s="1">
        <f>'Fertilizer Tonnage Entry Form'!P400</f>
        <v>0</v>
      </c>
      <c r="AA389" s="1">
        <f>ROUND('Fertilizer Tonnage Entry Form'!D400,1)*10^1</f>
        <v>0</v>
      </c>
      <c r="AB389" s="1">
        <f>ROUND('Fertilizer Tonnage Entry Form'!E400,1)*10^1</f>
        <v>0</v>
      </c>
      <c r="AC389" s="1">
        <f>ROUND('Fertilizer Tonnage Entry Form'!F400,1)*10^1</f>
        <v>0</v>
      </c>
      <c r="AD389" s="1">
        <f>ROUND('Fertilizer Tonnage Entry Form'!G400,1)*10^1</f>
        <v>0</v>
      </c>
      <c r="AE389" s="1">
        <f>ROUND('Fertilizer Tonnage Entry Form'!H400,2)*10^2</f>
        <v>0</v>
      </c>
      <c r="AF389" s="1">
        <f>ROUND('Fertilizer Tonnage Entry Form'!I400,2)*10^2</f>
        <v>0</v>
      </c>
      <c r="AG389" s="1">
        <f>ROUND('Fertilizer Tonnage Entry Form'!J400,2)*10^2</f>
        <v>0</v>
      </c>
      <c r="AH389" s="1">
        <f>ROUND('Fertilizer Tonnage Entry Form'!K400,2)*10^2</f>
        <v>0</v>
      </c>
      <c r="AI389" s="1">
        <f>ROUND('Fertilizer Tonnage Entry Form'!L400,2)*10^2</f>
        <v>0</v>
      </c>
      <c r="AJ389" s="1">
        <f>ROUND('Fertilizer Tonnage Entry Form'!M400,3)*10^2</f>
        <v>0</v>
      </c>
    </row>
    <row r="390" spans="1:36" x14ac:dyDescent="0.25">
      <c r="A390" s="1">
        <f>'Fertilizer Tonnage Entry Form'!$Q$1</f>
        <v>0</v>
      </c>
      <c r="C390" s="1">
        <f>'Fertilizer Tonnage Entry Form'!$D$2</f>
        <v>2018</v>
      </c>
      <c r="D390" s="1">
        <f>'Fertilizer Tonnage Entry Form'!$H$2</f>
        <v>14</v>
      </c>
      <c r="H390">
        <f>ROUND('Fertilizer Tonnage Entry Form'!A401,1)*10^1</f>
        <v>0</v>
      </c>
      <c r="J390">
        <f>ROUND('Fertilizer Tonnage Entry Form'!B401,1)*10^1</f>
        <v>0</v>
      </c>
      <c r="L390">
        <f>ROUND('Fertilizer Tonnage Entry Form'!C401,1)*10^1</f>
        <v>0</v>
      </c>
      <c r="M390">
        <f>ROUND('Fertilizer Tonnage Entry Form'!N401,3)*10^3</f>
        <v>0</v>
      </c>
      <c r="Q390" s="1">
        <f>'Fertilizer Tonnage Entry Form'!T401</f>
        <v>0</v>
      </c>
      <c r="R390" s="1">
        <f>'Fertilizer Tonnage Entry Form'!O401</f>
        <v>0</v>
      </c>
      <c r="S390" s="1">
        <f>'Fertilizer Tonnage Entry Form'!P401</f>
        <v>0</v>
      </c>
      <c r="AA390" s="1">
        <f>ROUND('Fertilizer Tonnage Entry Form'!D401,1)*10^1</f>
        <v>0</v>
      </c>
      <c r="AB390" s="1">
        <f>ROUND('Fertilizer Tonnage Entry Form'!E401,1)*10^1</f>
        <v>0</v>
      </c>
      <c r="AC390" s="1">
        <f>ROUND('Fertilizer Tonnage Entry Form'!F401,1)*10^1</f>
        <v>0</v>
      </c>
      <c r="AD390" s="1">
        <f>ROUND('Fertilizer Tonnage Entry Form'!G401,1)*10^1</f>
        <v>0</v>
      </c>
      <c r="AE390" s="1">
        <f>ROUND('Fertilizer Tonnage Entry Form'!H401,2)*10^2</f>
        <v>0</v>
      </c>
      <c r="AF390" s="1">
        <f>ROUND('Fertilizer Tonnage Entry Form'!I401,2)*10^2</f>
        <v>0</v>
      </c>
      <c r="AG390" s="1">
        <f>ROUND('Fertilizer Tonnage Entry Form'!J401,2)*10^2</f>
        <v>0</v>
      </c>
      <c r="AH390" s="1">
        <f>ROUND('Fertilizer Tonnage Entry Form'!K401,2)*10^2</f>
        <v>0</v>
      </c>
      <c r="AI390" s="1">
        <f>ROUND('Fertilizer Tonnage Entry Form'!L401,2)*10^2</f>
        <v>0</v>
      </c>
      <c r="AJ390" s="1">
        <f>ROUND('Fertilizer Tonnage Entry Form'!M401,3)*10^2</f>
        <v>0</v>
      </c>
    </row>
    <row r="391" spans="1:36" x14ac:dyDescent="0.25">
      <c r="A391" s="1">
        <f>'Fertilizer Tonnage Entry Form'!$Q$1</f>
        <v>0</v>
      </c>
      <c r="C391" s="1">
        <f>'Fertilizer Tonnage Entry Form'!$D$2</f>
        <v>2018</v>
      </c>
      <c r="D391" s="1">
        <f>'Fertilizer Tonnage Entry Form'!$H$2</f>
        <v>14</v>
      </c>
      <c r="H391">
        <f>ROUND('Fertilizer Tonnage Entry Form'!A402,1)*10^1</f>
        <v>0</v>
      </c>
      <c r="J391">
        <f>ROUND('Fertilizer Tonnage Entry Form'!B402,1)*10^1</f>
        <v>0</v>
      </c>
      <c r="L391">
        <f>ROUND('Fertilizer Tonnage Entry Form'!C402,1)*10^1</f>
        <v>0</v>
      </c>
      <c r="M391">
        <f>ROUND('Fertilizer Tonnage Entry Form'!N402,3)*10^3</f>
        <v>0</v>
      </c>
      <c r="Q391" s="1">
        <f>'Fertilizer Tonnage Entry Form'!T402</f>
        <v>0</v>
      </c>
      <c r="R391" s="1">
        <f>'Fertilizer Tonnage Entry Form'!O402</f>
        <v>0</v>
      </c>
      <c r="S391" s="1">
        <f>'Fertilizer Tonnage Entry Form'!P402</f>
        <v>0</v>
      </c>
      <c r="AA391" s="1">
        <f>ROUND('Fertilizer Tonnage Entry Form'!D402,1)*10^1</f>
        <v>0</v>
      </c>
      <c r="AB391" s="1">
        <f>ROUND('Fertilizer Tonnage Entry Form'!E402,1)*10^1</f>
        <v>0</v>
      </c>
      <c r="AC391" s="1">
        <f>ROUND('Fertilizer Tonnage Entry Form'!F402,1)*10^1</f>
        <v>0</v>
      </c>
      <c r="AD391" s="1">
        <f>ROUND('Fertilizer Tonnage Entry Form'!G402,1)*10^1</f>
        <v>0</v>
      </c>
      <c r="AE391" s="1">
        <f>ROUND('Fertilizer Tonnage Entry Form'!H402,2)*10^2</f>
        <v>0</v>
      </c>
      <c r="AF391" s="1">
        <f>ROUND('Fertilizer Tonnage Entry Form'!I402,2)*10^2</f>
        <v>0</v>
      </c>
      <c r="AG391" s="1">
        <f>ROUND('Fertilizer Tonnage Entry Form'!J402,2)*10^2</f>
        <v>0</v>
      </c>
      <c r="AH391" s="1">
        <f>ROUND('Fertilizer Tonnage Entry Form'!K402,2)*10^2</f>
        <v>0</v>
      </c>
      <c r="AI391" s="1">
        <f>ROUND('Fertilizer Tonnage Entry Form'!L402,2)*10^2</f>
        <v>0</v>
      </c>
      <c r="AJ391" s="1">
        <f>ROUND('Fertilizer Tonnage Entry Form'!M402,3)*10^2</f>
        <v>0</v>
      </c>
    </row>
    <row r="392" spans="1:36" x14ac:dyDescent="0.25">
      <c r="A392" s="1">
        <f>'Fertilizer Tonnage Entry Form'!$Q$1</f>
        <v>0</v>
      </c>
      <c r="C392" s="1">
        <f>'Fertilizer Tonnage Entry Form'!$D$2</f>
        <v>2018</v>
      </c>
      <c r="D392" s="1">
        <f>'Fertilizer Tonnage Entry Form'!$H$2</f>
        <v>14</v>
      </c>
      <c r="H392">
        <f>ROUND('Fertilizer Tonnage Entry Form'!A403,1)*10^1</f>
        <v>0</v>
      </c>
      <c r="J392">
        <f>ROUND('Fertilizer Tonnage Entry Form'!B403,1)*10^1</f>
        <v>0</v>
      </c>
      <c r="L392">
        <f>ROUND('Fertilizer Tonnage Entry Form'!C403,1)*10^1</f>
        <v>0</v>
      </c>
      <c r="M392">
        <f>ROUND('Fertilizer Tonnage Entry Form'!N403,3)*10^3</f>
        <v>0</v>
      </c>
      <c r="Q392" s="1">
        <f>'Fertilizer Tonnage Entry Form'!T403</f>
        <v>0</v>
      </c>
      <c r="R392" s="1">
        <f>'Fertilizer Tonnage Entry Form'!O403</f>
        <v>0</v>
      </c>
      <c r="S392" s="1">
        <f>'Fertilizer Tonnage Entry Form'!P403</f>
        <v>0</v>
      </c>
      <c r="AA392" s="1">
        <f>ROUND('Fertilizer Tonnage Entry Form'!D403,1)*10^1</f>
        <v>0</v>
      </c>
      <c r="AB392" s="1">
        <f>ROUND('Fertilizer Tonnage Entry Form'!E403,1)*10^1</f>
        <v>0</v>
      </c>
      <c r="AC392" s="1">
        <f>ROUND('Fertilizer Tonnage Entry Form'!F403,1)*10^1</f>
        <v>0</v>
      </c>
      <c r="AD392" s="1">
        <f>ROUND('Fertilizer Tonnage Entry Form'!G403,1)*10^1</f>
        <v>0</v>
      </c>
      <c r="AE392" s="1">
        <f>ROUND('Fertilizer Tonnage Entry Form'!H403,2)*10^2</f>
        <v>0</v>
      </c>
      <c r="AF392" s="1">
        <f>ROUND('Fertilizer Tonnage Entry Form'!I403,2)*10^2</f>
        <v>0</v>
      </c>
      <c r="AG392" s="1">
        <f>ROUND('Fertilizer Tonnage Entry Form'!J403,2)*10^2</f>
        <v>0</v>
      </c>
      <c r="AH392" s="1">
        <f>ROUND('Fertilizer Tonnage Entry Form'!K403,2)*10^2</f>
        <v>0</v>
      </c>
      <c r="AI392" s="1">
        <f>ROUND('Fertilizer Tonnage Entry Form'!L403,2)*10^2</f>
        <v>0</v>
      </c>
      <c r="AJ392" s="1">
        <f>ROUND('Fertilizer Tonnage Entry Form'!M403,3)*10^2</f>
        <v>0</v>
      </c>
    </row>
    <row r="393" spans="1:36" x14ac:dyDescent="0.25">
      <c r="A393" s="1">
        <f>'Fertilizer Tonnage Entry Form'!$Q$1</f>
        <v>0</v>
      </c>
      <c r="C393" s="1">
        <f>'Fertilizer Tonnage Entry Form'!$D$2</f>
        <v>2018</v>
      </c>
      <c r="D393" s="1">
        <f>'Fertilizer Tonnage Entry Form'!$H$2</f>
        <v>14</v>
      </c>
      <c r="H393">
        <f>ROUND('Fertilizer Tonnage Entry Form'!A404,1)*10^1</f>
        <v>0</v>
      </c>
      <c r="J393">
        <f>ROUND('Fertilizer Tonnage Entry Form'!B404,1)*10^1</f>
        <v>0</v>
      </c>
      <c r="L393">
        <f>ROUND('Fertilizer Tonnage Entry Form'!C404,1)*10^1</f>
        <v>0</v>
      </c>
      <c r="M393">
        <f>ROUND('Fertilizer Tonnage Entry Form'!N404,3)*10^3</f>
        <v>0</v>
      </c>
      <c r="Q393" s="1">
        <f>'Fertilizer Tonnage Entry Form'!T404</f>
        <v>0</v>
      </c>
      <c r="R393" s="1">
        <f>'Fertilizer Tonnage Entry Form'!O404</f>
        <v>0</v>
      </c>
      <c r="S393" s="1">
        <f>'Fertilizer Tonnage Entry Form'!P404</f>
        <v>0</v>
      </c>
      <c r="AA393" s="1">
        <f>ROUND('Fertilizer Tonnage Entry Form'!D404,1)*10^1</f>
        <v>0</v>
      </c>
      <c r="AB393" s="1">
        <f>ROUND('Fertilizer Tonnage Entry Form'!E404,1)*10^1</f>
        <v>0</v>
      </c>
      <c r="AC393" s="1">
        <f>ROUND('Fertilizer Tonnage Entry Form'!F404,1)*10^1</f>
        <v>0</v>
      </c>
      <c r="AD393" s="1">
        <f>ROUND('Fertilizer Tonnage Entry Form'!G404,1)*10^1</f>
        <v>0</v>
      </c>
      <c r="AE393" s="1">
        <f>ROUND('Fertilizer Tonnage Entry Form'!H404,2)*10^2</f>
        <v>0</v>
      </c>
      <c r="AF393" s="1">
        <f>ROUND('Fertilizer Tonnage Entry Form'!I404,2)*10^2</f>
        <v>0</v>
      </c>
      <c r="AG393" s="1">
        <f>ROUND('Fertilizer Tonnage Entry Form'!J404,2)*10^2</f>
        <v>0</v>
      </c>
      <c r="AH393" s="1">
        <f>ROUND('Fertilizer Tonnage Entry Form'!K404,2)*10^2</f>
        <v>0</v>
      </c>
      <c r="AI393" s="1">
        <f>ROUND('Fertilizer Tonnage Entry Form'!L404,2)*10^2</f>
        <v>0</v>
      </c>
      <c r="AJ393" s="1">
        <f>ROUND('Fertilizer Tonnage Entry Form'!M404,3)*10^2</f>
        <v>0</v>
      </c>
    </row>
    <row r="394" spans="1:36" x14ac:dyDescent="0.25">
      <c r="A394" s="1">
        <f>'Fertilizer Tonnage Entry Form'!$Q$1</f>
        <v>0</v>
      </c>
      <c r="C394" s="1">
        <f>'Fertilizer Tonnage Entry Form'!$D$2</f>
        <v>2018</v>
      </c>
      <c r="D394" s="1">
        <f>'Fertilizer Tonnage Entry Form'!$H$2</f>
        <v>14</v>
      </c>
      <c r="H394">
        <f>ROUND('Fertilizer Tonnage Entry Form'!A405,1)*10^1</f>
        <v>0</v>
      </c>
      <c r="J394">
        <f>ROUND('Fertilizer Tonnage Entry Form'!B405,1)*10^1</f>
        <v>0</v>
      </c>
      <c r="L394">
        <f>ROUND('Fertilizer Tonnage Entry Form'!C405,1)*10^1</f>
        <v>0</v>
      </c>
      <c r="M394">
        <f>ROUND('Fertilizer Tonnage Entry Form'!N405,3)*10^3</f>
        <v>0</v>
      </c>
      <c r="Q394" s="1">
        <f>'Fertilizer Tonnage Entry Form'!T405</f>
        <v>0</v>
      </c>
      <c r="R394" s="1">
        <f>'Fertilizer Tonnage Entry Form'!O405</f>
        <v>0</v>
      </c>
      <c r="S394" s="1">
        <f>'Fertilizer Tonnage Entry Form'!P405</f>
        <v>0</v>
      </c>
      <c r="AA394" s="1">
        <f>ROUND('Fertilizer Tonnage Entry Form'!D405,1)*10^1</f>
        <v>0</v>
      </c>
      <c r="AB394" s="1">
        <f>ROUND('Fertilizer Tonnage Entry Form'!E405,1)*10^1</f>
        <v>0</v>
      </c>
      <c r="AC394" s="1">
        <f>ROUND('Fertilizer Tonnage Entry Form'!F405,1)*10^1</f>
        <v>0</v>
      </c>
      <c r="AD394" s="1">
        <f>ROUND('Fertilizer Tonnage Entry Form'!G405,1)*10^1</f>
        <v>0</v>
      </c>
      <c r="AE394" s="1">
        <f>ROUND('Fertilizer Tonnage Entry Form'!H405,2)*10^2</f>
        <v>0</v>
      </c>
      <c r="AF394" s="1">
        <f>ROUND('Fertilizer Tonnage Entry Form'!I405,2)*10^2</f>
        <v>0</v>
      </c>
      <c r="AG394" s="1">
        <f>ROUND('Fertilizer Tonnage Entry Form'!J405,2)*10^2</f>
        <v>0</v>
      </c>
      <c r="AH394" s="1">
        <f>ROUND('Fertilizer Tonnage Entry Form'!K405,2)*10^2</f>
        <v>0</v>
      </c>
      <c r="AI394" s="1">
        <f>ROUND('Fertilizer Tonnage Entry Form'!L405,2)*10^2</f>
        <v>0</v>
      </c>
      <c r="AJ394" s="1">
        <f>ROUND('Fertilizer Tonnage Entry Form'!M405,3)*10^2</f>
        <v>0</v>
      </c>
    </row>
    <row r="395" spans="1:36" x14ac:dyDescent="0.25">
      <c r="A395" s="1">
        <f>'Fertilizer Tonnage Entry Form'!$Q$1</f>
        <v>0</v>
      </c>
      <c r="C395" s="1">
        <f>'Fertilizer Tonnage Entry Form'!$D$2</f>
        <v>2018</v>
      </c>
      <c r="D395" s="1">
        <f>'Fertilizer Tonnage Entry Form'!$H$2</f>
        <v>14</v>
      </c>
      <c r="H395">
        <f>ROUND('Fertilizer Tonnage Entry Form'!A406,1)*10^1</f>
        <v>0</v>
      </c>
      <c r="J395">
        <f>ROUND('Fertilizer Tonnage Entry Form'!B406,1)*10^1</f>
        <v>0</v>
      </c>
      <c r="L395">
        <f>ROUND('Fertilizer Tonnage Entry Form'!C406,1)*10^1</f>
        <v>0</v>
      </c>
      <c r="M395">
        <f>ROUND('Fertilizer Tonnage Entry Form'!N406,3)*10^3</f>
        <v>0</v>
      </c>
      <c r="Q395" s="1">
        <f>'Fertilizer Tonnage Entry Form'!T406</f>
        <v>0</v>
      </c>
      <c r="R395" s="1">
        <f>'Fertilizer Tonnage Entry Form'!O406</f>
        <v>0</v>
      </c>
      <c r="S395" s="1">
        <f>'Fertilizer Tonnage Entry Form'!P406</f>
        <v>0</v>
      </c>
      <c r="AA395" s="1">
        <f>ROUND('Fertilizer Tonnage Entry Form'!D406,1)*10^1</f>
        <v>0</v>
      </c>
      <c r="AB395" s="1">
        <f>ROUND('Fertilizer Tonnage Entry Form'!E406,1)*10^1</f>
        <v>0</v>
      </c>
      <c r="AC395" s="1">
        <f>ROUND('Fertilizer Tonnage Entry Form'!F406,1)*10^1</f>
        <v>0</v>
      </c>
      <c r="AD395" s="1">
        <f>ROUND('Fertilizer Tonnage Entry Form'!G406,1)*10^1</f>
        <v>0</v>
      </c>
      <c r="AE395" s="1">
        <f>ROUND('Fertilizer Tonnage Entry Form'!H406,2)*10^2</f>
        <v>0</v>
      </c>
      <c r="AF395" s="1">
        <f>ROUND('Fertilizer Tonnage Entry Form'!I406,2)*10^2</f>
        <v>0</v>
      </c>
      <c r="AG395" s="1">
        <f>ROUND('Fertilizer Tonnage Entry Form'!J406,2)*10^2</f>
        <v>0</v>
      </c>
      <c r="AH395" s="1">
        <f>ROUND('Fertilizer Tonnage Entry Form'!K406,2)*10^2</f>
        <v>0</v>
      </c>
      <c r="AI395" s="1">
        <f>ROUND('Fertilizer Tonnage Entry Form'!L406,2)*10^2</f>
        <v>0</v>
      </c>
      <c r="AJ395" s="1">
        <f>ROUND('Fertilizer Tonnage Entry Form'!M406,3)*10^2</f>
        <v>0</v>
      </c>
    </row>
    <row r="396" spans="1:36" x14ac:dyDescent="0.25">
      <c r="A396" s="1">
        <f>'Fertilizer Tonnage Entry Form'!$Q$1</f>
        <v>0</v>
      </c>
      <c r="C396" s="1">
        <f>'Fertilizer Tonnage Entry Form'!$D$2</f>
        <v>2018</v>
      </c>
      <c r="D396" s="1">
        <f>'Fertilizer Tonnage Entry Form'!$H$2</f>
        <v>14</v>
      </c>
      <c r="H396">
        <f>ROUND('Fertilizer Tonnage Entry Form'!A407,1)*10^1</f>
        <v>0</v>
      </c>
      <c r="J396">
        <f>ROUND('Fertilizer Tonnage Entry Form'!B407,1)*10^1</f>
        <v>0</v>
      </c>
      <c r="L396">
        <f>ROUND('Fertilizer Tonnage Entry Form'!C407,1)*10^1</f>
        <v>0</v>
      </c>
      <c r="M396">
        <f>ROUND('Fertilizer Tonnage Entry Form'!N407,3)*10^3</f>
        <v>0</v>
      </c>
      <c r="Q396" s="1">
        <f>'Fertilizer Tonnage Entry Form'!T407</f>
        <v>0</v>
      </c>
      <c r="R396" s="1">
        <f>'Fertilizer Tonnage Entry Form'!O407</f>
        <v>0</v>
      </c>
      <c r="S396" s="1">
        <f>'Fertilizer Tonnage Entry Form'!P407</f>
        <v>0</v>
      </c>
      <c r="AA396" s="1">
        <f>ROUND('Fertilizer Tonnage Entry Form'!D407,1)*10^1</f>
        <v>0</v>
      </c>
      <c r="AB396" s="1">
        <f>ROUND('Fertilizer Tonnage Entry Form'!E407,1)*10^1</f>
        <v>0</v>
      </c>
      <c r="AC396" s="1">
        <f>ROUND('Fertilizer Tonnage Entry Form'!F407,1)*10^1</f>
        <v>0</v>
      </c>
      <c r="AD396" s="1">
        <f>ROUND('Fertilizer Tonnage Entry Form'!G407,1)*10^1</f>
        <v>0</v>
      </c>
      <c r="AE396" s="1">
        <f>ROUND('Fertilizer Tonnage Entry Form'!H407,2)*10^2</f>
        <v>0</v>
      </c>
      <c r="AF396" s="1">
        <f>ROUND('Fertilizer Tonnage Entry Form'!I407,2)*10^2</f>
        <v>0</v>
      </c>
      <c r="AG396" s="1">
        <f>ROUND('Fertilizer Tonnage Entry Form'!J407,2)*10^2</f>
        <v>0</v>
      </c>
      <c r="AH396" s="1">
        <f>ROUND('Fertilizer Tonnage Entry Form'!K407,2)*10^2</f>
        <v>0</v>
      </c>
      <c r="AI396" s="1">
        <f>ROUND('Fertilizer Tonnage Entry Form'!L407,2)*10^2</f>
        <v>0</v>
      </c>
      <c r="AJ396" s="1">
        <f>ROUND('Fertilizer Tonnage Entry Form'!M407,3)*10^2</f>
        <v>0</v>
      </c>
    </row>
    <row r="397" spans="1:36" x14ac:dyDescent="0.25">
      <c r="A397" s="1">
        <f>'Fertilizer Tonnage Entry Form'!$Q$1</f>
        <v>0</v>
      </c>
      <c r="C397" s="1">
        <f>'Fertilizer Tonnage Entry Form'!$D$2</f>
        <v>2018</v>
      </c>
      <c r="D397" s="1">
        <f>'Fertilizer Tonnage Entry Form'!$H$2</f>
        <v>14</v>
      </c>
      <c r="H397">
        <f>ROUND('Fertilizer Tonnage Entry Form'!A408,1)*10^1</f>
        <v>0</v>
      </c>
      <c r="J397">
        <f>ROUND('Fertilizer Tonnage Entry Form'!B408,1)*10^1</f>
        <v>0</v>
      </c>
      <c r="L397">
        <f>ROUND('Fertilizer Tonnage Entry Form'!C408,1)*10^1</f>
        <v>0</v>
      </c>
      <c r="M397">
        <f>ROUND('Fertilizer Tonnage Entry Form'!N408,3)*10^3</f>
        <v>0</v>
      </c>
      <c r="Q397" s="1">
        <f>'Fertilizer Tonnage Entry Form'!T408</f>
        <v>0</v>
      </c>
      <c r="R397" s="1">
        <f>'Fertilizer Tonnage Entry Form'!O408</f>
        <v>0</v>
      </c>
      <c r="S397" s="1">
        <f>'Fertilizer Tonnage Entry Form'!P408</f>
        <v>0</v>
      </c>
      <c r="AA397" s="1">
        <f>ROUND('Fertilizer Tonnage Entry Form'!D408,1)*10^1</f>
        <v>0</v>
      </c>
      <c r="AB397" s="1">
        <f>ROUND('Fertilizer Tonnage Entry Form'!E408,1)*10^1</f>
        <v>0</v>
      </c>
      <c r="AC397" s="1">
        <f>ROUND('Fertilizer Tonnage Entry Form'!F408,1)*10^1</f>
        <v>0</v>
      </c>
      <c r="AD397" s="1">
        <f>ROUND('Fertilizer Tonnage Entry Form'!G408,1)*10^1</f>
        <v>0</v>
      </c>
      <c r="AE397" s="1">
        <f>ROUND('Fertilizer Tonnage Entry Form'!H408,2)*10^2</f>
        <v>0</v>
      </c>
      <c r="AF397" s="1">
        <f>ROUND('Fertilizer Tonnage Entry Form'!I408,2)*10^2</f>
        <v>0</v>
      </c>
      <c r="AG397" s="1">
        <f>ROUND('Fertilizer Tonnage Entry Form'!J408,2)*10^2</f>
        <v>0</v>
      </c>
      <c r="AH397" s="1">
        <f>ROUND('Fertilizer Tonnage Entry Form'!K408,2)*10^2</f>
        <v>0</v>
      </c>
      <c r="AI397" s="1">
        <f>ROUND('Fertilizer Tonnage Entry Form'!L408,2)*10^2</f>
        <v>0</v>
      </c>
      <c r="AJ397" s="1">
        <f>ROUND('Fertilizer Tonnage Entry Form'!M408,3)*10^2</f>
        <v>0</v>
      </c>
    </row>
    <row r="398" spans="1:36" x14ac:dyDescent="0.25">
      <c r="A398" s="1">
        <f>'Fertilizer Tonnage Entry Form'!$Q$1</f>
        <v>0</v>
      </c>
      <c r="C398" s="1">
        <f>'Fertilizer Tonnage Entry Form'!$D$2</f>
        <v>2018</v>
      </c>
      <c r="D398" s="1">
        <f>'Fertilizer Tonnage Entry Form'!$H$2</f>
        <v>14</v>
      </c>
      <c r="H398">
        <f>ROUND('Fertilizer Tonnage Entry Form'!A409,1)*10^1</f>
        <v>0</v>
      </c>
      <c r="J398">
        <f>ROUND('Fertilizer Tonnage Entry Form'!B409,1)*10^1</f>
        <v>0</v>
      </c>
      <c r="L398">
        <f>ROUND('Fertilizer Tonnage Entry Form'!C409,1)*10^1</f>
        <v>0</v>
      </c>
      <c r="M398">
        <f>ROUND('Fertilizer Tonnage Entry Form'!N409,3)*10^3</f>
        <v>0</v>
      </c>
      <c r="Q398" s="1">
        <f>'Fertilizer Tonnage Entry Form'!T409</f>
        <v>0</v>
      </c>
      <c r="R398" s="1">
        <f>'Fertilizer Tonnage Entry Form'!O409</f>
        <v>0</v>
      </c>
      <c r="S398" s="1">
        <f>'Fertilizer Tonnage Entry Form'!P409</f>
        <v>0</v>
      </c>
      <c r="AA398" s="1">
        <f>ROUND('Fertilizer Tonnage Entry Form'!D409,1)*10^1</f>
        <v>0</v>
      </c>
      <c r="AB398" s="1">
        <f>ROUND('Fertilizer Tonnage Entry Form'!E409,1)*10^1</f>
        <v>0</v>
      </c>
      <c r="AC398" s="1">
        <f>ROUND('Fertilizer Tonnage Entry Form'!F409,1)*10^1</f>
        <v>0</v>
      </c>
      <c r="AD398" s="1">
        <f>ROUND('Fertilizer Tonnage Entry Form'!G409,1)*10^1</f>
        <v>0</v>
      </c>
      <c r="AE398" s="1">
        <f>ROUND('Fertilizer Tonnage Entry Form'!H409,2)*10^2</f>
        <v>0</v>
      </c>
      <c r="AF398" s="1">
        <f>ROUND('Fertilizer Tonnage Entry Form'!I409,2)*10^2</f>
        <v>0</v>
      </c>
      <c r="AG398" s="1">
        <f>ROUND('Fertilizer Tonnage Entry Form'!J409,2)*10^2</f>
        <v>0</v>
      </c>
      <c r="AH398" s="1">
        <f>ROUND('Fertilizer Tonnage Entry Form'!K409,2)*10^2</f>
        <v>0</v>
      </c>
      <c r="AI398" s="1">
        <f>ROUND('Fertilizer Tonnage Entry Form'!L409,2)*10^2</f>
        <v>0</v>
      </c>
      <c r="AJ398" s="1">
        <f>ROUND('Fertilizer Tonnage Entry Form'!M409,3)*10^2</f>
        <v>0</v>
      </c>
    </row>
    <row r="399" spans="1:36" x14ac:dyDescent="0.25">
      <c r="A399" s="1">
        <f>'Fertilizer Tonnage Entry Form'!$Q$1</f>
        <v>0</v>
      </c>
      <c r="C399" s="1">
        <f>'Fertilizer Tonnage Entry Form'!$D$2</f>
        <v>2018</v>
      </c>
      <c r="D399" s="1">
        <f>'Fertilizer Tonnage Entry Form'!$H$2</f>
        <v>14</v>
      </c>
      <c r="H399">
        <f>ROUND('Fertilizer Tonnage Entry Form'!A410,1)*10^1</f>
        <v>0</v>
      </c>
      <c r="J399">
        <f>ROUND('Fertilizer Tonnage Entry Form'!B410,1)*10^1</f>
        <v>0</v>
      </c>
      <c r="L399">
        <f>ROUND('Fertilizer Tonnage Entry Form'!C410,1)*10^1</f>
        <v>0</v>
      </c>
      <c r="M399">
        <f>ROUND('Fertilizer Tonnage Entry Form'!N410,3)*10^3</f>
        <v>0</v>
      </c>
      <c r="Q399" s="1">
        <f>'Fertilizer Tonnage Entry Form'!T410</f>
        <v>0</v>
      </c>
      <c r="R399" s="1">
        <f>'Fertilizer Tonnage Entry Form'!O410</f>
        <v>0</v>
      </c>
      <c r="S399" s="1">
        <f>'Fertilizer Tonnage Entry Form'!P410</f>
        <v>0</v>
      </c>
      <c r="AA399" s="1">
        <f>ROUND('Fertilizer Tonnage Entry Form'!D410,1)*10^1</f>
        <v>0</v>
      </c>
      <c r="AB399" s="1">
        <f>ROUND('Fertilizer Tonnage Entry Form'!E410,1)*10^1</f>
        <v>0</v>
      </c>
      <c r="AC399" s="1">
        <f>ROUND('Fertilizer Tonnage Entry Form'!F410,1)*10^1</f>
        <v>0</v>
      </c>
      <c r="AD399" s="1">
        <f>ROUND('Fertilizer Tonnage Entry Form'!G410,1)*10^1</f>
        <v>0</v>
      </c>
      <c r="AE399" s="1">
        <f>ROUND('Fertilizer Tonnage Entry Form'!H410,2)*10^2</f>
        <v>0</v>
      </c>
      <c r="AF399" s="1">
        <f>ROUND('Fertilizer Tonnage Entry Form'!I410,2)*10^2</f>
        <v>0</v>
      </c>
      <c r="AG399" s="1">
        <f>ROUND('Fertilizer Tonnage Entry Form'!J410,2)*10^2</f>
        <v>0</v>
      </c>
      <c r="AH399" s="1">
        <f>ROUND('Fertilizer Tonnage Entry Form'!K410,2)*10^2</f>
        <v>0</v>
      </c>
      <c r="AI399" s="1">
        <f>ROUND('Fertilizer Tonnage Entry Form'!L410,2)*10^2</f>
        <v>0</v>
      </c>
      <c r="AJ399" s="1">
        <f>ROUND('Fertilizer Tonnage Entry Form'!M410,3)*10^2</f>
        <v>0</v>
      </c>
    </row>
    <row r="400" spans="1:36" x14ac:dyDescent="0.25">
      <c r="A400" s="1">
        <f>'Fertilizer Tonnage Entry Form'!$Q$1</f>
        <v>0</v>
      </c>
      <c r="C400" s="1">
        <f>'Fertilizer Tonnage Entry Form'!$D$2</f>
        <v>2018</v>
      </c>
      <c r="D400" s="1">
        <f>'Fertilizer Tonnage Entry Form'!$H$2</f>
        <v>14</v>
      </c>
      <c r="H400">
        <f>ROUND('Fertilizer Tonnage Entry Form'!A411,1)*10^1</f>
        <v>0</v>
      </c>
      <c r="J400">
        <f>ROUND('Fertilizer Tonnage Entry Form'!B411,1)*10^1</f>
        <v>0</v>
      </c>
      <c r="L400">
        <f>ROUND('Fertilizer Tonnage Entry Form'!C411,1)*10^1</f>
        <v>0</v>
      </c>
      <c r="M400">
        <f>ROUND('Fertilizer Tonnage Entry Form'!N411,3)*10^3</f>
        <v>0</v>
      </c>
      <c r="Q400" s="1">
        <f>'Fertilizer Tonnage Entry Form'!T411</f>
        <v>0</v>
      </c>
      <c r="R400" s="1">
        <f>'Fertilizer Tonnage Entry Form'!O411</f>
        <v>0</v>
      </c>
      <c r="S400" s="1">
        <f>'Fertilizer Tonnage Entry Form'!P411</f>
        <v>0</v>
      </c>
      <c r="AA400" s="1">
        <f>ROUND('Fertilizer Tonnage Entry Form'!D411,1)*10^1</f>
        <v>0</v>
      </c>
      <c r="AB400" s="1">
        <f>ROUND('Fertilizer Tonnage Entry Form'!E411,1)*10^1</f>
        <v>0</v>
      </c>
      <c r="AC400" s="1">
        <f>ROUND('Fertilizer Tonnage Entry Form'!F411,1)*10^1</f>
        <v>0</v>
      </c>
      <c r="AD400" s="1">
        <f>ROUND('Fertilizer Tonnage Entry Form'!G411,1)*10^1</f>
        <v>0</v>
      </c>
      <c r="AE400" s="1">
        <f>ROUND('Fertilizer Tonnage Entry Form'!H411,2)*10^2</f>
        <v>0</v>
      </c>
      <c r="AF400" s="1">
        <f>ROUND('Fertilizer Tonnage Entry Form'!I411,2)*10^2</f>
        <v>0</v>
      </c>
      <c r="AG400" s="1">
        <f>ROUND('Fertilizer Tonnage Entry Form'!J411,2)*10^2</f>
        <v>0</v>
      </c>
      <c r="AH400" s="1">
        <f>ROUND('Fertilizer Tonnage Entry Form'!K411,2)*10^2</f>
        <v>0</v>
      </c>
      <c r="AI400" s="1">
        <f>ROUND('Fertilizer Tonnage Entry Form'!L411,2)*10^2</f>
        <v>0</v>
      </c>
      <c r="AJ400" s="1">
        <f>ROUND('Fertilizer Tonnage Entry Form'!M411,3)*10^2</f>
        <v>0</v>
      </c>
    </row>
    <row r="401" spans="1:36" x14ac:dyDescent="0.25">
      <c r="A401" s="1">
        <f>'Fertilizer Tonnage Entry Form'!$Q$1</f>
        <v>0</v>
      </c>
      <c r="C401" s="1">
        <f>'Fertilizer Tonnage Entry Form'!$D$2</f>
        <v>2018</v>
      </c>
      <c r="D401" s="1">
        <f>'Fertilizer Tonnage Entry Form'!$H$2</f>
        <v>14</v>
      </c>
      <c r="H401">
        <f>ROUND('Fertilizer Tonnage Entry Form'!A412,1)*10^1</f>
        <v>0</v>
      </c>
      <c r="J401">
        <f>ROUND('Fertilizer Tonnage Entry Form'!B412,1)*10^1</f>
        <v>0</v>
      </c>
      <c r="L401">
        <f>ROUND('Fertilizer Tonnage Entry Form'!C412,1)*10^1</f>
        <v>0</v>
      </c>
      <c r="M401">
        <f>ROUND('Fertilizer Tonnage Entry Form'!N412,3)*10^3</f>
        <v>0</v>
      </c>
      <c r="Q401" s="1">
        <f>'Fertilizer Tonnage Entry Form'!T412</f>
        <v>0</v>
      </c>
      <c r="R401" s="1">
        <f>'Fertilizer Tonnage Entry Form'!O412</f>
        <v>0</v>
      </c>
      <c r="S401" s="1">
        <f>'Fertilizer Tonnage Entry Form'!P412</f>
        <v>0</v>
      </c>
      <c r="AA401" s="1">
        <f>ROUND('Fertilizer Tonnage Entry Form'!D412,1)*10^1</f>
        <v>0</v>
      </c>
      <c r="AB401" s="1">
        <f>ROUND('Fertilizer Tonnage Entry Form'!E412,1)*10^1</f>
        <v>0</v>
      </c>
      <c r="AC401" s="1">
        <f>ROUND('Fertilizer Tonnage Entry Form'!F412,1)*10^1</f>
        <v>0</v>
      </c>
      <c r="AD401" s="1">
        <f>ROUND('Fertilizer Tonnage Entry Form'!G412,1)*10^1</f>
        <v>0</v>
      </c>
      <c r="AE401" s="1">
        <f>ROUND('Fertilizer Tonnage Entry Form'!H412,2)*10^2</f>
        <v>0</v>
      </c>
      <c r="AF401" s="1">
        <f>ROUND('Fertilizer Tonnage Entry Form'!I412,2)*10^2</f>
        <v>0</v>
      </c>
      <c r="AG401" s="1">
        <f>ROUND('Fertilizer Tonnage Entry Form'!J412,2)*10^2</f>
        <v>0</v>
      </c>
      <c r="AH401" s="1">
        <f>ROUND('Fertilizer Tonnage Entry Form'!K412,2)*10^2</f>
        <v>0</v>
      </c>
      <c r="AI401" s="1">
        <f>ROUND('Fertilizer Tonnage Entry Form'!L412,2)*10^2</f>
        <v>0</v>
      </c>
      <c r="AJ401" s="1">
        <f>ROUND('Fertilizer Tonnage Entry Form'!M412,3)*10^2</f>
        <v>0</v>
      </c>
    </row>
    <row r="402" spans="1:36" x14ac:dyDescent="0.25">
      <c r="A402" s="1">
        <f>'Fertilizer Tonnage Entry Form'!$Q$1</f>
        <v>0</v>
      </c>
      <c r="C402" s="1">
        <f>'Fertilizer Tonnage Entry Form'!$D$2</f>
        <v>2018</v>
      </c>
      <c r="D402" s="1">
        <f>'Fertilizer Tonnage Entry Form'!$H$2</f>
        <v>14</v>
      </c>
      <c r="H402">
        <f>ROUND('Fertilizer Tonnage Entry Form'!A413,1)*10^1</f>
        <v>0</v>
      </c>
      <c r="J402">
        <f>ROUND('Fertilizer Tonnage Entry Form'!B413,1)*10^1</f>
        <v>0</v>
      </c>
      <c r="L402">
        <f>ROUND('Fertilizer Tonnage Entry Form'!C413,1)*10^1</f>
        <v>0</v>
      </c>
      <c r="M402">
        <f>ROUND('Fertilizer Tonnage Entry Form'!N413,3)*10^3</f>
        <v>0</v>
      </c>
      <c r="Q402" s="1">
        <f>'Fertilizer Tonnage Entry Form'!T413</f>
        <v>0</v>
      </c>
      <c r="R402" s="1">
        <f>'Fertilizer Tonnage Entry Form'!O413</f>
        <v>0</v>
      </c>
      <c r="S402" s="1">
        <f>'Fertilizer Tonnage Entry Form'!P413</f>
        <v>0</v>
      </c>
      <c r="AA402" s="1">
        <f>ROUND('Fertilizer Tonnage Entry Form'!D413,1)*10^1</f>
        <v>0</v>
      </c>
      <c r="AB402" s="1">
        <f>ROUND('Fertilizer Tonnage Entry Form'!E413,1)*10^1</f>
        <v>0</v>
      </c>
      <c r="AC402" s="1">
        <f>ROUND('Fertilizer Tonnage Entry Form'!F413,1)*10^1</f>
        <v>0</v>
      </c>
      <c r="AD402" s="1">
        <f>ROUND('Fertilizer Tonnage Entry Form'!G413,1)*10^1</f>
        <v>0</v>
      </c>
      <c r="AE402" s="1">
        <f>ROUND('Fertilizer Tonnage Entry Form'!H413,2)*10^2</f>
        <v>0</v>
      </c>
      <c r="AF402" s="1">
        <f>ROUND('Fertilizer Tonnage Entry Form'!I413,2)*10^2</f>
        <v>0</v>
      </c>
      <c r="AG402" s="1">
        <f>ROUND('Fertilizer Tonnage Entry Form'!J413,2)*10^2</f>
        <v>0</v>
      </c>
      <c r="AH402" s="1">
        <f>ROUND('Fertilizer Tonnage Entry Form'!K413,2)*10^2</f>
        <v>0</v>
      </c>
      <c r="AI402" s="1">
        <f>ROUND('Fertilizer Tonnage Entry Form'!L413,2)*10^2</f>
        <v>0</v>
      </c>
      <c r="AJ402" s="1">
        <f>ROUND('Fertilizer Tonnage Entry Form'!M413,3)*10^2</f>
        <v>0</v>
      </c>
    </row>
    <row r="403" spans="1:36" x14ac:dyDescent="0.25">
      <c r="A403" s="1">
        <f>'Fertilizer Tonnage Entry Form'!$Q$1</f>
        <v>0</v>
      </c>
      <c r="C403" s="1">
        <f>'Fertilizer Tonnage Entry Form'!$D$2</f>
        <v>2018</v>
      </c>
      <c r="D403" s="1">
        <f>'Fertilizer Tonnage Entry Form'!$H$2</f>
        <v>14</v>
      </c>
      <c r="H403">
        <f>ROUND('Fertilizer Tonnage Entry Form'!A414,1)*10^1</f>
        <v>0</v>
      </c>
      <c r="J403">
        <f>ROUND('Fertilizer Tonnage Entry Form'!B414,1)*10^1</f>
        <v>0</v>
      </c>
      <c r="L403">
        <f>ROUND('Fertilizer Tonnage Entry Form'!C414,1)*10^1</f>
        <v>0</v>
      </c>
      <c r="M403">
        <f>ROUND('Fertilizer Tonnage Entry Form'!N414,3)*10^3</f>
        <v>0</v>
      </c>
      <c r="Q403" s="1">
        <f>'Fertilizer Tonnage Entry Form'!T414</f>
        <v>0</v>
      </c>
      <c r="R403" s="1">
        <f>'Fertilizer Tonnage Entry Form'!O414</f>
        <v>0</v>
      </c>
      <c r="S403" s="1">
        <f>'Fertilizer Tonnage Entry Form'!P414</f>
        <v>0</v>
      </c>
      <c r="AA403" s="1">
        <f>ROUND('Fertilizer Tonnage Entry Form'!D414,1)*10^1</f>
        <v>0</v>
      </c>
      <c r="AB403" s="1">
        <f>ROUND('Fertilizer Tonnage Entry Form'!E414,1)*10^1</f>
        <v>0</v>
      </c>
      <c r="AC403" s="1">
        <f>ROUND('Fertilizer Tonnage Entry Form'!F414,1)*10^1</f>
        <v>0</v>
      </c>
      <c r="AD403" s="1">
        <f>ROUND('Fertilizer Tonnage Entry Form'!G414,1)*10^1</f>
        <v>0</v>
      </c>
      <c r="AE403" s="1">
        <f>ROUND('Fertilizer Tonnage Entry Form'!H414,2)*10^2</f>
        <v>0</v>
      </c>
      <c r="AF403" s="1">
        <f>ROUND('Fertilizer Tonnage Entry Form'!I414,2)*10^2</f>
        <v>0</v>
      </c>
      <c r="AG403" s="1">
        <f>ROUND('Fertilizer Tonnage Entry Form'!J414,2)*10^2</f>
        <v>0</v>
      </c>
      <c r="AH403" s="1">
        <f>ROUND('Fertilizer Tonnage Entry Form'!K414,2)*10^2</f>
        <v>0</v>
      </c>
      <c r="AI403" s="1">
        <f>ROUND('Fertilizer Tonnage Entry Form'!L414,2)*10^2</f>
        <v>0</v>
      </c>
      <c r="AJ403" s="1">
        <f>ROUND('Fertilizer Tonnage Entry Form'!M414,3)*10^2</f>
        <v>0</v>
      </c>
    </row>
    <row r="404" spans="1:36" x14ac:dyDescent="0.25">
      <c r="A404" s="1">
        <f>'Fertilizer Tonnage Entry Form'!$Q$1</f>
        <v>0</v>
      </c>
      <c r="C404" s="1">
        <f>'Fertilizer Tonnage Entry Form'!$D$2</f>
        <v>2018</v>
      </c>
      <c r="D404" s="1">
        <f>'Fertilizer Tonnage Entry Form'!$H$2</f>
        <v>14</v>
      </c>
      <c r="H404">
        <f>ROUND('Fertilizer Tonnage Entry Form'!A415,1)*10^1</f>
        <v>0</v>
      </c>
      <c r="J404">
        <f>ROUND('Fertilizer Tonnage Entry Form'!B415,1)*10^1</f>
        <v>0</v>
      </c>
      <c r="L404">
        <f>ROUND('Fertilizer Tonnage Entry Form'!C415,1)*10^1</f>
        <v>0</v>
      </c>
      <c r="M404">
        <f>ROUND('Fertilizer Tonnage Entry Form'!N415,3)*10^3</f>
        <v>0</v>
      </c>
      <c r="Q404" s="1">
        <f>'Fertilizer Tonnage Entry Form'!T415</f>
        <v>0</v>
      </c>
      <c r="R404" s="1">
        <f>'Fertilizer Tonnage Entry Form'!O415</f>
        <v>0</v>
      </c>
      <c r="S404" s="1">
        <f>'Fertilizer Tonnage Entry Form'!P415</f>
        <v>0</v>
      </c>
      <c r="AA404" s="1">
        <f>ROUND('Fertilizer Tonnage Entry Form'!D415,1)*10^1</f>
        <v>0</v>
      </c>
      <c r="AB404" s="1">
        <f>ROUND('Fertilizer Tonnage Entry Form'!E415,1)*10^1</f>
        <v>0</v>
      </c>
      <c r="AC404" s="1">
        <f>ROUND('Fertilizer Tonnage Entry Form'!F415,1)*10^1</f>
        <v>0</v>
      </c>
      <c r="AD404" s="1">
        <f>ROUND('Fertilizer Tonnage Entry Form'!G415,1)*10^1</f>
        <v>0</v>
      </c>
      <c r="AE404" s="1">
        <f>ROUND('Fertilizer Tonnage Entry Form'!H415,2)*10^2</f>
        <v>0</v>
      </c>
      <c r="AF404" s="1">
        <f>ROUND('Fertilizer Tonnage Entry Form'!I415,2)*10^2</f>
        <v>0</v>
      </c>
      <c r="AG404" s="1">
        <f>ROUND('Fertilizer Tonnage Entry Form'!J415,2)*10^2</f>
        <v>0</v>
      </c>
      <c r="AH404" s="1">
        <f>ROUND('Fertilizer Tonnage Entry Form'!K415,2)*10^2</f>
        <v>0</v>
      </c>
      <c r="AI404" s="1">
        <f>ROUND('Fertilizer Tonnage Entry Form'!L415,2)*10^2</f>
        <v>0</v>
      </c>
      <c r="AJ404" s="1">
        <f>ROUND('Fertilizer Tonnage Entry Form'!M415,3)*10^2</f>
        <v>0</v>
      </c>
    </row>
    <row r="405" spans="1:36" x14ac:dyDescent="0.25">
      <c r="A405" s="1">
        <f>'Fertilizer Tonnage Entry Form'!$Q$1</f>
        <v>0</v>
      </c>
      <c r="C405" s="1">
        <f>'Fertilizer Tonnage Entry Form'!$D$2</f>
        <v>2018</v>
      </c>
      <c r="D405" s="1">
        <f>'Fertilizer Tonnage Entry Form'!$H$2</f>
        <v>14</v>
      </c>
      <c r="H405">
        <f>ROUND('Fertilizer Tonnage Entry Form'!A416,1)*10^1</f>
        <v>0</v>
      </c>
      <c r="J405">
        <f>ROUND('Fertilizer Tonnage Entry Form'!B416,1)*10^1</f>
        <v>0</v>
      </c>
      <c r="L405">
        <f>ROUND('Fertilizer Tonnage Entry Form'!C416,1)*10^1</f>
        <v>0</v>
      </c>
      <c r="M405">
        <f>ROUND('Fertilizer Tonnage Entry Form'!N416,3)*10^3</f>
        <v>0</v>
      </c>
      <c r="Q405" s="1">
        <f>'Fertilizer Tonnage Entry Form'!T416</f>
        <v>0</v>
      </c>
      <c r="R405" s="1">
        <f>'Fertilizer Tonnage Entry Form'!O416</f>
        <v>0</v>
      </c>
      <c r="S405" s="1">
        <f>'Fertilizer Tonnage Entry Form'!P416</f>
        <v>0</v>
      </c>
      <c r="AA405" s="1">
        <f>ROUND('Fertilizer Tonnage Entry Form'!D416,1)*10^1</f>
        <v>0</v>
      </c>
      <c r="AB405" s="1">
        <f>ROUND('Fertilizer Tonnage Entry Form'!E416,1)*10^1</f>
        <v>0</v>
      </c>
      <c r="AC405" s="1">
        <f>ROUND('Fertilizer Tonnage Entry Form'!F416,1)*10^1</f>
        <v>0</v>
      </c>
      <c r="AD405" s="1">
        <f>ROUND('Fertilizer Tonnage Entry Form'!G416,1)*10^1</f>
        <v>0</v>
      </c>
      <c r="AE405" s="1">
        <f>ROUND('Fertilizer Tonnage Entry Form'!H416,2)*10^2</f>
        <v>0</v>
      </c>
      <c r="AF405" s="1">
        <f>ROUND('Fertilizer Tonnage Entry Form'!I416,2)*10^2</f>
        <v>0</v>
      </c>
      <c r="AG405" s="1">
        <f>ROUND('Fertilizer Tonnage Entry Form'!J416,2)*10^2</f>
        <v>0</v>
      </c>
      <c r="AH405" s="1">
        <f>ROUND('Fertilizer Tonnage Entry Form'!K416,2)*10^2</f>
        <v>0</v>
      </c>
      <c r="AI405" s="1">
        <f>ROUND('Fertilizer Tonnage Entry Form'!L416,2)*10^2</f>
        <v>0</v>
      </c>
      <c r="AJ405" s="1">
        <f>ROUND('Fertilizer Tonnage Entry Form'!M416,3)*10^2</f>
        <v>0</v>
      </c>
    </row>
    <row r="406" spans="1:36" x14ac:dyDescent="0.25">
      <c r="A406" s="1">
        <f>'Fertilizer Tonnage Entry Form'!$Q$1</f>
        <v>0</v>
      </c>
      <c r="C406" s="1">
        <f>'Fertilizer Tonnage Entry Form'!$D$2</f>
        <v>2018</v>
      </c>
      <c r="D406" s="1">
        <f>'Fertilizer Tonnage Entry Form'!$H$2</f>
        <v>14</v>
      </c>
      <c r="H406">
        <f>ROUND('Fertilizer Tonnage Entry Form'!A417,1)*10^1</f>
        <v>0</v>
      </c>
      <c r="J406">
        <f>ROUND('Fertilizer Tonnage Entry Form'!B417,1)*10^1</f>
        <v>0</v>
      </c>
      <c r="L406">
        <f>ROUND('Fertilizer Tonnage Entry Form'!C417,1)*10^1</f>
        <v>0</v>
      </c>
      <c r="M406">
        <f>ROUND('Fertilizer Tonnage Entry Form'!N417,3)*10^3</f>
        <v>0</v>
      </c>
      <c r="Q406" s="1">
        <f>'Fertilizer Tonnage Entry Form'!T417</f>
        <v>0</v>
      </c>
      <c r="R406" s="1">
        <f>'Fertilizer Tonnage Entry Form'!O417</f>
        <v>0</v>
      </c>
      <c r="S406" s="1">
        <f>'Fertilizer Tonnage Entry Form'!P417</f>
        <v>0</v>
      </c>
      <c r="AA406" s="1">
        <f>ROUND('Fertilizer Tonnage Entry Form'!D417,1)*10^1</f>
        <v>0</v>
      </c>
      <c r="AB406" s="1">
        <f>ROUND('Fertilizer Tonnage Entry Form'!E417,1)*10^1</f>
        <v>0</v>
      </c>
      <c r="AC406" s="1">
        <f>ROUND('Fertilizer Tonnage Entry Form'!F417,1)*10^1</f>
        <v>0</v>
      </c>
      <c r="AD406" s="1">
        <f>ROUND('Fertilizer Tonnage Entry Form'!G417,1)*10^1</f>
        <v>0</v>
      </c>
      <c r="AE406" s="1">
        <f>ROUND('Fertilizer Tonnage Entry Form'!H417,2)*10^2</f>
        <v>0</v>
      </c>
      <c r="AF406" s="1">
        <f>ROUND('Fertilizer Tonnage Entry Form'!I417,2)*10^2</f>
        <v>0</v>
      </c>
      <c r="AG406" s="1">
        <f>ROUND('Fertilizer Tonnage Entry Form'!J417,2)*10^2</f>
        <v>0</v>
      </c>
      <c r="AH406" s="1">
        <f>ROUND('Fertilizer Tonnage Entry Form'!K417,2)*10^2</f>
        <v>0</v>
      </c>
      <c r="AI406" s="1">
        <f>ROUND('Fertilizer Tonnage Entry Form'!L417,2)*10^2</f>
        <v>0</v>
      </c>
      <c r="AJ406" s="1">
        <f>ROUND('Fertilizer Tonnage Entry Form'!M417,3)*10^2</f>
        <v>0</v>
      </c>
    </row>
    <row r="407" spans="1:36" x14ac:dyDescent="0.25">
      <c r="A407" s="1">
        <f>'Fertilizer Tonnage Entry Form'!$Q$1</f>
        <v>0</v>
      </c>
      <c r="C407" s="1">
        <f>'Fertilizer Tonnage Entry Form'!$D$2</f>
        <v>2018</v>
      </c>
      <c r="D407" s="1">
        <f>'Fertilizer Tonnage Entry Form'!$H$2</f>
        <v>14</v>
      </c>
      <c r="H407">
        <f>ROUND('Fertilizer Tonnage Entry Form'!A418,1)*10^1</f>
        <v>0</v>
      </c>
      <c r="J407">
        <f>ROUND('Fertilizer Tonnage Entry Form'!B418,1)*10^1</f>
        <v>0</v>
      </c>
      <c r="L407">
        <f>ROUND('Fertilizer Tonnage Entry Form'!C418,1)*10^1</f>
        <v>0</v>
      </c>
      <c r="M407">
        <f>ROUND('Fertilizer Tonnage Entry Form'!N418,3)*10^3</f>
        <v>0</v>
      </c>
      <c r="Q407" s="1">
        <f>'Fertilizer Tonnage Entry Form'!T418</f>
        <v>0</v>
      </c>
      <c r="R407" s="1">
        <f>'Fertilizer Tonnage Entry Form'!O418</f>
        <v>0</v>
      </c>
      <c r="S407" s="1">
        <f>'Fertilizer Tonnage Entry Form'!P418</f>
        <v>0</v>
      </c>
      <c r="AA407" s="1">
        <f>ROUND('Fertilizer Tonnage Entry Form'!D418,1)*10^1</f>
        <v>0</v>
      </c>
      <c r="AB407" s="1">
        <f>ROUND('Fertilizer Tonnage Entry Form'!E418,1)*10^1</f>
        <v>0</v>
      </c>
      <c r="AC407" s="1">
        <f>ROUND('Fertilizer Tonnage Entry Form'!F418,1)*10^1</f>
        <v>0</v>
      </c>
      <c r="AD407" s="1">
        <f>ROUND('Fertilizer Tonnage Entry Form'!G418,1)*10^1</f>
        <v>0</v>
      </c>
      <c r="AE407" s="1">
        <f>ROUND('Fertilizer Tonnage Entry Form'!H418,2)*10^2</f>
        <v>0</v>
      </c>
      <c r="AF407" s="1">
        <f>ROUND('Fertilizer Tonnage Entry Form'!I418,2)*10^2</f>
        <v>0</v>
      </c>
      <c r="AG407" s="1">
        <f>ROUND('Fertilizer Tonnage Entry Form'!J418,2)*10^2</f>
        <v>0</v>
      </c>
      <c r="AH407" s="1">
        <f>ROUND('Fertilizer Tonnage Entry Form'!K418,2)*10^2</f>
        <v>0</v>
      </c>
      <c r="AI407" s="1">
        <f>ROUND('Fertilizer Tonnage Entry Form'!L418,2)*10^2</f>
        <v>0</v>
      </c>
      <c r="AJ407" s="1">
        <f>ROUND('Fertilizer Tonnage Entry Form'!M418,3)*10^2</f>
        <v>0</v>
      </c>
    </row>
    <row r="408" spans="1:36" x14ac:dyDescent="0.25">
      <c r="A408" s="1">
        <f>'Fertilizer Tonnage Entry Form'!$Q$1</f>
        <v>0</v>
      </c>
      <c r="C408" s="1">
        <f>'Fertilizer Tonnage Entry Form'!$D$2</f>
        <v>2018</v>
      </c>
      <c r="D408" s="1">
        <f>'Fertilizer Tonnage Entry Form'!$H$2</f>
        <v>14</v>
      </c>
      <c r="H408">
        <f>ROUND('Fertilizer Tonnage Entry Form'!A419,1)*10^1</f>
        <v>0</v>
      </c>
      <c r="J408">
        <f>ROUND('Fertilizer Tonnage Entry Form'!B419,1)*10^1</f>
        <v>0</v>
      </c>
      <c r="L408">
        <f>ROUND('Fertilizer Tonnage Entry Form'!C419,1)*10^1</f>
        <v>0</v>
      </c>
      <c r="M408">
        <f>ROUND('Fertilizer Tonnage Entry Form'!N419,3)*10^3</f>
        <v>0</v>
      </c>
      <c r="Q408" s="1">
        <f>'Fertilizer Tonnage Entry Form'!T419</f>
        <v>0</v>
      </c>
      <c r="R408" s="1">
        <f>'Fertilizer Tonnage Entry Form'!O419</f>
        <v>0</v>
      </c>
      <c r="S408" s="1">
        <f>'Fertilizer Tonnage Entry Form'!P419</f>
        <v>0</v>
      </c>
      <c r="AA408" s="1">
        <f>ROUND('Fertilizer Tonnage Entry Form'!D419,1)*10^1</f>
        <v>0</v>
      </c>
      <c r="AB408" s="1">
        <f>ROUND('Fertilizer Tonnage Entry Form'!E419,1)*10^1</f>
        <v>0</v>
      </c>
      <c r="AC408" s="1">
        <f>ROUND('Fertilizer Tonnage Entry Form'!F419,1)*10^1</f>
        <v>0</v>
      </c>
      <c r="AD408" s="1">
        <f>ROUND('Fertilizer Tonnage Entry Form'!G419,1)*10^1</f>
        <v>0</v>
      </c>
      <c r="AE408" s="1">
        <f>ROUND('Fertilizer Tonnage Entry Form'!H419,2)*10^2</f>
        <v>0</v>
      </c>
      <c r="AF408" s="1">
        <f>ROUND('Fertilizer Tonnage Entry Form'!I419,2)*10^2</f>
        <v>0</v>
      </c>
      <c r="AG408" s="1">
        <f>ROUND('Fertilizer Tonnage Entry Form'!J419,2)*10^2</f>
        <v>0</v>
      </c>
      <c r="AH408" s="1">
        <f>ROUND('Fertilizer Tonnage Entry Form'!K419,2)*10^2</f>
        <v>0</v>
      </c>
      <c r="AI408" s="1">
        <f>ROUND('Fertilizer Tonnage Entry Form'!L419,2)*10^2</f>
        <v>0</v>
      </c>
      <c r="AJ408" s="1">
        <f>ROUND('Fertilizer Tonnage Entry Form'!M419,3)*10^2</f>
        <v>0</v>
      </c>
    </row>
    <row r="409" spans="1:36" x14ac:dyDescent="0.25">
      <c r="A409" s="1">
        <f>'Fertilizer Tonnage Entry Form'!$Q$1</f>
        <v>0</v>
      </c>
      <c r="C409" s="1">
        <f>'Fertilizer Tonnage Entry Form'!$D$2</f>
        <v>2018</v>
      </c>
      <c r="D409" s="1">
        <f>'Fertilizer Tonnage Entry Form'!$H$2</f>
        <v>14</v>
      </c>
      <c r="H409">
        <f>ROUND('Fertilizer Tonnage Entry Form'!A420,1)*10^1</f>
        <v>0</v>
      </c>
      <c r="J409">
        <f>ROUND('Fertilizer Tonnage Entry Form'!B420,1)*10^1</f>
        <v>0</v>
      </c>
      <c r="L409">
        <f>ROUND('Fertilizer Tonnage Entry Form'!C420,1)*10^1</f>
        <v>0</v>
      </c>
      <c r="M409">
        <f>ROUND('Fertilizer Tonnage Entry Form'!N420,3)*10^3</f>
        <v>0</v>
      </c>
      <c r="Q409" s="1">
        <f>'Fertilizer Tonnage Entry Form'!T420</f>
        <v>0</v>
      </c>
      <c r="R409" s="1">
        <f>'Fertilizer Tonnage Entry Form'!O420</f>
        <v>0</v>
      </c>
      <c r="S409" s="1">
        <f>'Fertilizer Tonnage Entry Form'!P420</f>
        <v>0</v>
      </c>
      <c r="AA409" s="1">
        <f>ROUND('Fertilizer Tonnage Entry Form'!D420,1)*10^1</f>
        <v>0</v>
      </c>
      <c r="AB409" s="1">
        <f>ROUND('Fertilizer Tonnage Entry Form'!E420,1)*10^1</f>
        <v>0</v>
      </c>
      <c r="AC409" s="1">
        <f>ROUND('Fertilizer Tonnage Entry Form'!F420,1)*10^1</f>
        <v>0</v>
      </c>
      <c r="AD409" s="1">
        <f>ROUND('Fertilizer Tonnage Entry Form'!G420,1)*10^1</f>
        <v>0</v>
      </c>
      <c r="AE409" s="1">
        <f>ROUND('Fertilizer Tonnage Entry Form'!H420,2)*10^2</f>
        <v>0</v>
      </c>
      <c r="AF409" s="1">
        <f>ROUND('Fertilizer Tonnage Entry Form'!I420,2)*10^2</f>
        <v>0</v>
      </c>
      <c r="AG409" s="1">
        <f>ROUND('Fertilizer Tonnage Entry Form'!J420,2)*10^2</f>
        <v>0</v>
      </c>
      <c r="AH409" s="1">
        <f>ROUND('Fertilizer Tonnage Entry Form'!K420,2)*10^2</f>
        <v>0</v>
      </c>
      <c r="AI409" s="1">
        <f>ROUND('Fertilizer Tonnage Entry Form'!L420,2)*10^2</f>
        <v>0</v>
      </c>
      <c r="AJ409" s="1">
        <f>ROUND('Fertilizer Tonnage Entry Form'!M420,3)*10^2</f>
        <v>0</v>
      </c>
    </row>
    <row r="410" spans="1:36" x14ac:dyDescent="0.25">
      <c r="A410" s="1">
        <f>'Fertilizer Tonnage Entry Form'!$Q$1</f>
        <v>0</v>
      </c>
      <c r="C410" s="1">
        <f>'Fertilizer Tonnage Entry Form'!$D$2</f>
        <v>2018</v>
      </c>
      <c r="D410" s="1">
        <f>'Fertilizer Tonnage Entry Form'!$H$2</f>
        <v>14</v>
      </c>
      <c r="H410">
        <f>ROUND('Fertilizer Tonnage Entry Form'!A421,1)*10^1</f>
        <v>0</v>
      </c>
      <c r="J410">
        <f>ROUND('Fertilizer Tonnage Entry Form'!B421,1)*10^1</f>
        <v>0</v>
      </c>
      <c r="L410">
        <f>ROUND('Fertilizer Tonnage Entry Form'!C421,1)*10^1</f>
        <v>0</v>
      </c>
      <c r="M410">
        <f>ROUND('Fertilizer Tonnage Entry Form'!N421,3)*10^3</f>
        <v>0</v>
      </c>
      <c r="Q410" s="1">
        <f>'Fertilizer Tonnage Entry Form'!T421</f>
        <v>0</v>
      </c>
      <c r="R410" s="1">
        <f>'Fertilizer Tonnage Entry Form'!O421</f>
        <v>0</v>
      </c>
      <c r="S410" s="1">
        <f>'Fertilizer Tonnage Entry Form'!P421</f>
        <v>0</v>
      </c>
      <c r="AA410" s="1">
        <f>ROUND('Fertilizer Tonnage Entry Form'!D421,1)*10^1</f>
        <v>0</v>
      </c>
      <c r="AB410" s="1">
        <f>ROUND('Fertilizer Tonnage Entry Form'!E421,1)*10^1</f>
        <v>0</v>
      </c>
      <c r="AC410" s="1">
        <f>ROUND('Fertilizer Tonnage Entry Form'!F421,1)*10^1</f>
        <v>0</v>
      </c>
      <c r="AD410" s="1">
        <f>ROUND('Fertilizer Tonnage Entry Form'!G421,1)*10^1</f>
        <v>0</v>
      </c>
      <c r="AE410" s="1">
        <f>ROUND('Fertilizer Tonnage Entry Form'!H421,2)*10^2</f>
        <v>0</v>
      </c>
      <c r="AF410" s="1">
        <f>ROUND('Fertilizer Tonnage Entry Form'!I421,2)*10^2</f>
        <v>0</v>
      </c>
      <c r="AG410" s="1">
        <f>ROUND('Fertilizer Tonnage Entry Form'!J421,2)*10^2</f>
        <v>0</v>
      </c>
      <c r="AH410" s="1">
        <f>ROUND('Fertilizer Tonnage Entry Form'!K421,2)*10^2</f>
        <v>0</v>
      </c>
      <c r="AI410" s="1">
        <f>ROUND('Fertilizer Tonnage Entry Form'!L421,2)*10^2</f>
        <v>0</v>
      </c>
      <c r="AJ410" s="1">
        <f>ROUND('Fertilizer Tonnage Entry Form'!M421,3)*10^2</f>
        <v>0</v>
      </c>
    </row>
    <row r="411" spans="1:36" x14ac:dyDescent="0.25">
      <c r="A411" s="1">
        <f>'Fertilizer Tonnage Entry Form'!$Q$1</f>
        <v>0</v>
      </c>
      <c r="C411" s="1">
        <f>'Fertilizer Tonnage Entry Form'!$D$2</f>
        <v>2018</v>
      </c>
      <c r="D411" s="1">
        <f>'Fertilizer Tonnage Entry Form'!$H$2</f>
        <v>14</v>
      </c>
      <c r="H411">
        <f>ROUND('Fertilizer Tonnage Entry Form'!A422,1)*10^1</f>
        <v>0</v>
      </c>
      <c r="J411">
        <f>ROUND('Fertilizer Tonnage Entry Form'!B422,1)*10^1</f>
        <v>0</v>
      </c>
      <c r="L411">
        <f>ROUND('Fertilizer Tonnage Entry Form'!C422,1)*10^1</f>
        <v>0</v>
      </c>
      <c r="M411">
        <f>ROUND('Fertilizer Tonnage Entry Form'!N422,3)*10^3</f>
        <v>0</v>
      </c>
      <c r="Q411" s="1">
        <f>'Fertilizer Tonnage Entry Form'!T422</f>
        <v>0</v>
      </c>
      <c r="R411" s="1">
        <f>'Fertilizer Tonnage Entry Form'!O422</f>
        <v>0</v>
      </c>
      <c r="S411" s="1">
        <f>'Fertilizer Tonnage Entry Form'!P422</f>
        <v>0</v>
      </c>
      <c r="AA411" s="1">
        <f>ROUND('Fertilizer Tonnage Entry Form'!D422,1)*10^1</f>
        <v>0</v>
      </c>
      <c r="AB411" s="1">
        <f>ROUND('Fertilizer Tonnage Entry Form'!E422,1)*10^1</f>
        <v>0</v>
      </c>
      <c r="AC411" s="1">
        <f>ROUND('Fertilizer Tonnage Entry Form'!F422,1)*10^1</f>
        <v>0</v>
      </c>
      <c r="AD411" s="1">
        <f>ROUND('Fertilizer Tonnage Entry Form'!G422,1)*10^1</f>
        <v>0</v>
      </c>
      <c r="AE411" s="1">
        <f>ROUND('Fertilizer Tonnage Entry Form'!H422,2)*10^2</f>
        <v>0</v>
      </c>
      <c r="AF411" s="1">
        <f>ROUND('Fertilizer Tonnage Entry Form'!I422,2)*10^2</f>
        <v>0</v>
      </c>
      <c r="AG411" s="1">
        <f>ROUND('Fertilizer Tonnage Entry Form'!J422,2)*10^2</f>
        <v>0</v>
      </c>
      <c r="AH411" s="1">
        <f>ROUND('Fertilizer Tonnage Entry Form'!K422,2)*10^2</f>
        <v>0</v>
      </c>
      <c r="AI411" s="1">
        <f>ROUND('Fertilizer Tonnage Entry Form'!L422,2)*10^2</f>
        <v>0</v>
      </c>
      <c r="AJ411" s="1">
        <f>ROUND('Fertilizer Tonnage Entry Form'!M422,3)*10^2</f>
        <v>0</v>
      </c>
    </row>
    <row r="412" spans="1:36" x14ac:dyDescent="0.25">
      <c r="A412" s="1">
        <f>'Fertilizer Tonnage Entry Form'!$Q$1</f>
        <v>0</v>
      </c>
      <c r="C412" s="1">
        <f>'Fertilizer Tonnage Entry Form'!$D$2</f>
        <v>2018</v>
      </c>
      <c r="D412" s="1">
        <f>'Fertilizer Tonnage Entry Form'!$H$2</f>
        <v>14</v>
      </c>
      <c r="H412">
        <f>ROUND('Fertilizer Tonnage Entry Form'!A423,1)*10^1</f>
        <v>0</v>
      </c>
      <c r="J412">
        <f>ROUND('Fertilizer Tonnage Entry Form'!B423,1)*10^1</f>
        <v>0</v>
      </c>
      <c r="L412">
        <f>ROUND('Fertilizer Tonnage Entry Form'!C423,1)*10^1</f>
        <v>0</v>
      </c>
      <c r="M412">
        <f>ROUND('Fertilizer Tonnage Entry Form'!N423,3)*10^3</f>
        <v>0</v>
      </c>
      <c r="Q412" s="1">
        <f>'Fertilizer Tonnage Entry Form'!T423</f>
        <v>0</v>
      </c>
      <c r="R412" s="1">
        <f>'Fertilizer Tonnage Entry Form'!O423</f>
        <v>0</v>
      </c>
      <c r="S412" s="1">
        <f>'Fertilizer Tonnage Entry Form'!P423</f>
        <v>0</v>
      </c>
      <c r="AA412" s="1">
        <f>ROUND('Fertilizer Tonnage Entry Form'!D423,1)*10^1</f>
        <v>0</v>
      </c>
      <c r="AB412" s="1">
        <f>ROUND('Fertilizer Tonnage Entry Form'!E423,1)*10^1</f>
        <v>0</v>
      </c>
      <c r="AC412" s="1">
        <f>ROUND('Fertilizer Tonnage Entry Form'!F423,1)*10^1</f>
        <v>0</v>
      </c>
      <c r="AD412" s="1">
        <f>ROUND('Fertilizer Tonnage Entry Form'!G423,1)*10^1</f>
        <v>0</v>
      </c>
      <c r="AE412" s="1">
        <f>ROUND('Fertilizer Tonnage Entry Form'!H423,2)*10^2</f>
        <v>0</v>
      </c>
      <c r="AF412" s="1">
        <f>ROUND('Fertilizer Tonnage Entry Form'!I423,2)*10^2</f>
        <v>0</v>
      </c>
      <c r="AG412" s="1">
        <f>ROUND('Fertilizer Tonnage Entry Form'!J423,2)*10^2</f>
        <v>0</v>
      </c>
      <c r="AH412" s="1">
        <f>ROUND('Fertilizer Tonnage Entry Form'!K423,2)*10^2</f>
        <v>0</v>
      </c>
      <c r="AI412" s="1">
        <f>ROUND('Fertilizer Tonnage Entry Form'!L423,2)*10^2</f>
        <v>0</v>
      </c>
      <c r="AJ412" s="1">
        <f>ROUND('Fertilizer Tonnage Entry Form'!M423,3)*10^2</f>
        <v>0</v>
      </c>
    </row>
    <row r="413" spans="1:36" x14ac:dyDescent="0.25">
      <c r="A413" s="1">
        <f>'Fertilizer Tonnage Entry Form'!$Q$1</f>
        <v>0</v>
      </c>
      <c r="C413" s="1">
        <f>'Fertilizer Tonnage Entry Form'!$D$2</f>
        <v>2018</v>
      </c>
      <c r="D413" s="1">
        <f>'Fertilizer Tonnage Entry Form'!$H$2</f>
        <v>14</v>
      </c>
      <c r="H413">
        <f>ROUND('Fertilizer Tonnage Entry Form'!A424,1)*10^1</f>
        <v>0</v>
      </c>
      <c r="J413">
        <f>ROUND('Fertilizer Tonnage Entry Form'!B424,1)*10^1</f>
        <v>0</v>
      </c>
      <c r="L413">
        <f>ROUND('Fertilizer Tonnage Entry Form'!C424,1)*10^1</f>
        <v>0</v>
      </c>
      <c r="M413">
        <f>ROUND('Fertilizer Tonnage Entry Form'!N424,3)*10^3</f>
        <v>0</v>
      </c>
      <c r="Q413" s="1">
        <f>'Fertilizer Tonnage Entry Form'!T424</f>
        <v>0</v>
      </c>
      <c r="R413" s="1">
        <f>'Fertilizer Tonnage Entry Form'!O424</f>
        <v>0</v>
      </c>
      <c r="S413" s="1">
        <f>'Fertilizer Tonnage Entry Form'!P424</f>
        <v>0</v>
      </c>
      <c r="AA413" s="1">
        <f>ROUND('Fertilizer Tonnage Entry Form'!D424,1)*10^1</f>
        <v>0</v>
      </c>
      <c r="AB413" s="1">
        <f>ROUND('Fertilizer Tonnage Entry Form'!E424,1)*10^1</f>
        <v>0</v>
      </c>
      <c r="AC413" s="1">
        <f>ROUND('Fertilizer Tonnage Entry Form'!F424,1)*10^1</f>
        <v>0</v>
      </c>
      <c r="AD413" s="1">
        <f>ROUND('Fertilizer Tonnage Entry Form'!G424,1)*10^1</f>
        <v>0</v>
      </c>
      <c r="AE413" s="1">
        <f>ROUND('Fertilizer Tonnage Entry Form'!H424,2)*10^2</f>
        <v>0</v>
      </c>
      <c r="AF413" s="1">
        <f>ROUND('Fertilizer Tonnage Entry Form'!I424,2)*10^2</f>
        <v>0</v>
      </c>
      <c r="AG413" s="1">
        <f>ROUND('Fertilizer Tonnage Entry Form'!J424,2)*10^2</f>
        <v>0</v>
      </c>
      <c r="AH413" s="1">
        <f>ROUND('Fertilizer Tonnage Entry Form'!K424,2)*10^2</f>
        <v>0</v>
      </c>
      <c r="AI413" s="1">
        <f>ROUND('Fertilizer Tonnage Entry Form'!L424,2)*10^2</f>
        <v>0</v>
      </c>
      <c r="AJ413" s="1">
        <f>ROUND('Fertilizer Tonnage Entry Form'!M424,3)*10^2</f>
        <v>0</v>
      </c>
    </row>
    <row r="414" spans="1:36" x14ac:dyDescent="0.25">
      <c r="A414" s="1">
        <f>'Fertilizer Tonnage Entry Form'!$Q$1</f>
        <v>0</v>
      </c>
      <c r="C414" s="1">
        <f>'Fertilizer Tonnage Entry Form'!$D$2</f>
        <v>2018</v>
      </c>
      <c r="D414" s="1">
        <f>'Fertilizer Tonnage Entry Form'!$H$2</f>
        <v>14</v>
      </c>
      <c r="H414">
        <f>ROUND('Fertilizer Tonnage Entry Form'!A425,1)*10^1</f>
        <v>0</v>
      </c>
      <c r="J414">
        <f>ROUND('Fertilizer Tonnage Entry Form'!B425,1)*10^1</f>
        <v>0</v>
      </c>
      <c r="L414">
        <f>ROUND('Fertilizer Tonnage Entry Form'!C425,1)*10^1</f>
        <v>0</v>
      </c>
      <c r="M414">
        <f>ROUND('Fertilizer Tonnage Entry Form'!N425,3)*10^3</f>
        <v>0</v>
      </c>
      <c r="Q414" s="1">
        <f>'Fertilizer Tonnage Entry Form'!T425</f>
        <v>0</v>
      </c>
      <c r="R414" s="1">
        <f>'Fertilizer Tonnage Entry Form'!O425</f>
        <v>0</v>
      </c>
      <c r="S414" s="1">
        <f>'Fertilizer Tonnage Entry Form'!P425</f>
        <v>0</v>
      </c>
      <c r="AA414" s="1">
        <f>ROUND('Fertilizer Tonnage Entry Form'!D425,1)*10^1</f>
        <v>0</v>
      </c>
      <c r="AB414" s="1">
        <f>ROUND('Fertilizer Tonnage Entry Form'!E425,1)*10^1</f>
        <v>0</v>
      </c>
      <c r="AC414" s="1">
        <f>ROUND('Fertilizer Tonnage Entry Form'!F425,1)*10^1</f>
        <v>0</v>
      </c>
      <c r="AD414" s="1">
        <f>ROUND('Fertilizer Tonnage Entry Form'!G425,1)*10^1</f>
        <v>0</v>
      </c>
      <c r="AE414" s="1">
        <f>ROUND('Fertilizer Tonnage Entry Form'!H425,2)*10^2</f>
        <v>0</v>
      </c>
      <c r="AF414" s="1">
        <f>ROUND('Fertilizer Tonnage Entry Form'!I425,2)*10^2</f>
        <v>0</v>
      </c>
      <c r="AG414" s="1">
        <f>ROUND('Fertilizer Tonnage Entry Form'!J425,2)*10^2</f>
        <v>0</v>
      </c>
      <c r="AH414" s="1">
        <f>ROUND('Fertilizer Tonnage Entry Form'!K425,2)*10^2</f>
        <v>0</v>
      </c>
      <c r="AI414" s="1">
        <f>ROUND('Fertilizer Tonnage Entry Form'!L425,2)*10^2</f>
        <v>0</v>
      </c>
      <c r="AJ414" s="1">
        <f>ROUND('Fertilizer Tonnage Entry Form'!M425,3)*10^2</f>
        <v>0</v>
      </c>
    </row>
    <row r="415" spans="1:36" x14ac:dyDescent="0.25">
      <c r="A415" s="1">
        <f>'Fertilizer Tonnage Entry Form'!$Q$1</f>
        <v>0</v>
      </c>
      <c r="C415" s="1">
        <f>'Fertilizer Tonnage Entry Form'!$D$2</f>
        <v>2018</v>
      </c>
      <c r="D415" s="1">
        <f>'Fertilizer Tonnage Entry Form'!$H$2</f>
        <v>14</v>
      </c>
      <c r="H415">
        <f>ROUND('Fertilizer Tonnage Entry Form'!A426,1)*10^1</f>
        <v>0</v>
      </c>
      <c r="J415">
        <f>ROUND('Fertilizer Tonnage Entry Form'!B426,1)*10^1</f>
        <v>0</v>
      </c>
      <c r="L415">
        <f>ROUND('Fertilizer Tonnage Entry Form'!C426,1)*10^1</f>
        <v>0</v>
      </c>
      <c r="M415">
        <f>ROUND('Fertilizer Tonnage Entry Form'!N426,3)*10^3</f>
        <v>0</v>
      </c>
      <c r="Q415" s="1">
        <f>'Fertilizer Tonnage Entry Form'!T426</f>
        <v>0</v>
      </c>
      <c r="R415" s="1">
        <f>'Fertilizer Tonnage Entry Form'!O426</f>
        <v>0</v>
      </c>
      <c r="S415" s="1">
        <f>'Fertilizer Tonnage Entry Form'!P426</f>
        <v>0</v>
      </c>
      <c r="AA415" s="1">
        <f>ROUND('Fertilizer Tonnage Entry Form'!D426,1)*10^1</f>
        <v>0</v>
      </c>
      <c r="AB415" s="1">
        <f>ROUND('Fertilizer Tonnage Entry Form'!E426,1)*10^1</f>
        <v>0</v>
      </c>
      <c r="AC415" s="1">
        <f>ROUND('Fertilizer Tonnage Entry Form'!F426,1)*10^1</f>
        <v>0</v>
      </c>
      <c r="AD415" s="1">
        <f>ROUND('Fertilizer Tonnage Entry Form'!G426,1)*10^1</f>
        <v>0</v>
      </c>
      <c r="AE415" s="1">
        <f>ROUND('Fertilizer Tonnage Entry Form'!H426,2)*10^2</f>
        <v>0</v>
      </c>
      <c r="AF415" s="1">
        <f>ROUND('Fertilizer Tonnage Entry Form'!I426,2)*10^2</f>
        <v>0</v>
      </c>
      <c r="AG415" s="1">
        <f>ROUND('Fertilizer Tonnage Entry Form'!J426,2)*10^2</f>
        <v>0</v>
      </c>
      <c r="AH415" s="1">
        <f>ROUND('Fertilizer Tonnage Entry Form'!K426,2)*10^2</f>
        <v>0</v>
      </c>
      <c r="AI415" s="1">
        <f>ROUND('Fertilizer Tonnage Entry Form'!L426,2)*10^2</f>
        <v>0</v>
      </c>
      <c r="AJ415" s="1">
        <f>ROUND('Fertilizer Tonnage Entry Form'!M426,3)*10^2</f>
        <v>0</v>
      </c>
    </row>
    <row r="416" spans="1:36" x14ac:dyDescent="0.25">
      <c r="A416" s="1">
        <f>'Fertilizer Tonnage Entry Form'!$Q$1</f>
        <v>0</v>
      </c>
      <c r="C416" s="1">
        <f>'Fertilizer Tonnage Entry Form'!$D$2</f>
        <v>2018</v>
      </c>
      <c r="D416" s="1">
        <f>'Fertilizer Tonnage Entry Form'!$H$2</f>
        <v>14</v>
      </c>
      <c r="H416">
        <f>ROUND('Fertilizer Tonnage Entry Form'!A427,1)*10^1</f>
        <v>0</v>
      </c>
      <c r="J416">
        <f>ROUND('Fertilizer Tonnage Entry Form'!B427,1)*10^1</f>
        <v>0</v>
      </c>
      <c r="L416">
        <f>ROUND('Fertilizer Tonnage Entry Form'!C427,1)*10^1</f>
        <v>0</v>
      </c>
      <c r="M416">
        <f>ROUND('Fertilizer Tonnage Entry Form'!N427,3)*10^3</f>
        <v>0</v>
      </c>
      <c r="Q416" s="1">
        <f>'Fertilizer Tonnage Entry Form'!T427</f>
        <v>0</v>
      </c>
      <c r="R416" s="1">
        <f>'Fertilizer Tonnage Entry Form'!O427</f>
        <v>0</v>
      </c>
      <c r="S416" s="1">
        <f>'Fertilizer Tonnage Entry Form'!P427</f>
        <v>0</v>
      </c>
      <c r="AA416" s="1">
        <f>ROUND('Fertilizer Tonnage Entry Form'!D427,1)*10^1</f>
        <v>0</v>
      </c>
      <c r="AB416" s="1">
        <f>ROUND('Fertilizer Tonnage Entry Form'!E427,1)*10^1</f>
        <v>0</v>
      </c>
      <c r="AC416" s="1">
        <f>ROUND('Fertilizer Tonnage Entry Form'!F427,1)*10^1</f>
        <v>0</v>
      </c>
      <c r="AD416" s="1">
        <f>ROUND('Fertilizer Tonnage Entry Form'!G427,1)*10^1</f>
        <v>0</v>
      </c>
      <c r="AE416" s="1">
        <f>ROUND('Fertilizer Tonnage Entry Form'!H427,2)*10^2</f>
        <v>0</v>
      </c>
      <c r="AF416" s="1">
        <f>ROUND('Fertilizer Tonnage Entry Form'!I427,2)*10^2</f>
        <v>0</v>
      </c>
      <c r="AG416" s="1">
        <f>ROUND('Fertilizer Tonnage Entry Form'!J427,2)*10^2</f>
        <v>0</v>
      </c>
      <c r="AH416" s="1">
        <f>ROUND('Fertilizer Tonnage Entry Form'!K427,2)*10^2</f>
        <v>0</v>
      </c>
      <c r="AI416" s="1">
        <f>ROUND('Fertilizer Tonnage Entry Form'!L427,2)*10^2</f>
        <v>0</v>
      </c>
      <c r="AJ416" s="1">
        <f>ROUND('Fertilizer Tonnage Entry Form'!M427,3)*10^2</f>
        <v>0</v>
      </c>
    </row>
    <row r="417" spans="1:36" x14ac:dyDescent="0.25">
      <c r="A417" s="1">
        <f>'Fertilizer Tonnage Entry Form'!$Q$1</f>
        <v>0</v>
      </c>
      <c r="C417" s="1">
        <f>'Fertilizer Tonnage Entry Form'!$D$2</f>
        <v>2018</v>
      </c>
      <c r="D417" s="1">
        <f>'Fertilizer Tonnage Entry Form'!$H$2</f>
        <v>14</v>
      </c>
      <c r="H417">
        <f>ROUND('Fertilizer Tonnage Entry Form'!A428,1)*10^1</f>
        <v>0</v>
      </c>
      <c r="J417">
        <f>ROUND('Fertilizer Tonnage Entry Form'!B428,1)*10^1</f>
        <v>0</v>
      </c>
      <c r="L417">
        <f>ROUND('Fertilizer Tonnage Entry Form'!C428,1)*10^1</f>
        <v>0</v>
      </c>
      <c r="M417">
        <f>ROUND('Fertilizer Tonnage Entry Form'!N428,3)*10^3</f>
        <v>0</v>
      </c>
      <c r="Q417" s="1">
        <f>'Fertilizer Tonnage Entry Form'!T428</f>
        <v>0</v>
      </c>
      <c r="R417" s="1">
        <f>'Fertilizer Tonnage Entry Form'!O428</f>
        <v>0</v>
      </c>
      <c r="S417" s="1">
        <f>'Fertilizer Tonnage Entry Form'!P428</f>
        <v>0</v>
      </c>
      <c r="AA417" s="1">
        <f>ROUND('Fertilizer Tonnage Entry Form'!D428,1)*10^1</f>
        <v>0</v>
      </c>
      <c r="AB417" s="1">
        <f>ROUND('Fertilizer Tonnage Entry Form'!E428,1)*10^1</f>
        <v>0</v>
      </c>
      <c r="AC417" s="1">
        <f>ROUND('Fertilizer Tonnage Entry Form'!F428,1)*10^1</f>
        <v>0</v>
      </c>
      <c r="AD417" s="1">
        <f>ROUND('Fertilizer Tonnage Entry Form'!G428,1)*10^1</f>
        <v>0</v>
      </c>
      <c r="AE417" s="1">
        <f>ROUND('Fertilizer Tonnage Entry Form'!H428,2)*10^2</f>
        <v>0</v>
      </c>
      <c r="AF417" s="1">
        <f>ROUND('Fertilizer Tonnage Entry Form'!I428,2)*10^2</f>
        <v>0</v>
      </c>
      <c r="AG417" s="1">
        <f>ROUND('Fertilizer Tonnage Entry Form'!J428,2)*10^2</f>
        <v>0</v>
      </c>
      <c r="AH417" s="1">
        <f>ROUND('Fertilizer Tonnage Entry Form'!K428,2)*10^2</f>
        <v>0</v>
      </c>
      <c r="AI417" s="1">
        <f>ROUND('Fertilizer Tonnage Entry Form'!L428,2)*10^2</f>
        <v>0</v>
      </c>
      <c r="AJ417" s="1">
        <f>ROUND('Fertilizer Tonnage Entry Form'!M428,3)*10^2</f>
        <v>0</v>
      </c>
    </row>
    <row r="418" spans="1:36" x14ac:dyDescent="0.25">
      <c r="A418" s="1">
        <f>'Fertilizer Tonnage Entry Form'!$Q$1</f>
        <v>0</v>
      </c>
      <c r="C418" s="1">
        <f>'Fertilizer Tonnage Entry Form'!$D$2</f>
        <v>2018</v>
      </c>
      <c r="D418" s="1">
        <f>'Fertilizer Tonnage Entry Form'!$H$2</f>
        <v>14</v>
      </c>
      <c r="H418">
        <f>ROUND('Fertilizer Tonnage Entry Form'!A429,1)*10^1</f>
        <v>0</v>
      </c>
      <c r="J418">
        <f>ROUND('Fertilizer Tonnage Entry Form'!B429,1)*10^1</f>
        <v>0</v>
      </c>
      <c r="L418">
        <f>ROUND('Fertilizer Tonnage Entry Form'!C429,1)*10^1</f>
        <v>0</v>
      </c>
      <c r="M418">
        <f>ROUND('Fertilizer Tonnage Entry Form'!N429,3)*10^3</f>
        <v>0</v>
      </c>
      <c r="Q418" s="1">
        <f>'Fertilizer Tonnage Entry Form'!T429</f>
        <v>0</v>
      </c>
      <c r="R418" s="1">
        <f>'Fertilizer Tonnage Entry Form'!O429</f>
        <v>0</v>
      </c>
      <c r="S418" s="1">
        <f>'Fertilizer Tonnage Entry Form'!P429</f>
        <v>0</v>
      </c>
      <c r="AA418" s="1">
        <f>ROUND('Fertilizer Tonnage Entry Form'!D429,1)*10^1</f>
        <v>0</v>
      </c>
      <c r="AB418" s="1">
        <f>ROUND('Fertilizer Tonnage Entry Form'!E429,1)*10^1</f>
        <v>0</v>
      </c>
      <c r="AC418" s="1">
        <f>ROUND('Fertilizer Tonnage Entry Form'!F429,1)*10^1</f>
        <v>0</v>
      </c>
      <c r="AD418" s="1">
        <f>ROUND('Fertilizer Tonnage Entry Form'!G429,1)*10^1</f>
        <v>0</v>
      </c>
      <c r="AE418" s="1">
        <f>ROUND('Fertilizer Tonnage Entry Form'!H429,2)*10^2</f>
        <v>0</v>
      </c>
      <c r="AF418" s="1">
        <f>ROUND('Fertilizer Tonnage Entry Form'!I429,2)*10^2</f>
        <v>0</v>
      </c>
      <c r="AG418" s="1">
        <f>ROUND('Fertilizer Tonnage Entry Form'!J429,2)*10^2</f>
        <v>0</v>
      </c>
      <c r="AH418" s="1">
        <f>ROUND('Fertilizer Tonnage Entry Form'!K429,2)*10^2</f>
        <v>0</v>
      </c>
      <c r="AI418" s="1">
        <f>ROUND('Fertilizer Tonnage Entry Form'!L429,2)*10^2</f>
        <v>0</v>
      </c>
      <c r="AJ418" s="1">
        <f>ROUND('Fertilizer Tonnage Entry Form'!M429,3)*10^2</f>
        <v>0</v>
      </c>
    </row>
    <row r="419" spans="1:36" x14ac:dyDescent="0.25">
      <c r="A419" s="1">
        <f>'Fertilizer Tonnage Entry Form'!$Q$1</f>
        <v>0</v>
      </c>
      <c r="C419" s="1">
        <f>'Fertilizer Tonnage Entry Form'!$D$2</f>
        <v>2018</v>
      </c>
      <c r="D419" s="1">
        <f>'Fertilizer Tonnage Entry Form'!$H$2</f>
        <v>14</v>
      </c>
      <c r="H419">
        <f>ROUND('Fertilizer Tonnage Entry Form'!A430,1)*10^1</f>
        <v>0</v>
      </c>
      <c r="J419">
        <f>ROUND('Fertilizer Tonnage Entry Form'!B430,1)*10^1</f>
        <v>0</v>
      </c>
      <c r="L419">
        <f>ROUND('Fertilizer Tonnage Entry Form'!C430,1)*10^1</f>
        <v>0</v>
      </c>
      <c r="M419">
        <f>ROUND('Fertilizer Tonnage Entry Form'!N430,3)*10^3</f>
        <v>0</v>
      </c>
      <c r="Q419" s="1">
        <f>'Fertilizer Tonnage Entry Form'!T430</f>
        <v>0</v>
      </c>
      <c r="R419" s="1">
        <f>'Fertilizer Tonnage Entry Form'!O430</f>
        <v>0</v>
      </c>
      <c r="S419" s="1">
        <f>'Fertilizer Tonnage Entry Form'!P430</f>
        <v>0</v>
      </c>
      <c r="AA419" s="1">
        <f>ROUND('Fertilizer Tonnage Entry Form'!D430,1)*10^1</f>
        <v>0</v>
      </c>
      <c r="AB419" s="1">
        <f>ROUND('Fertilizer Tonnage Entry Form'!E430,1)*10^1</f>
        <v>0</v>
      </c>
      <c r="AC419" s="1">
        <f>ROUND('Fertilizer Tonnage Entry Form'!F430,1)*10^1</f>
        <v>0</v>
      </c>
      <c r="AD419" s="1">
        <f>ROUND('Fertilizer Tonnage Entry Form'!G430,1)*10^1</f>
        <v>0</v>
      </c>
      <c r="AE419" s="1">
        <f>ROUND('Fertilizer Tonnage Entry Form'!H430,2)*10^2</f>
        <v>0</v>
      </c>
      <c r="AF419" s="1">
        <f>ROUND('Fertilizer Tonnage Entry Form'!I430,2)*10^2</f>
        <v>0</v>
      </c>
      <c r="AG419" s="1">
        <f>ROUND('Fertilizer Tonnage Entry Form'!J430,2)*10^2</f>
        <v>0</v>
      </c>
      <c r="AH419" s="1">
        <f>ROUND('Fertilizer Tonnage Entry Form'!K430,2)*10^2</f>
        <v>0</v>
      </c>
      <c r="AI419" s="1">
        <f>ROUND('Fertilizer Tonnage Entry Form'!L430,2)*10^2</f>
        <v>0</v>
      </c>
      <c r="AJ419" s="1">
        <f>ROUND('Fertilizer Tonnage Entry Form'!M430,3)*10^2</f>
        <v>0</v>
      </c>
    </row>
    <row r="420" spans="1:36" x14ac:dyDescent="0.25">
      <c r="A420" s="1">
        <f>'Fertilizer Tonnage Entry Form'!$Q$1</f>
        <v>0</v>
      </c>
      <c r="C420" s="1">
        <f>'Fertilizer Tonnage Entry Form'!$D$2</f>
        <v>2018</v>
      </c>
      <c r="D420" s="1">
        <f>'Fertilizer Tonnage Entry Form'!$H$2</f>
        <v>14</v>
      </c>
      <c r="H420">
        <f>ROUND('Fertilizer Tonnage Entry Form'!A431,1)*10^1</f>
        <v>0</v>
      </c>
      <c r="J420">
        <f>ROUND('Fertilizer Tonnage Entry Form'!B431,1)*10^1</f>
        <v>0</v>
      </c>
      <c r="L420">
        <f>ROUND('Fertilizer Tonnage Entry Form'!C431,1)*10^1</f>
        <v>0</v>
      </c>
      <c r="M420">
        <f>ROUND('Fertilizer Tonnage Entry Form'!N431,3)*10^3</f>
        <v>0</v>
      </c>
      <c r="Q420" s="1">
        <f>'Fertilizer Tonnage Entry Form'!T431</f>
        <v>0</v>
      </c>
      <c r="R420" s="1">
        <f>'Fertilizer Tonnage Entry Form'!O431</f>
        <v>0</v>
      </c>
      <c r="S420" s="1">
        <f>'Fertilizer Tonnage Entry Form'!P431</f>
        <v>0</v>
      </c>
      <c r="AA420" s="1">
        <f>ROUND('Fertilizer Tonnage Entry Form'!D431,1)*10^1</f>
        <v>0</v>
      </c>
      <c r="AB420" s="1">
        <f>ROUND('Fertilizer Tonnage Entry Form'!E431,1)*10^1</f>
        <v>0</v>
      </c>
      <c r="AC420" s="1">
        <f>ROUND('Fertilizer Tonnage Entry Form'!F431,1)*10^1</f>
        <v>0</v>
      </c>
      <c r="AD420" s="1">
        <f>ROUND('Fertilizer Tonnage Entry Form'!G431,1)*10^1</f>
        <v>0</v>
      </c>
      <c r="AE420" s="1">
        <f>ROUND('Fertilizer Tonnage Entry Form'!H431,2)*10^2</f>
        <v>0</v>
      </c>
      <c r="AF420" s="1">
        <f>ROUND('Fertilizer Tonnage Entry Form'!I431,2)*10^2</f>
        <v>0</v>
      </c>
      <c r="AG420" s="1">
        <f>ROUND('Fertilizer Tonnage Entry Form'!J431,2)*10^2</f>
        <v>0</v>
      </c>
      <c r="AH420" s="1">
        <f>ROUND('Fertilizer Tonnage Entry Form'!K431,2)*10^2</f>
        <v>0</v>
      </c>
      <c r="AI420" s="1">
        <f>ROUND('Fertilizer Tonnage Entry Form'!L431,2)*10^2</f>
        <v>0</v>
      </c>
      <c r="AJ420" s="1">
        <f>ROUND('Fertilizer Tonnage Entry Form'!M431,3)*10^2</f>
        <v>0</v>
      </c>
    </row>
    <row r="421" spans="1:36" x14ac:dyDescent="0.25">
      <c r="A421" s="1">
        <f>'Fertilizer Tonnage Entry Form'!$Q$1</f>
        <v>0</v>
      </c>
      <c r="C421" s="1">
        <f>'Fertilizer Tonnage Entry Form'!$D$2</f>
        <v>2018</v>
      </c>
      <c r="D421" s="1">
        <f>'Fertilizer Tonnage Entry Form'!$H$2</f>
        <v>14</v>
      </c>
      <c r="H421">
        <f>ROUND('Fertilizer Tonnage Entry Form'!A432,1)*10^1</f>
        <v>0</v>
      </c>
      <c r="J421">
        <f>ROUND('Fertilizer Tonnage Entry Form'!B432,1)*10^1</f>
        <v>0</v>
      </c>
      <c r="L421">
        <f>ROUND('Fertilizer Tonnage Entry Form'!C432,1)*10^1</f>
        <v>0</v>
      </c>
      <c r="M421">
        <f>ROUND('Fertilizer Tonnage Entry Form'!N432,3)*10^3</f>
        <v>0</v>
      </c>
      <c r="Q421" s="1">
        <f>'Fertilizer Tonnage Entry Form'!T432</f>
        <v>0</v>
      </c>
      <c r="R421" s="1">
        <f>'Fertilizer Tonnage Entry Form'!O432</f>
        <v>0</v>
      </c>
      <c r="S421" s="1">
        <f>'Fertilizer Tonnage Entry Form'!P432</f>
        <v>0</v>
      </c>
      <c r="AA421" s="1">
        <f>ROUND('Fertilizer Tonnage Entry Form'!D432,1)*10^1</f>
        <v>0</v>
      </c>
      <c r="AB421" s="1">
        <f>ROUND('Fertilizer Tonnage Entry Form'!E432,1)*10^1</f>
        <v>0</v>
      </c>
      <c r="AC421" s="1">
        <f>ROUND('Fertilizer Tonnage Entry Form'!F432,1)*10^1</f>
        <v>0</v>
      </c>
      <c r="AD421" s="1">
        <f>ROUND('Fertilizer Tonnage Entry Form'!G432,1)*10^1</f>
        <v>0</v>
      </c>
      <c r="AE421" s="1">
        <f>ROUND('Fertilizer Tonnage Entry Form'!H432,2)*10^2</f>
        <v>0</v>
      </c>
      <c r="AF421" s="1">
        <f>ROUND('Fertilizer Tonnage Entry Form'!I432,2)*10^2</f>
        <v>0</v>
      </c>
      <c r="AG421" s="1">
        <f>ROUND('Fertilizer Tonnage Entry Form'!J432,2)*10^2</f>
        <v>0</v>
      </c>
      <c r="AH421" s="1">
        <f>ROUND('Fertilizer Tonnage Entry Form'!K432,2)*10^2</f>
        <v>0</v>
      </c>
      <c r="AI421" s="1">
        <f>ROUND('Fertilizer Tonnage Entry Form'!L432,2)*10^2</f>
        <v>0</v>
      </c>
      <c r="AJ421" s="1">
        <f>ROUND('Fertilizer Tonnage Entry Form'!M432,3)*10^2</f>
        <v>0</v>
      </c>
    </row>
    <row r="422" spans="1:36" x14ac:dyDescent="0.25">
      <c r="A422" s="1">
        <f>'Fertilizer Tonnage Entry Form'!$Q$1</f>
        <v>0</v>
      </c>
      <c r="C422" s="1">
        <f>'Fertilizer Tonnage Entry Form'!$D$2</f>
        <v>2018</v>
      </c>
      <c r="D422" s="1">
        <f>'Fertilizer Tonnage Entry Form'!$H$2</f>
        <v>14</v>
      </c>
      <c r="H422">
        <f>ROUND('Fertilizer Tonnage Entry Form'!A433,1)*10^1</f>
        <v>0</v>
      </c>
      <c r="J422">
        <f>ROUND('Fertilizer Tonnage Entry Form'!B433,1)*10^1</f>
        <v>0</v>
      </c>
      <c r="L422">
        <f>ROUND('Fertilizer Tonnage Entry Form'!C433,1)*10^1</f>
        <v>0</v>
      </c>
      <c r="M422">
        <f>ROUND('Fertilizer Tonnage Entry Form'!N433,3)*10^3</f>
        <v>0</v>
      </c>
      <c r="Q422" s="1">
        <f>'Fertilizer Tonnage Entry Form'!T433</f>
        <v>0</v>
      </c>
      <c r="R422" s="1">
        <f>'Fertilizer Tonnage Entry Form'!O433</f>
        <v>0</v>
      </c>
      <c r="S422" s="1">
        <f>'Fertilizer Tonnage Entry Form'!P433</f>
        <v>0</v>
      </c>
      <c r="AA422" s="1">
        <f>ROUND('Fertilizer Tonnage Entry Form'!D433,1)*10^1</f>
        <v>0</v>
      </c>
      <c r="AB422" s="1">
        <f>ROUND('Fertilizer Tonnage Entry Form'!E433,1)*10^1</f>
        <v>0</v>
      </c>
      <c r="AC422" s="1">
        <f>ROUND('Fertilizer Tonnage Entry Form'!F433,1)*10^1</f>
        <v>0</v>
      </c>
      <c r="AD422" s="1">
        <f>ROUND('Fertilizer Tonnage Entry Form'!G433,1)*10^1</f>
        <v>0</v>
      </c>
      <c r="AE422" s="1">
        <f>ROUND('Fertilizer Tonnage Entry Form'!H433,2)*10^2</f>
        <v>0</v>
      </c>
      <c r="AF422" s="1">
        <f>ROUND('Fertilizer Tonnage Entry Form'!I433,2)*10^2</f>
        <v>0</v>
      </c>
      <c r="AG422" s="1">
        <f>ROUND('Fertilizer Tonnage Entry Form'!J433,2)*10^2</f>
        <v>0</v>
      </c>
      <c r="AH422" s="1">
        <f>ROUND('Fertilizer Tonnage Entry Form'!K433,2)*10^2</f>
        <v>0</v>
      </c>
      <c r="AI422" s="1">
        <f>ROUND('Fertilizer Tonnage Entry Form'!L433,2)*10^2</f>
        <v>0</v>
      </c>
      <c r="AJ422" s="1">
        <f>ROUND('Fertilizer Tonnage Entry Form'!M433,3)*10^2</f>
        <v>0</v>
      </c>
    </row>
    <row r="423" spans="1:36" x14ac:dyDescent="0.25">
      <c r="A423" s="1">
        <f>'Fertilizer Tonnage Entry Form'!$Q$1</f>
        <v>0</v>
      </c>
      <c r="C423" s="1">
        <f>'Fertilizer Tonnage Entry Form'!$D$2</f>
        <v>2018</v>
      </c>
      <c r="D423" s="1">
        <f>'Fertilizer Tonnage Entry Form'!$H$2</f>
        <v>14</v>
      </c>
      <c r="H423">
        <f>ROUND('Fertilizer Tonnage Entry Form'!A434,1)*10^1</f>
        <v>0</v>
      </c>
      <c r="J423">
        <f>ROUND('Fertilizer Tonnage Entry Form'!B434,1)*10^1</f>
        <v>0</v>
      </c>
      <c r="L423">
        <f>ROUND('Fertilizer Tonnage Entry Form'!C434,1)*10^1</f>
        <v>0</v>
      </c>
      <c r="M423">
        <f>ROUND('Fertilizer Tonnage Entry Form'!N434,3)*10^3</f>
        <v>0</v>
      </c>
      <c r="Q423" s="1">
        <f>'Fertilizer Tonnage Entry Form'!T434</f>
        <v>0</v>
      </c>
      <c r="R423" s="1">
        <f>'Fertilizer Tonnage Entry Form'!O434</f>
        <v>0</v>
      </c>
      <c r="S423" s="1">
        <f>'Fertilizer Tonnage Entry Form'!P434</f>
        <v>0</v>
      </c>
      <c r="AA423" s="1">
        <f>ROUND('Fertilizer Tonnage Entry Form'!D434,1)*10^1</f>
        <v>0</v>
      </c>
      <c r="AB423" s="1">
        <f>ROUND('Fertilizer Tonnage Entry Form'!E434,1)*10^1</f>
        <v>0</v>
      </c>
      <c r="AC423" s="1">
        <f>ROUND('Fertilizer Tonnage Entry Form'!F434,1)*10^1</f>
        <v>0</v>
      </c>
      <c r="AD423" s="1">
        <f>ROUND('Fertilizer Tonnage Entry Form'!G434,1)*10^1</f>
        <v>0</v>
      </c>
      <c r="AE423" s="1">
        <f>ROUND('Fertilizer Tonnage Entry Form'!H434,2)*10^2</f>
        <v>0</v>
      </c>
      <c r="AF423" s="1">
        <f>ROUND('Fertilizer Tonnage Entry Form'!I434,2)*10^2</f>
        <v>0</v>
      </c>
      <c r="AG423" s="1">
        <f>ROUND('Fertilizer Tonnage Entry Form'!J434,2)*10^2</f>
        <v>0</v>
      </c>
      <c r="AH423" s="1">
        <f>ROUND('Fertilizer Tonnage Entry Form'!K434,2)*10^2</f>
        <v>0</v>
      </c>
      <c r="AI423" s="1">
        <f>ROUND('Fertilizer Tonnage Entry Form'!L434,2)*10^2</f>
        <v>0</v>
      </c>
      <c r="AJ423" s="1">
        <f>ROUND('Fertilizer Tonnage Entry Form'!M434,3)*10^2</f>
        <v>0</v>
      </c>
    </row>
    <row r="424" spans="1:36" x14ac:dyDescent="0.25">
      <c r="A424" s="1">
        <f>'Fertilizer Tonnage Entry Form'!$Q$1</f>
        <v>0</v>
      </c>
      <c r="C424" s="1">
        <f>'Fertilizer Tonnage Entry Form'!$D$2</f>
        <v>2018</v>
      </c>
      <c r="D424" s="1">
        <f>'Fertilizer Tonnage Entry Form'!$H$2</f>
        <v>14</v>
      </c>
      <c r="H424">
        <f>ROUND('Fertilizer Tonnage Entry Form'!A435,1)*10^1</f>
        <v>0</v>
      </c>
      <c r="J424">
        <f>ROUND('Fertilizer Tonnage Entry Form'!B435,1)*10^1</f>
        <v>0</v>
      </c>
      <c r="L424">
        <f>ROUND('Fertilizer Tonnage Entry Form'!C435,1)*10^1</f>
        <v>0</v>
      </c>
      <c r="M424">
        <f>ROUND('Fertilizer Tonnage Entry Form'!N435,3)*10^3</f>
        <v>0</v>
      </c>
      <c r="Q424" s="1">
        <f>'Fertilizer Tonnage Entry Form'!T435</f>
        <v>0</v>
      </c>
      <c r="R424" s="1">
        <f>'Fertilizer Tonnage Entry Form'!O435</f>
        <v>0</v>
      </c>
      <c r="S424" s="1">
        <f>'Fertilizer Tonnage Entry Form'!P435</f>
        <v>0</v>
      </c>
      <c r="AA424" s="1">
        <f>ROUND('Fertilizer Tonnage Entry Form'!D435,1)*10^1</f>
        <v>0</v>
      </c>
      <c r="AB424" s="1">
        <f>ROUND('Fertilizer Tonnage Entry Form'!E435,1)*10^1</f>
        <v>0</v>
      </c>
      <c r="AC424" s="1">
        <f>ROUND('Fertilizer Tonnage Entry Form'!F435,1)*10^1</f>
        <v>0</v>
      </c>
      <c r="AD424" s="1">
        <f>ROUND('Fertilizer Tonnage Entry Form'!G435,1)*10^1</f>
        <v>0</v>
      </c>
      <c r="AE424" s="1">
        <f>ROUND('Fertilizer Tonnage Entry Form'!H435,2)*10^2</f>
        <v>0</v>
      </c>
      <c r="AF424" s="1">
        <f>ROUND('Fertilizer Tonnage Entry Form'!I435,2)*10^2</f>
        <v>0</v>
      </c>
      <c r="AG424" s="1">
        <f>ROUND('Fertilizer Tonnage Entry Form'!J435,2)*10^2</f>
        <v>0</v>
      </c>
      <c r="AH424" s="1">
        <f>ROUND('Fertilizer Tonnage Entry Form'!K435,2)*10^2</f>
        <v>0</v>
      </c>
      <c r="AI424" s="1">
        <f>ROUND('Fertilizer Tonnage Entry Form'!L435,2)*10^2</f>
        <v>0</v>
      </c>
      <c r="AJ424" s="1">
        <f>ROUND('Fertilizer Tonnage Entry Form'!M435,3)*10^2</f>
        <v>0</v>
      </c>
    </row>
    <row r="425" spans="1:36" x14ac:dyDescent="0.25">
      <c r="A425" s="1">
        <f>'Fertilizer Tonnage Entry Form'!$Q$1</f>
        <v>0</v>
      </c>
      <c r="C425" s="1">
        <f>'Fertilizer Tonnage Entry Form'!$D$2</f>
        <v>2018</v>
      </c>
      <c r="D425" s="1">
        <f>'Fertilizer Tonnage Entry Form'!$H$2</f>
        <v>14</v>
      </c>
      <c r="H425">
        <f>ROUND('Fertilizer Tonnage Entry Form'!A436,1)*10^1</f>
        <v>0</v>
      </c>
      <c r="J425">
        <f>ROUND('Fertilizer Tonnage Entry Form'!B436,1)*10^1</f>
        <v>0</v>
      </c>
      <c r="L425">
        <f>ROUND('Fertilizer Tonnage Entry Form'!C436,1)*10^1</f>
        <v>0</v>
      </c>
      <c r="M425">
        <f>ROUND('Fertilizer Tonnage Entry Form'!N436,3)*10^3</f>
        <v>0</v>
      </c>
      <c r="Q425" s="1">
        <f>'Fertilizer Tonnage Entry Form'!T436</f>
        <v>0</v>
      </c>
      <c r="R425" s="1">
        <f>'Fertilizer Tonnage Entry Form'!O436</f>
        <v>0</v>
      </c>
      <c r="S425" s="1">
        <f>'Fertilizer Tonnage Entry Form'!P436</f>
        <v>0</v>
      </c>
      <c r="AA425" s="1">
        <f>ROUND('Fertilizer Tonnage Entry Form'!D436,1)*10^1</f>
        <v>0</v>
      </c>
      <c r="AB425" s="1">
        <f>ROUND('Fertilizer Tonnage Entry Form'!E436,1)*10^1</f>
        <v>0</v>
      </c>
      <c r="AC425" s="1">
        <f>ROUND('Fertilizer Tonnage Entry Form'!F436,1)*10^1</f>
        <v>0</v>
      </c>
      <c r="AD425" s="1">
        <f>ROUND('Fertilizer Tonnage Entry Form'!G436,1)*10^1</f>
        <v>0</v>
      </c>
      <c r="AE425" s="1">
        <f>ROUND('Fertilizer Tonnage Entry Form'!H436,2)*10^2</f>
        <v>0</v>
      </c>
      <c r="AF425" s="1">
        <f>ROUND('Fertilizer Tonnage Entry Form'!I436,2)*10^2</f>
        <v>0</v>
      </c>
      <c r="AG425" s="1">
        <f>ROUND('Fertilizer Tonnage Entry Form'!J436,2)*10^2</f>
        <v>0</v>
      </c>
      <c r="AH425" s="1">
        <f>ROUND('Fertilizer Tonnage Entry Form'!K436,2)*10^2</f>
        <v>0</v>
      </c>
      <c r="AI425" s="1">
        <f>ROUND('Fertilizer Tonnage Entry Form'!L436,2)*10^2</f>
        <v>0</v>
      </c>
      <c r="AJ425" s="1">
        <f>ROUND('Fertilizer Tonnage Entry Form'!M436,3)*10^2</f>
        <v>0</v>
      </c>
    </row>
    <row r="426" spans="1:36" x14ac:dyDescent="0.25">
      <c r="A426" s="1">
        <f>'Fertilizer Tonnage Entry Form'!$Q$1</f>
        <v>0</v>
      </c>
      <c r="C426" s="1">
        <f>'Fertilizer Tonnage Entry Form'!$D$2</f>
        <v>2018</v>
      </c>
      <c r="D426" s="1">
        <f>'Fertilizer Tonnage Entry Form'!$H$2</f>
        <v>14</v>
      </c>
      <c r="H426">
        <f>ROUND('Fertilizer Tonnage Entry Form'!A437,1)*10^1</f>
        <v>0</v>
      </c>
      <c r="J426">
        <f>ROUND('Fertilizer Tonnage Entry Form'!B437,1)*10^1</f>
        <v>0</v>
      </c>
      <c r="L426">
        <f>ROUND('Fertilizer Tonnage Entry Form'!C437,1)*10^1</f>
        <v>0</v>
      </c>
      <c r="M426">
        <f>ROUND('Fertilizer Tonnage Entry Form'!N437,3)*10^3</f>
        <v>0</v>
      </c>
      <c r="Q426" s="1">
        <f>'Fertilizer Tonnage Entry Form'!T437</f>
        <v>0</v>
      </c>
      <c r="R426" s="1">
        <f>'Fertilizer Tonnage Entry Form'!O437</f>
        <v>0</v>
      </c>
      <c r="S426" s="1">
        <f>'Fertilizer Tonnage Entry Form'!P437</f>
        <v>0</v>
      </c>
      <c r="AA426" s="1">
        <f>ROUND('Fertilizer Tonnage Entry Form'!D437,1)*10^1</f>
        <v>0</v>
      </c>
      <c r="AB426" s="1">
        <f>ROUND('Fertilizer Tonnage Entry Form'!E437,1)*10^1</f>
        <v>0</v>
      </c>
      <c r="AC426" s="1">
        <f>ROUND('Fertilizer Tonnage Entry Form'!F437,1)*10^1</f>
        <v>0</v>
      </c>
      <c r="AD426" s="1">
        <f>ROUND('Fertilizer Tonnage Entry Form'!G437,1)*10^1</f>
        <v>0</v>
      </c>
      <c r="AE426" s="1">
        <f>ROUND('Fertilizer Tonnage Entry Form'!H437,2)*10^2</f>
        <v>0</v>
      </c>
      <c r="AF426" s="1">
        <f>ROUND('Fertilizer Tonnage Entry Form'!I437,2)*10^2</f>
        <v>0</v>
      </c>
      <c r="AG426" s="1">
        <f>ROUND('Fertilizer Tonnage Entry Form'!J437,2)*10^2</f>
        <v>0</v>
      </c>
      <c r="AH426" s="1">
        <f>ROUND('Fertilizer Tonnage Entry Form'!K437,2)*10^2</f>
        <v>0</v>
      </c>
      <c r="AI426" s="1">
        <f>ROUND('Fertilizer Tonnage Entry Form'!L437,2)*10^2</f>
        <v>0</v>
      </c>
      <c r="AJ426" s="1">
        <f>ROUND('Fertilizer Tonnage Entry Form'!M437,3)*10^2</f>
        <v>0</v>
      </c>
    </row>
    <row r="427" spans="1:36" x14ac:dyDescent="0.25">
      <c r="A427" s="1">
        <f>'Fertilizer Tonnage Entry Form'!$Q$1</f>
        <v>0</v>
      </c>
      <c r="C427" s="1">
        <f>'Fertilizer Tonnage Entry Form'!$D$2</f>
        <v>2018</v>
      </c>
      <c r="D427" s="1">
        <f>'Fertilizer Tonnage Entry Form'!$H$2</f>
        <v>14</v>
      </c>
      <c r="H427">
        <f>ROUND('Fertilizer Tonnage Entry Form'!A438,1)*10^1</f>
        <v>0</v>
      </c>
      <c r="J427">
        <f>ROUND('Fertilizer Tonnage Entry Form'!B438,1)*10^1</f>
        <v>0</v>
      </c>
      <c r="L427">
        <f>ROUND('Fertilizer Tonnage Entry Form'!C438,1)*10^1</f>
        <v>0</v>
      </c>
      <c r="M427">
        <f>ROUND('Fertilizer Tonnage Entry Form'!N438,3)*10^3</f>
        <v>0</v>
      </c>
      <c r="Q427" s="1">
        <f>'Fertilizer Tonnage Entry Form'!T438</f>
        <v>0</v>
      </c>
      <c r="R427" s="1">
        <f>'Fertilizer Tonnage Entry Form'!O438</f>
        <v>0</v>
      </c>
      <c r="S427" s="1">
        <f>'Fertilizer Tonnage Entry Form'!P438</f>
        <v>0</v>
      </c>
      <c r="AA427" s="1">
        <f>ROUND('Fertilizer Tonnage Entry Form'!D438,1)*10^1</f>
        <v>0</v>
      </c>
      <c r="AB427" s="1">
        <f>ROUND('Fertilizer Tonnage Entry Form'!E438,1)*10^1</f>
        <v>0</v>
      </c>
      <c r="AC427" s="1">
        <f>ROUND('Fertilizer Tonnage Entry Form'!F438,1)*10^1</f>
        <v>0</v>
      </c>
      <c r="AD427" s="1">
        <f>ROUND('Fertilizer Tonnage Entry Form'!G438,1)*10^1</f>
        <v>0</v>
      </c>
      <c r="AE427" s="1">
        <f>ROUND('Fertilizer Tonnage Entry Form'!H438,2)*10^2</f>
        <v>0</v>
      </c>
      <c r="AF427" s="1">
        <f>ROUND('Fertilizer Tonnage Entry Form'!I438,2)*10^2</f>
        <v>0</v>
      </c>
      <c r="AG427" s="1">
        <f>ROUND('Fertilizer Tonnage Entry Form'!J438,2)*10^2</f>
        <v>0</v>
      </c>
      <c r="AH427" s="1">
        <f>ROUND('Fertilizer Tonnage Entry Form'!K438,2)*10^2</f>
        <v>0</v>
      </c>
      <c r="AI427" s="1">
        <f>ROUND('Fertilizer Tonnage Entry Form'!L438,2)*10^2</f>
        <v>0</v>
      </c>
      <c r="AJ427" s="1">
        <f>ROUND('Fertilizer Tonnage Entry Form'!M438,3)*10^2</f>
        <v>0</v>
      </c>
    </row>
    <row r="428" spans="1:36" x14ac:dyDescent="0.25">
      <c r="A428" s="1">
        <f>'Fertilizer Tonnage Entry Form'!$Q$1</f>
        <v>0</v>
      </c>
      <c r="C428" s="1">
        <f>'Fertilizer Tonnage Entry Form'!$D$2</f>
        <v>2018</v>
      </c>
      <c r="D428" s="1">
        <f>'Fertilizer Tonnage Entry Form'!$H$2</f>
        <v>14</v>
      </c>
      <c r="H428">
        <f>ROUND('Fertilizer Tonnage Entry Form'!A439,1)*10^1</f>
        <v>0</v>
      </c>
      <c r="J428">
        <f>ROUND('Fertilizer Tonnage Entry Form'!B439,1)*10^1</f>
        <v>0</v>
      </c>
      <c r="L428">
        <f>ROUND('Fertilizer Tonnage Entry Form'!C439,1)*10^1</f>
        <v>0</v>
      </c>
      <c r="M428">
        <f>ROUND('Fertilizer Tonnage Entry Form'!N439,3)*10^3</f>
        <v>0</v>
      </c>
      <c r="Q428" s="1">
        <f>'Fertilizer Tonnage Entry Form'!T439</f>
        <v>0</v>
      </c>
      <c r="R428" s="1">
        <f>'Fertilizer Tonnage Entry Form'!O439</f>
        <v>0</v>
      </c>
      <c r="S428" s="1">
        <f>'Fertilizer Tonnage Entry Form'!P439</f>
        <v>0</v>
      </c>
      <c r="AA428" s="1">
        <f>ROUND('Fertilizer Tonnage Entry Form'!D439,1)*10^1</f>
        <v>0</v>
      </c>
      <c r="AB428" s="1">
        <f>ROUND('Fertilizer Tonnage Entry Form'!E439,1)*10^1</f>
        <v>0</v>
      </c>
      <c r="AC428" s="1">
        <f>ROUND('Fertilizer Tonnage Entry Form'!F439,1)*10^1</f>
        <v>0</v>
      </c>
      <c r="AD428" s="1">
        <f>ROUND('Fertilizer Tonnage Entry Form'!G439,1)*10^1</f>
        <v>0</v>
      </c>
      <c r="AE428" s="1">
        <f>ROUND('Fertilizer Tonnage Entry Form'!H439,2)*10^2</f>
        <v>0</v>
      </c>
      <c r="AF428" s="1">
        <f>ROUND('Fertilizer Tonnage Entry Form'!I439,2)*10^2</f>
        <v>0</v>
      </c>
      <c r="AG428" s="1">
        <f>ROUND('Fertilizer Tonnage Entry Form'!J439,2)*10^2</f>
        <v>0</v>
      </c>
      <c r="AH428" s="1">
        <f>ROUND('Fertilizer Tonnage Entry Form'!K439,2)*10^2</f>
        <v>0</v>
      </c>
      <c r="AI428" s="1">
        <f>ROUND('Fertilizer Tonnage Entry Form'!L439,2)*10^2</f>
        <v>0</v>
      </c>
      <c r="AJ428" s="1">
        <f>ROUND('Fertilizer Tonnage Entry Form'!M439,3)*10^2</f>
        <v>0</v>
      </c>
    </row>
    <row r="429" spans="1:36" x14ac:dyDescent="0.25">
      <c r="A429" s="1">
        <f>'Fertilizer Tonnage Entry Form'!$Q$1</f>
        <v>0</v>
      </c>
      <c r="C429" s="1">
        <f>'Fertilizer Tonnage Entry Form'!$D$2</f>
        <v>2018</v>
      </c>
      <c r="D429" s="1">
        <f>'Fertilizer Tonnage Entry Form'!$H$2</f>
        <v>14</v>
      </c>
      <c r="H429">
        <f>ROUND('Fertilizer Tonnage Entry Form'!A440,1)*10^1</f>
        <v>0</v>
      </c>
      <c r="J429">
        <f>ROUND('Fertilizer Tonnage Entry Form'!B440,1)*10^1</f>
        <v>0</v>
      </c>
      <c r="L429">
        <f>ROUND('Fertilizer Tonnage Entry Form'!C440,1)*10^1</f>
        <v>0</v>
      </c>
      <c r="M429">
        <f>ROUND('Fertilizer Tonnage Entry Form'!N440,3)*10^3</f>
        <v>0</v>
      </c>
      <c r="Q429" s="1">
        <f>'Fertilizer Tonnage Entry Form'!T440</f>
        <v>0</v>
      </c>
      <c r="R429" s="1">
        <f>'Fertilizer Tonnage Entry Form'!O440</f>
        <v>0</v>
      </c>
      <c r="S429" s="1">
        <f>'Fertilizer Tonnage Entry Form'!P440</f>
        <v>0</v>
      </c>
      <c r="AA429" s="1">
        <f>ROUND('Fertilizer Tonnage Entry Form'!D440,1)*10^1</f>
        <v>0</v>
      </c>
      <c r="AB429" s="1">
        <f>ROUND('Fertilizer Tonnage Entry Form'!E440,1)*10^1</f>
        <v>0</v>
      </c>
      <c r="AC429" s="1">
        <f>ROUND('Fertilizer Tonnage Entry Form'!F440,1)*10^1</f>
        <v>0</v>
      </c>
      <c r="AD429" s="1">
        <f>ROUND('Fertilizer Tonnage Entry Form'!G440,1)*10^1</f>
        <v>0</v>
      </c>
      <c r="AE429" s="1">
        <f>ROUND('Fertilizer Tonnage Entry Form'!H440,2)*10^2</f>
        <v>0</v>
      </c>
      <c r="AF429" s="1">
        <f>ROUND('Fertilizer Tonnage Entry Form'!I440,2)*10^2</f>
        <v>0</v>
      </c>
      <c r="AG429" s="1">
        <f>ROUND('Fertilizer Tonnage Entry Form'!J440,2)*10^2</f>
        <v>0</v>
      </c>
      <c r="AH429" s="1">
        <f>ROUND('Fertilizer Tonnage Entry Form'!K440,2)*10^2</f>
        <v>0</v>
      </c>
      <c r="AI429" s="1">
        <f>ROUND('Fertilizer Tonnage Entry Form'!L440,2)*10^2</f>
        <v>0</v>
      </c>
      <c r="AJ429" s="1">
        <f>ROUND('Fertilizer Tonnage Entry Form'!M440,3)*10^2</f>
        <v>0</v>
      </c>
    </row>
    <row r="430" spans="1:36" x14ac:dyDescent="0.25">
      <c r="A430" s="1">
        <f>'Fertilizer Tonnage Entry Form'!$Q$1</f>
        <v>0</v>
      </c>
      <c r="C430" s="1">
        <f>'Fertilizer Tonnage Entry Form'!$D$2</f>
        <v>2018</v>
      </c>
      <c r="D430" s="1">
        <f>'Fertilizer Tonnage Entry Form'!$H$2</f>
        <v>14</v>
      </c>
      <c r="H430">
        <f>ROUND('Fertilizer Tonnage Entry Form'!A441,1)*10^1</f>
        <v>0</v>
      </c>
      <c r="J430">
        <f>ROUND('Fertilizer Tonnage Entry Form'!B441,1)*10^1</f>
        <v>0</v>
      </c>
      <c r="L430">
        <f>ROUND('Fertilizer Tonnage Entry Form'!C441,1)*10^1</f>
        <v>0</v>
      </c>
      <c r="M430">
        <f>ROUND('Fertilizer Tonnage Entry Form'!N441,3)*10^3</f>
        <v>0</v>
      </c>
      <c r="Q430" s="1">
        <f>'Fertilizer Tonnage Entry Form'!T441</f>
        <v>0</v>
      </c>
      <c r="R430" s="1">
        <f>'Fertilizer Tonnage Entry Form'!O441</f>
        <v>0</v>
      </c>
      <c r="S430" s="1">
        <f>'Fertilizer Tonnage Entry Form'!P441</f>
        <v>0</v>
      </c>
      <c r="AA430" s="1">
        <f>ROUND('Fertilizer Tonnage Entry Form'!D441,1)*10^1</f>
        <v>0</v>
      </c>
      <c r="AB430" s="1">
        <f>ROUND('Fertilizer Tonnage Entry Form'!E441,1)*10^1</f>
        <v>0</v>
      </c>
      <c r="AC430" s="1">
        <f>ROUND('Fertilizer Tonnage Entry Form'!F441,1)*10^1</f>
        <v>0</v>
      </c>
      <c r="AD430" s="1">
        <f>ROUND('Fertilizer Tonnage Entry Form'!G441,1)*10^1</f>
        <v>0</v>
      </c>
      <c r="AE430" s="1">
        <f>ROUND('Fertilizer Tonnage Entry Form'!H441,2)*10^2</f>
        <v>0</v>
      </c>
      <c r="AF430" s="1">
        <f>ROUND('Fertilizer Tonnage Entry Form'!I441,2)*10^2</f>
        <v>0</v>
      </c>
      <c r="AG430" s="1">
        <f>ROUND('Fertilizer Tonnage Entry Form'!J441,2)*10^2</f>
        <v>0</v>
      </c>
      <c r="AH430" s="1">
        <f>ROUND('Fertilizer Tonnage Entry Form'!K441,2)*10^2</f>
        <v>0</v>
      </c>
      <c r="AI430" s="1">
        <f>ROUND('Fertilizer Tonnage Entry Form'!L441,2)*10^2</f>
        <v>0</v>
      </c>
      <c r="AJ430" s="1">
        <f>ROUND('Fertilizer Tonnage Entry Form'!M441,3)*10^2</f>
        <v>0</v>
      </c>
    </row>
    <row r="431" spans="1:36" x14ac:dyDescent="0.25">
      <c r="A431" s="1">
        <f>'Fertilizer Tonnage Entry Form'!$Q$1</f>
        <v>0</v>
      </c>
      <c r="C431" s="1">
        <f>'Fertilizer Tonnage Entry Form'!$D$2</f>
        <v>2018</v>
      </c>
      <c r="D431" s="1">
        <f>'Fertilizer Tonnage Entry Form'!$H$2</f>
        <v>14</v>
      </c>
      <c r="H431">
        <f>ROUND('Fertilizer Tonnage Entry Form'!A442,1)*10^1</f>
        <v>0</v>
      </c>
      <c r="J431">
        <f>ROUND('Fertilizer Tonnage Entry Form'!B442,1)*10^1</f>
        <v>0</v>
      </c>
      <c r="L431">
        <f>ROUND('Fertilizer Tonnage Entry Form'!C442,1)*10^1</f>
        <v>0</v>
      </c>
      <c r="M431">
        <f>ROUND('Fertilizer Tonnage Entry Form'!N442,3)*10^3</f>
        <v>0</v>
      </c>
      <c r="Q431" s="1">
        <f>'Fertilizer Tonnage Entry Form'!T442</f>
        <v>0</v>
      </c>
      <c r="R431" s="1">
        <f>'Fertilizer Tonnage Entry Form'!O442</f>
        <v>0</v>
      </c>
      <c r="S431" s="1">
        <f>'Fertilizer Tonnage Entry Form'!P442</f>
        <v>0</v>
      </c>
      <c r="AA431" s="1">
        <f>ROUND('Fertilizer Tonnage Entry Form'!D442,1)*10^1</f>
        <v>0</v>
      </c>
      <c r="AB431" s="1">
        <f>ROUND('Fertilizer Tonnage Entry Form'!E442,1)*10^1</f>
        <v>0</v>
      </c>
      <c r="AC431" s="1">
        <f>ROUND('Fertilizer Tonnage Entry Form'!F442,1)*10^1</f>
        <v>0</v>
      </c>
      <c r="AD431" s="1">
        <f>ROUND('Fertilizer Tonnage Entry Form'!G442,1)*10^1</f>
        <v>0</v>
      </c>
      <c r="AE431" s="1">
        <f>ROUND('Fertilizer Tonnage Entry Form'!H442,2)*10^2</f>
        <v>0</v>
      </c>
      <c r="AF431" s="1">
        <f>ROUND('Fertilizer Tonnage Entry Form'!I442,2)*10^2</f>
        <v>0</v>
      </c>
      <c r="AG431" s="1">
        <f>ROUND('Fertilizer Tonnage Entry Form'!J442,2)*10^2</f>
        <v>0</v>
      </c>
      <c r="AH431" s="1">
        <f>ROUND('Fertilizer Tonnage Entry Form'!K442,2)*10^2</f>
        <v>0</v>
      </c>
      <c r="AI431" s="1">
        <f>ROUND('Fertilizer Tonnage Entry Form'!L442,2)*10^2</f>
        <v>0</v>
      </c>
      <c r="AJ431" s="1">
        <f>ROUND('Fertilizer Tonnage Entry Form'!M442,3)*10^2</f>
        <v>0</v>
      </c>
    </row>
    <row r="432" spans="1:36" x14ac:dyDescent="0.25">
      <c r="A432" s="1">
        <f>'Fertilizer Tonnage Entry Form'!$Q$1</f>
        <v>0</v>
      </c>
      <c r="C432" s="1">
        <f>'Fertilizer Tonnage Entry Form'!$D$2</f>
        <v>2018</v>
      </c>
      <c r="D432" s="1">
        <f>'Fertilizer Tonnage Entry Form'!$H$2</f>
        <v>14</v>
      </c>
      <c r="H432">
        <f>ROUND('Fertilizer Tonnage Entry Form'!A443,1)*10^1</f>
        <v>0</v>
      </c>
      <c r="J432">
        <f>ROUND('Fertilizer Tonnage Entry Form'!B443,1)*10^1</f>
        <v>0</v>
      </c>
      <c r="L432">
        <f>ROUND('Fertilizer Tonnage Entry Form'!C443,1)*10^1</f>
        <v>0</v>
      </c>
      <c r="M432">
        <f>ROUND('Fertilizer Tonnage Entry Form'!N443,3)*10^3</f>
        <v>0</v>
      </c>
      <c r="Q432" s="1">
        <f>'Fertilizer Tonnage Entry Form'!T443</f>
        <v>0</v>
      </c>
      <c r="R432" s="1">
        <f>'Fertilizer Tonnage Entry Form'!O443</f>
        <v>0</v>
      </c>
      <c r="S432" s="1">
        <f>'Fertilizer Tonnage Entry Form'!P443</f>
        <v>0</v>
      </c>
      <c r="AA432" s="1">
        <f>ROUND('Fertilizer Tonnage Entry Form'!D443,1)*10^1</f>
        <v>0</v>
      </c>
      <c r="AB432" s="1">
        <f>ROUND('Fertilizer Tonnage Entry Form'!E443,1)*10^1</f>
        <v>0</v>
      </c>
      <c r="AC432" s="1">
        <f>ROUND('Fertilizer Tonnage Entry Form'!F443,1)*10^1</f>
        <v>0</v>
      </c>
      <c r="AD432" s="1">
        <f>ROUND('Fertilizer Tonnage Entry Form'!G443,1)*10^1</f>
        <v>0</v>
      </c>
      <c r="AE432" s="1">
        <f>ROUND('Fertilizer Tonnage Entry Form'!H443,2)*10^2</f>
        <v>0</v>
      </c>
      <c r="AF432" s="1">
        <f>ROUND('Fertilizer Tonnage Entry Form'!I443,2)*10^2</f>
        <v>0</v>
      </c>
      <c r="AG432" s="1">
        <f>ROUND('Fertilizer Tonnage Entry Form'!J443,2)*10^2</f>
        <v>0</v>
      </c>
      <c r="AH432" s="1">
        <f>ROUND('Fertilizer Tonnage Entry Form'!K443,2)*10^2</f>
        <v>0</v>
      </c>
      <c r="AI432" s="1">
        <f>ROUND('Fertilizer Tonnage Entry Form'!L443,2)*10^2</f>
        <v>0</v>
      </c>
      <c r="AJ432" s="1">
        <f>ROUND('Fertilizer Tonnage Entry Form'!M443,3)*10^2</f>
        <v>0</v>
      </c>
    </row>
    <row r="433" spans="1:36" x14ac:dyDescent="0.25">
      <c r="A433" s="1">
        <f>'Fertilizer Tonnage Entry Form'!$Q$1</f>
        <v>0</v>
      </c>
      <c r="C433" s="1">
        <f>'Fertilizer Tonnage Entry Form'!$D$2</f>
        <v>2018</v>
      </c>
      <c r="D433" s="1">
        <f>'Fertilizer Tonnage Entry Form'!$H$2</f>
        <v>14</v>
      </c>
      <c r="H433">
        <f>ROUND('Fertilizer Tonnage Entry Form'!A444,1)*10^1</f>
        <v>0</v>
      </c>
      <c r="J433">
        <f>ROUND('Fertilizer Tonnage Entry Form'!B444,1)*10^1</f>
        <v>0</v>
      </c>
      <c r="L433">
        <f>ROUND('Fertilizer Tonnage Entry Form'!C444,1)*10^1</f>
        <v>0</v>
      </c>
      <c r="M433">
        <f>ROUND('Fertilizer Tonnage Entry Form'!N444,3)*10^3</f>
        <v>0</v>
      </c>
      <c r="Q433" s="1">
        <f>'Fertilizer Tonnage Entry Form'!T444</f>
        <v>0</v>
      </c>
      <c r="R433" s="1">
        <f>'Fertilizer Tonnage Entry Form'!O444</f>
        <v>0</v>
      </c>
      <c r="S433" s="1">
        <f>'Fertilizer Tonnage Entry Form'!P444</f>
        <v>0</v>
      </c>
      <c r="AA433" s="1">
        <f>ROUND('Fertilizer Tonnage Entry Form'!D444,1)*10^1</f>
        <v>0</v>
      </c>
      <c r="AB433" s="1">
        <f>ROUND('Fertilizer Tonnage Entry Form'!E444,1)*10^1</f>
        <v>0</v>
      </c>
      <c r="AC433" s="1">
        <f>ROUND('Fertilizer Tonnage Entry Form'!F444,1)*10^1</f>
        <v>0</v>
      </c>
      <c r="AD433" s="1">
        <f>ROUND('Fertilizer Tonnage Entry Form'!G444,1)*10^1</f>
        <v>0</v>
      </c>
      <c r="AE433" s="1">
        <f>ROUND('Fertilizer Tonnage Entry Form'!H444,2)*10^2</f>
        <v>0</v>
      </c>
      <c r="AF433" s="1">
        <f>ROUND('Fertilizer Tonnage Entry Form'!I444,2)*10^2</f>
        <v>0</v>
      </c>
      <c r="AG433" s="1">
        <f>ROUND('Fertilizer Tonnage Entry Form'!J444,2)*10^2</f>
        <v>0</v>
      </c>
      <c r="AH433" s="1">
        <f>ROUND('Fertilizer Tonnage Entry Form'!K444,2)*10^2</f>
        <v>0</v>
      </c>
      <c r="AI433" s="1">
        <f>ROUND('Fertilizer Tonnage Entry Form'!L444,2)*10^2</f>
        <v>0</v>
      </c>
      <c r="AJ433" s="1">
        <f>ROUND('Fertilizer Tonnage Entry Form'!M444,3)*10^2</f>
        <v>0</v>
      </c>
    </row>
    <row r="434" spans="1:36" x14ac:dyDescent="0.25">
      <c r="A434" s="1">
        <f>'Fertilizer Tonnage Entry Form'!$Q$1</f>
        <v>0</v>
      </c>
      <c r="C434" s="1">
        <f>'Fertilizer Tonnage Entry Form'!$D$2</f>
        <v>2018</v>
      </c>
      <c r="D434" s="1">
        <f>'Fertilizer Tonnage Entry Form'!$H$2</f>
        <v>14</v>
      </c>
      <c r="H434">
        <f>ROUND('Fertilizer Tonnage Entry Form'!A445,1)*10^1</f>
        <v>0</v>
      </c>
      <c r="J434">
        <f>ROUND('Fertilizer Tonnage Entry Form'!B445,1)*10^1</f>
        <v>0</v>
      </c>
      <c r="L434">
        <f>ROUND('Fertilizer Tonnage Entry Form'!C445,1)*10^1</f>
        <v>0</v>
      </c>
      <c r="M434">
        <f>ROUND('Fertilizer Tonnage Entry Form'!N445,3)*10^3</f>
        <v>0</v>
      </c>
      <c r="Q434" s="1">
        <f>'Fertilizer Tonnage Entry Form'!T445</f>
        <v>0</v>
      </c>
      <c r="R434" s="1">
        <f>'Fertilizer Tonnage Entry Form'!O445</f>
        <v>0</v>
      </c>
      <c r="S434" s="1">
        <f>'Fertilizer Tonnage Entry Form'!P445</f>
        <v>0</v>
      </c>
      <c r="AA434" s="1">
        <f>ROUND('Fertilizer Tonnage Entry Form'!D445,1)*10^1</f>
        <v>0</v>
      </c>
      <c r="AB434" s="1">
        <f>ROUND('Fertilizer Tonnage Entry Form'!E445,1)*10^1</f>
        <v>0</v>
      </c>
      <c r="AC434" s="1">
        <f>ROUND('Fertilizer Tonnage Entry Form'!F445,1)*10^1</f>
        <v>0</v>
      </c>
      <c r="AD434" s="1">
        <f>ROUND('Fertilizer Tonnage Entry Form'!G445,1)*10^1</f>
        <v>0</v>
      </c>
      <c r="AE434" s="1">
        <f>ROUND('Fertilizer Tonnage Entry Form'!H445,2)*10^2</f>
        <v>0</v>
      </c>
      <c r="AF434" s="1">
        <f>ROUND('Fertilizer Tonnage Entry Form'!I445,2)*10^2</f>
        <v>0</v>
      </c>
      <c r="AG434" s="1">
        <f>ROUND('Fertilizer Tonnage Entry Form'!J445,2)*10^2</f>
        <v>0</v>
      </c>
      <c r="AH434" s="1">
        <f>ROUND('Fertilizer Tonnage Entry Form'!K445,2)*10^2</f>
        <v>0</v>
      </c>
      <c r="AI434" s="1">
        <f>ROUND('Fertilizer Tonnage Entry Form'!L445,2)*10^2</f>
        <v>0</v>
      </c>
      <c r="AJ434" s="1">
        <f>ROUND('Fertilizer Tonnage Entry Form'!M445,3)*10^2</f>
        <v>0</v>
      </c>
    </row>
    <row r="435" spans="1:36" x14ac:dyDescent="0.25">
      <c r="A435" s="1">
        <f>'Fertilizer Tonnage Entry Form'!$Q$1</f>
        <v>0</v>
      </c>
      <c r="C435" s="1">
        <f>'Fertilizer Tonnage Entry Form'!$D$2</f>
        <v>2018</v>
      </c>
      <c r="D435" s="1">
        <f>'Fertilizer Tonnage Entry Form'!$H$2</f>
        <v>14</v>
      </c>
      <c r="H435">
        <f>ROUND('Fertilizer Tonnage Entry Form'!A446,1)*10^1</f>
        <v>0</v>
      </c>
      <c r="J435">
        <f>ROUND('Fertilizer Tonnage Entry Form'!B446,1)*10^1</f>
        <v>0</v>
      </c>
      <c r="L435">
        <f>ROUND('Fertilizer Tonnage Entry Form'!C446,1)*10^1</f>
        <v>0</v>
      </c>
      <c r="M435">
        <f>ROUND('Fertilizer Tonnage Entry Form'!N446,3)*10^3</f>
        <v>0</v>
      </c>
      <c r="Q435" s="1">
        <f>'Fertilizer Tonnage Entry Form'!T446</f>
        <v>0</v>
      </c>
      <c r="R435" s="1">
        <f>'Fertilizer Tonnage Entry Form'!O446</f>
        <v>0</v>
      </c>
      <c r="S435" s="1">
        <f>'Fertilizer Tonnage Entry Form'!P446</f>
        <v>0</v>
      </c>
      <c r="AA435" s="1">
        <f>ROUND('Fertilizer Tonnage Entry Form'!D446,1)*10^1</f>
        <v>0</v>
      </c>
      <c r="AB435" s="1">
        <f>ROUND('Fertilizer Tonnage Entry Form'!E446,1)*10^1</f>
        <v>0</v>
      </c>
      <c r="AC435" s="1">
        <f>ROUND('Fertilizer Tonnage Entry Form'!F446,1)*10^1</f>
        <v>0</v>
      </c>
      <c r="AD435" s="1">
        <f>ROUND('Fertilizer Tonnage Entry Form'!G446,1)*10^1</f>
        <v>0</v>
      </c>
      <c r="AE435" s="1">
        <f>ROUND('Fertilizer Tonnage Entry Form'!H446,2)*10^2</f>
        <v>0</v>
      </c>
      <c r="AF435" s="1">
        <f>ROUND('Fertilizer Tonnage Entry Form'!I446,2)*10^2</f>
        <v>0</v>
      </c>
      <c r="AG435" s="1">
        <f>ROUND('Fertilizer Tonnage Entry Form'!J446,2)*10^2</f>
        <v>0</v>
      </c>
      <c r="AH435" s="1">
        <f>ROUND('Fertilizer Tonnage Entry Form'!K446,2)*10^2</f>
        <v>0</v>
      </c>
      <c r="AI435" s="1">
        <f>ROUND('Fertilizer Tonnage Entry Form'!L446,2)*10^2</f>
        <v>0</v>
      </c>
      <c r="AJ435" s="1">
        <f>ROUND('Fertilizer Tonnage Entry Form'!M446,3)*10^2</f>
        <v>0</v>
      </c>
    </row>
    <row r="436" spans="1:36" x14ac:dyDescent="0.25">
      <c r="A436" s="1">
        <f>'Fertilizer Tonnage Entry Form'!$Q$1</f>
        <v>0</v>
      </c>
      <c r="C436" s="1">
        <f>'Fertilizer Tonnage Entry Form'!$D$2</f>
        <v>2018</v>
      </c>
      <c r="D436" s="1">
        <f>'Fertilizer Tonnage Entry Form'!$H$2</f>
        <v>14</v>
      </c>
      <c r="H436">
        <f>ROUND('Fertilizer Tonnage Entry Form'!A447,1)*10^1</f>
        <v>0</v>
      </c>
      <c r="J436">
        <f>ROUND('Fertilizer Tonnage Entry Form'!B447,1)*10^1</f>
        <v>0</v>
      </c>
      <c r="L436">
        <f>ROUND('Fertilizer Tonnage Entry Form'!C447,1)*10^1</f>
        <v>0</v>
      </c>
      <c r="M436">
        <f>ROUND('Fertilizer Tonnage Entry Form'!N447,3)*10^3</f>
        <v>0</v>
      </c>
      <c r="Q436" s="1">
        <f>'Fertilizer Tonnage Entry Form'!T447</f>
        <v>0</v>
      </c>
      <c r="R436" s="1">
        <f>'Fertilizer Tonnage Entry Form'!O447</f>
        <v>0</v>
      </c>
      <c r="S436" s="1">
        <f>'Fertilizer Tonnage Entry Form'!P447</f>
        <v>0</v>
      </c>
      <c r="AA436" s="1">
        <f>ROUND('Fertilizer Tonnage Entry Form'!D447,1)*10^1</f>
        <v>0</v>
      </c>
      <c r="AB436" s="1">
        <f>ROUND('Fertilizer Tonnage Entry Form'!E447,1)*10^1</f>
        <v>0</v>
      </c>
      <c r="AC436" s="1">
        <f>ROUND('Fertilizer Tonnage Entry Form'!F447,1)*10^1</f>
        <v>0</v>
      </c>
      <c r="AD436" s="1">
        <f>ROUND('Fertilizer Tonnage Entry Form'!G447,1)*10^1</f>
        <v>0</v>
      </c>
      <c r="AE436" s="1">
        <f>ROUND('Fertilizer Tonnage Entry Form'!H447,2)*10^2</f>
        <v>0</v>
      </c>
      <c r="AF436" s="1">
        <f>ROUND('Fertilizer Tonnage Entry Form'!I447,2)*10^2</f>
        <v>0</v>
      </c>
      <c r="AG436" s="1">
        <f>ROUND('Fertilizer Tonnage Entry Form'!J447,2)*10^2</f>
        <v>0</v>
      </c>
      <c r="AH436" s="1">
        <f>ROUND('Fertilizer Tonnage Entry Form'!K447,2)*10^2</f>
        <v>0</v>
      </c>
      <c r="AI436" s="1">
        <f>ROUND('Fertilizer Tonnage Entry Form'!L447,2)*10^2</f>
        <v>0</v>
      </c>
      <c r="AJ436" s="1">
        <f>ROUND('Fertilizer Tonnage Entry Form'!M447,3)*10^2</f>
        <v>0</v>
      </c>
    </row>
    <row r="437" spans="1:36" x14ac:dyDescent="0.25">
      <c r="A437" s="1">
        <f>'Fertilizer Tonnage Entry Form'!$Q$1</f>
        <v>0</v>
      </c>
      <c r="C437" s="1">
        <f>'Fertilizer Tonnage Entry Form'!$D$2</f>
        <v>2018</v>
      </c>
      <c r="D437" s="1">
        <f>'Fertilizer Tonnage Entry Form'!$H$2</f>
        <v>14</v>
      </c>
      <c r="H437">
        <f>ROUND('Fertilizer Tonnage Entry Form'!A448,1)*10^1</f>
        <v>0</v>
      </c>
      <c r="J437">
        <f>ROUND('Fertilizer Tonnage Entry Form'!B448,1)*10^1</f>
        <v>0</v>
      </c>
      <c r="L437">
        <f>ROUND('Fertilizer Tonnage Entry Form'!C448,1)*10^1</f>
        <v>0</v>
      </c>
      <c r="M437">
        <f>ROUND('Fertilizer Tonnage Entry Form'!N448,3)*10^3</f>
        <v>0</v>
      </c>
      <c r="Q437" s="1">
        <f>'Fertilizer Tonnage Entry Form'!T448</f>
        <v>0</v>
      </c>
      <c r="R437" s="1">
        <f>'Fertilizer Tonnage Entry Form'!O448</f>
        <v>0</v>
      </c>
      <c r="S437" s="1">
        <f>'Fertilizer Tonnage Entry Form'!P448</f>
        <v>0</v>
      </c>
      <c r="AA437" s="1">
        <f>ROUND('Fertilizer Tonnage Entry Form'!D448,1)*10^1</f>
        <v>0</v>
      </c>
      <c r="AB437" s="1">
        <f>ROUND('Fertilizer Tonnage Entry Form'!E448,1)*10^1</f>
        <v>0</v>
      </c>
      <c r="AC437" s="1">
        <f>ROUND('Fertilizer Tonnage Entry Form'!F448,1)*10^1</f>
        <v>0</v>
      </c>
      <c r="AD437" s="1">
        <f>ROUND('Fertilizer Tonnage Entry Form'!G448,1)*10^1</f>
        <v>0</v>
      </c>
      <c r="AE437" s="1">
        <f>ROUND('Fertilizer Tonnage Entry Form'!H448,2)*10^2</f>
        <v>0</v>
      </c>
      <c r="AF437" s="1">
        <f>ROUND('Fertilizer Tonnage Entry Form'!I448,2)*10^2</f>
        <v>0</v>
      </c>
      <c r="AG437" s="1">
        <f>ROUND('Fertilizer Tonnage Entry Form'!J448,2)*10^2</f>
        <v>0</v>
      </c>
      <c r="AH437" s="1">
        <f>ROUND('Fertilizer Tonnage Entry Form'!K448,2)*10^2</f>
        <v>0</v>
      </c>
      <c r="AI437" s="1">
        <f>ROUND('Fertilizer Tonnage Entry Form'!L448,2)*10^2</f>
        <v>0</v>
      </c>
      <c r="AJ437" s="1">
        <f>ROUND('Fertilizer Tonnage Entry Form'!M448,3)*10^2</f>
        <v>0</v>
      </c>
    </row>
    <row r="438" spans="1:36" x14ac:dyDescent="0.25">
      <c r="A438" s="1">
        <f>'Fertilizer Tonnage Entry Form'!$Q$1</f>
        <v>0</v>
      </c>
      <c r="C438" s="1">
        <f>'Fertilizer Tonnage Entry Form'!$D$2</f>
        <v>2018</v>
      </c>
      <c r="D438" s="1">
        <f>'Fertilizer Tonnage Entry Form'!$H$2</f>
        <v>14</v>
      </c>
      <c r="H438">
        <f>ROUND('Fertilizer Tonnage Entry Form'!A449,1)*10^1</f>
        <v>0</v>
      </c>
      <c r="J438">
        <f>ROUND('Fertilizer Tonnage Entry Form'!B449,1)*10^1</f>
        <v>0</v>
      </c>
      <c r="L438">
        <f>ROUND('Fertilizer Tonnage Entry Form'!C449,1)*10^1</f>
        <v>0</v>
      </c>
      <c r="M438">
        <f>ROUND('Fertilizer Tonnage Entry Form'!N449,3)*10^3</f>
        <v>0</v>
      </c>
      <c r="Q438" s="1">
        <f>'Fertilizer Tonnage Entry Form'!T449</f>
        <v>0</v>
      </c>
      <c r="R438" s="1">
        <f>'Fertilizer Tonnage Entry Form'!O449</f>
        <v>0</v>
      </c>
      <c r="S438" s="1">
        <f>'Fertilizer Tonnage Entry Form'!P449</f>
        <v>0</v>
      </c>
      <c r="AA438" s="1">
        <f>ROUND('Fertilizer Tonnage Entry Form'!D449,1)*10^1</f>
        <v>0</v>
      </c>
      <c r="AB438" s="1">
        <f>ROUND('Fertilizer Tonnage Entry Form'!E449,1)*10^1</f>
        <v>0</v>
      </c>
      <c r="AC438" s="1">
        <f>ROUND('Fertilizer Tonnage Entry Form'!F449,1)*10^1</f>
        <v>0</v>
      </c>
      <c r="AD438" s="1">
        <f>ROUND('Fertilizer Tonnage Entry Form'!G449,1)*10^1</f>
        <v>0</v>
      </c>
      <c r="AE438" s="1">
        <f>ROUND('Fertilizer Tonnage Entry Form'!H449,2)*10^2</f>
        <v>0</v>
      </c>
      <c r="AF438" s="1">
        <f>ROUND('Fertilizer Tonnage Entry Form'!I449,2)*10^2</f>
        <v>0</v>
      </c>
      <c r="AG438" s="1">
        <f>ROUND('Fertilizer Tonnage Entry Form'!J449,2)*10^2</f>
        <v>0</v>
      </c>
      <c r="AH438" s="1">
        <f>ROUND('Fertilizer Tonnage Entry Form'!K449,2)*10^2</f>
        <v>0</v>
      </c>
      <c r="AI438" s="1">
        <f>ROUND('Fertilizer Tonnage Entry Form'!L449,2)*10^2</f>
        <v>0</v>
      </c>
      <c r="AJ438" s="1">
        <f>ROUND('Fertilizer Tonnage Entry Form'!M449,3)*10^2</f>
        <v>0</v>
      </c>
    </row>
    <row r="439" spans="1:36" x14ac:dyDescent="0.25">
      <c r="A439" s="1">
        <f>'Fertilizer Tonnage Entry Form'!$Q$1</f>
        <v>0</v>
      </c>
      <c r="C439" s="1">
        <f>'Fertilizer Tonnage Entry Form'!$D$2</f>
        <v>2018</v>
      </c>
      <c r="D439" s="1">
        <f>'Fertilizer Tonnage Entry Form'!$H$2</f>
        <v>14</v>
      </c>
      <c r="H439">
        <f>ROUND('Fertilizer Tonnage Entry Form'!A450,1)*10^1</f>
        <v>0</v>
      </c>
      <c r="J439">
        <f>ROUND('Fertilizer Tonnage Entry Form'!B450,1)*10^1</f>
        <v>0</v>
      </c>
      <c r="L439">
        <f>ROUND('Fertilizer Tonnage Entry Form'!C450,1)*10^1</f>
        <v>0</v>
      </c>
      <c r="M439">
        <f>ROUND('Fertilizer Tonnage Entry Form'!N450,3)*10^3</f>
        <v>0</v>
      </c>
      <c r="Q439" s="1">
        <f>'Fertilizer Tonnage Entry Form'!T450</f>
        <v>0</v>
      </c>
      <c r="R439" s="1">
        <f>'Fertilizer Tonnage Entry Form'!O450</f>
        <v>0</v>
      </c>
      <c r="S439" s="1">
        <f>'Fertilizer Tonnage Entry Form'!P450</f>
        <v>0</v>
      </c>
      <c r="AA439" s="1">
        <f>ROUND('Fertilizer Tonnage Entry Form'!D450,1)*10^1</f>
        <v>0</v>
      </c>
      <c r="AB439" s="1">
        <f>ROUND('Fertilizer Tonnage Entry Form'!E450,1)*10^1</f>
        <v>0</v>
      </c>
      <c r="AC439" s="1">
        <f>ROUND('Fertilizer Tonnage Entry Form'!F450,1)*10^1</f>
        <v>0</v>
      </c>
      <c r="AD439" s="1">
        <f>ROUND('Fertilizer Tonnage Entry Form'!G450,1)*10^1</f>
        <v>0</v>
      </c>
      <c r="AE439" s="1">
        <f>ROUND('Fertilizer Tonnage Entry Form'!H450,2)*10^2</f>
        <v>0</v>
      </c>
      <c r="AF439" s="1">
        <f>ROUND('Fertilizer Tonnage Entry Form'!I450,2)*10^2</f>
        <v>0</v>
      </c>
      <c r="AG439" s="1">
        <f>ROUND('Fertilizer Tonnage Entry Form'!J450,2)*10^2</f>
        <v>0</v>
      </c>
      <c r="AH439" s="1">
        <f>ROUND('Fertilizer Tonnage Entry Form'!K450,2)*10^2</f>
        <v>0</v>
      </c>
      <c r="AI439" s="1">
        <f>ROUND('Fertilizer Tonnage Entry Form'!L450,2)*10^2</f>
        <v>0</v>
      </c>
      <c r="AJ439" s="1">
        <f>ROUND('Fertilizer Tonnage Entry Form'!M450,3)*10^2</f>
        <v>0</v>
      </c>
    </row>
    <row r="440" spans="1:36" x14ac:dyDescent="0.25">
      <c r="A440" s="1">
        <f>'Fertilizer Tonnage Entry Form'!$Q$1</f>
        <v>0</v>
      </c>
      <c r="C440" s="1">
        <f>'Fertilizer Tonnage Entry Form'!$D$2</f>
        <v>2018</v>
      </c>
      <c r="D440" s="1">
        <f>'Fertilizer Tonnage Entry Form'!$H$2</f>
        <v>14</v>
      </c>
      <c r="H440">
        <f>ROUND('Fertilizer Tonnage Entry Form'!A451,1)*10^1</f>
        <v>0</v>
      </c>
      <c r="J440">
        <f>ROUND('Fertilizer Tonnage Entry Form'!B451,1)*10^1</f>
        <v>0</v>
      </c>
      <c r="L440">
        <f>ROUND('Fertilizer Tonnage Entry Form'!C451,1)*10^1</f>
        <v>0</v>
      </c>
      <c r="M440">
        <f>ROUND('Fertilizer Tonnage Entry Form'!N451,3)*10^3</f>
        <v>0</v>
      </c>
      <c r="Q440" s="1">
        <f>'Fertilizer Tonnage Entry Form'!T451</f>
        <v>0</v>
      </c>
      <c r="R440" s="1">
        <f>'Fertilizer Tonnage Entry Form'!O451</f>
        <v>0</v>
      </c>
      <c r="S440" s="1">
        <f>'Fertilizer Tonnage Entry Form'!P451</f>
        <v>0</v>
      </c>
      <c r="AA440" s="1">
        <f>ROUND('Fertilizer Tonnage Entry Form'!D451,1)*10^1</f>
        <v>0</v>
      </c>
      <c r="AB440" s="1">
        <f>ROUND('Fertilizer Tonnage Entry Form'!E451,1)*10^1</f>
        <v>0</v>
      </c>
      <c r="AC440" s="1">
        <f>ROUND('Fertilizer Tonnage Entry Form'!F451,1)*10^1</f>
        <v>0</v>
      </c>
      <c r="AD440" s="1">
        <f>ROUND('Fertilizer Tonnage Entry Form'!G451,1)*10^1</f>
        <v>0</v>
      </c>
      <c r="AE440" s="1">
        <f>ROUND('Fertilizer Tonnage Entry Form'!H451,2)*10^2</f>
        <v>0</v>
      </c>
      <c r="AF440" s="1">
        <f>ROUND('Fertilizer Tonnage Entry Form'!I451,2)*10^2</f>
        <v>0</v>
      </c>
      <c r="AG440" s="1">
        <f>ROUND('Fertilizer Tonnage Entry Form'!J451,2)*10^2</f>
        <v>0</v>
      </c>
      <c r="AH440" s="1">
        <f>ROUND('Fertilizer Tonnage Entry Form'!K451,2)*10^2</f>
        <v>0</v>
      </c>
      <c r="AI440" s="1">
        <f>ROUND('Fertilizer Tonnage Entry Form'!L451,2)*10^2</f>
        <v>0</v>
      </c>
      <c r="AJ440" s="1">
        <f>ROUND('Fertilizer Tonnage Entry Form'!M451,3)*10^2</f>
        <v>0</v>
      </c>
    </row>
    <row r="441" spans="1:36" x14ac:dyDescent="0.25">
      <c r="A441" s="1">
        <f>'Fertilizer Tonnage Entry Form'!$Q$1</f>
        <v>0</v>
      </c>
      <c r="C441" s="1">
        <f>'Fertilizer Tonnage Entry Form'!$D$2</f>
        <v>2018</v>
      </c>
      <c r="D441" s="1">
        <f>'Fertilizer Tonnage Entry Form'!$H$2</f>
        <v>14</v>
      </c>
      <c r="H441">
        <f>ROUND('Fertilizer Tonnage Entry Form'!A452,1)*10^1</f>
        <v>0</v>
      </c>
      <c r="J441">
        <f>ROUND('Fertilizer Tonnage Entry Form'!B452,1)*10^1</f>
        <v>0</v>
      </c>
      <c r="L441">
        <f>ROUND('Fertilizer Tonnage Entry Form'!C452,1)*10^1</f>
        <v>0</v>
      </c>
      <c r="M441">
        <f>ROUND('Fertilizer Tonnage Entry Form'!N452,3)*10^3</f>
        <v>0</v>
      </c>
      <c r="Q441" s="1">
        <f>'Fertilizer Tonnage Entry Form'!T452</f>
        <v>0</v>
      </c>
      <c r="R441" s="1">
        <f>'Fertilizer Tonnage Entry Form'!O452</f>
        <v>0</v>
      </c>
      <c r="S441" s="1">
        <f>'Fertilizer Tonnage Entry Form'!P452</f>
        <v>0</v>
      </c>
      <c r="AA441" s="1">
        <f>ROUND('Fertilizer Tonnage Entry Form'!D452,1)*10^1</f>
        <v>0</v>
      </c>
      <c r="AB441" s="1">
        <f>ROUND('Fertilizer Tonnage Entry Form'!E452,1)*10^1</f>
        <v>0</v>
      </c>
      <c r="AC441" s="1">
        <f>ROUND('Fertilizer Tonnage Entry Form'!F452,1)*10^1</f>
        <v>0</v>
      </c>
      <c r="AD441" s="1">
        <f>ROUND('Fertilizer Tonnage Entry Form'!G452,1)*10^1</f>
        <v>0</v>
      </c>
      <c r="AE441" s="1">
        <f>ROUND('Fertilizer Tonnage Entry Form'!H452,2)*10^2</f>
        <v>0</v>
      </c>
      <c r="AF441" s="1">
        <f>ROUND('Fertilizer Tonnage Entry Form'!I452,2)*10^2</f>
        <v>0</v>
      </c>
      <c r="AG441" s="1">
        <f>ROUND('Fertilizer Tonnage Entry Form'!J452,2)*10^2</f>
        <v>0</v>
      </c>
      <c r="AH441" s="1">
        <f>ROUND('Fertilizer Tonnage Entry Form'!K452,2)*10^2</f>
        <v>0</v>
      </c>
      <c r="AI441" s="1">
        <f>ROUND('Fertilizer Tonnage Entry Form'!L452,2)*10^2</f>
        <v>0</v>
      </c>
      <c r="AJ441" s="1">
        <f>ROUND('Fertilizer Tonnage Entry Form'!M452,3)*10^2</f>
        <v>0</v>
      </c>
    </row>
    <row r="442" spans="1:36" x14ac:dyDescent="0.25">
      <c r="A442" s="1">
        <f>'Fertilizer Tonnage Entry Form'!$Q$1</f>
        <v>0</v>
      </c>
      <c r="C442" s="1">
        <f>'Fertilizer Tonnage Entry Form'!$D$2</f>
        <v>2018</v>
      </c>
      <c r="D442" s="1">
        <f>'Fertilizer Tonnage Entry Form'!$H$2</f>
        <v>14</v>
      </c>
      <c r="H442">
        <f>ROUND('Fertilizer Tonnage Entry Form'!A453,1)*10^1</f>
        <v>0</v>
      </c>
      <c r="J442">
        <f>ROUND('Fertilizer Tonnage Entry Form'!B453,1)*10^1</f>
        <v>0</v>
      </c>
      <c r="L442">
        <f>ROUND('Fertilizer Tonnage Entry Form'!C453,1)*10^1</f>
        <v>0</v>
      </c>
      <c r="M442">
        <f>ROUND('Fertilizer Tonnage Entry Form'!N453,3)*10^3</f>
        <v>0</v>
      </c>
      <c r="Q442" s="1">
        <f>'Fertilizer Tonnage Entry Form'!T453</f>
        <v>0</v>
      </c>
      <c r="R442" s="1">
        <f>'Fertilizer Tonnage Entry Form'!O453</f>
        <v>0</v>
      </c>
      <c r="S442" s="1">
        <f>'Fertilizer Tonnage Entry Form'!P453</f>
        <v>0</v>
      </c>
      <c r="AA442" s="1">
        <f>ROUND('Fertilizer Tonnage Entry Form'!D453,1)*10^1</f>
        <v>0</v>
      </c>
      <c r="AB442" s="1">
        <f>ROUND('Fertilizer Tonnage Entry Form'!E453,1)*10^1</f>
        <v>0</v>
      </c>
      <c r="AC442" s="1">
        <f>ROUND('Fertilizer Tonnage Entry Form'!F453,1)*10^1</f>
        <v>0</v>
      </c>
      <c r="AD442" s="1">
        <f>ROUND('Fertilizer Tonnage Entry Form'!G453,1)*10^1</f>
        <v>0</v>
      </c>
      <c r="AE442" s="1">
        <f>ROUND('Fertilizer Tonnage Entry Form'!H453,2)*10^2</f>
        <v>0</v>
      </c>
      <c r="AF442" s="1">
        <f>ROUND('Fertilizer Tonnage Entry Form'!I453,2)*10^2</f>
        <v>0</v>
      </c>
      <c r="AG442" s="1">
        <f>ROUND('Fertilizer Tonnage Entry Form'!J453,2)*10^2</f>
        <v>0</v>
      </c>
      <c r="AH442" s="1">
        <f>ROUND('Fertilizer Tonnage Entry Form'!K453,2)*10^2</f>
        <v>0</v>
      </c>
      <c r="AI442" s="1">
        <f>ROUND('Fertilizer Tonnage Entry Form'!L453,2)*10^2</f>
        <v>0</v>
      </c>
      <c r="AJ442" s="1">
        <f>ROUND('Fertilizer Tonnage Entry Form'!M453,3)*10^2</f>
        <v>0</v>
      </c>
    </row>
    <row r="443" spans="1:36" x14ac:dyDescent="0.25">
      <c r="A443" s="1">
        <f>'Fertilizer Tonnage Entry Form'!$Q$1</f>
        <v>0</v>
      </c>
      <c r="C443" s="1">
        <f>'Fertilizer Tonnage Entry Form'!$D$2</f>
        <v>2018</v>
      </c>
      <c r="D443" s="1">
        <f>'Fertilizer Tonnage Entry Form'!$H$2</f>
        <v>14</v>
      </c>
      <c r="H443">
        <f>ROUND('Fertilizer Tonnage Entry Form'!A454,1)*10^1</f>
        <v>0</v>
      </c>
      <c r="J443">
        <f>ROUND('Fertilizer Tonnage Entry Form'!B454,1)*10^1</f>
        <v>0</v>
      </c>
      <c r="L443">
        <f>ROUND('Fertilizer Tonnage Entry Form'!C454,1)*10^1</f>
        <v>0</v>
      </c>
      <c r="M443">
        <f>ROUND('Fertilizer Tonnage Entry Form'!N454,3)*10^3</f>
        <v>0</v>
      </c>
      <c r="Q443" s="1">
        <f>'Fertilizer Tonnage Entry Form'!T454</f>
        <v>0</v>
      </c>
      <c r="R443" s="1">
        <f>'Fertilizer Tonnage Entry Form'!O454</f>
        <v>0</v>
      </c>
      <c r="S443" s="1">
        <f>'Fertilizer Tonnage Entry Form'!P454</f>
        <v>0</v>
      </c>
      <c r="AA443" s="1">
        <f>ROUND('Fertilizer Tonnage Entry Form'!D454,1)*10^1</f>
        <v>0</v>
      </c>
      <c r="AB443" s="1">
        <f>ROUND('Fertilizer Tonnage Entry Form'!E454,1)*10^1</f>
        <v>0</v>
      </c>
      <c r="AC443" s="1">
        <f>ROUND('Fertilizer Tonnage Entry Form'!F454,1)*10^1</f>
        <v>0</v>
      </c>
      <c r="AD443" s="1">
        <f>ROUND('Fertilizer Tonnage Entry Form'!G454,1)*10^1</f>
        <v>0</v>
      </c>
      <c r="AE443" s="1">
        <f>ROUND('Fertilizer Tonnage Entry Form'!H454,2)*10^2</f>
        <v>0</v>
      </c>
      <c r="AF443" s="1">
        <f>ROUND('Fertilizer Tonnage Entry Form'!I454,2)*10^2</f>
        <v>0</v>
      </c>
      <c r="AG443" s="1">
        <f>ROUND('Fertilizer Tonnage Entry Form'!J454,2)*10^2</f>
        <v>0</v>
      </c>
      <c r="AH443" s="1">
        <f>ROUND('Fertilizer Tonnage Entry Form'!K454,2)*10^2</f>
        <v>0</v>
      </c>
      <c r="AI443" s="1">
        <f>ROUND('Fertilizer Tonnage Entry Form'!L454,2)*10^2</f>
        <v>0</v>
      </c>
      <c r="AJ443" s="1">
        <f>ROUND('Fertilizer Tonnage Entry Form'!M454,3)*10^2</f>
        <v>0</v>
      </c>
    </row>
    <row r="444" spans="1:36" x14ac:dyDescent="0.25">
      <c r="A444" s="1">
        <f>'Fertilizer Tonnage Entry Form'!$Q$1</f>
        <v>0</v>
      </c>
      <c r="C444" s="1">
        <f>'Fertilizer Tonnage Entry Form'!$D$2</f>
        <v>2018</v>
      </c>
      <c r="D444" s="1">
        <f>'Fertilizer Tonnage Entry Form'!$H$2</f>
        <v>14</v>
      </c>
      <c r="H444">
        <f>ROUND('Fertilizer Tonnage Entry Form'!A455,1)*10^1</f>
        <v>0</v>
      </c>
      <c r="J444">
        <f>ROUND('Fertilizer Tonnage Entry Form'!B455,1)*10^1</f>
        <v>0</v>
      </c>
      <c r="L444">
        <f>ROUND('Fertilizer Tonnage Entry Form'!C455,1)*10^1</f>
        <v>0</v>
      </c>
      <c r="M444">
        <f>ROUND('Fertilizer Tonnage Entry Form'!N455,3)*10^3</f>
        <v>0</v>
      </c>
      <c r="Q444" s="1">
        <f>'Fertilizer Tonnage Entry Form'!T455</f>
        <v>0</v>
      </c>
      <c r="R444" s="1">
        <f>'Fertilizer Tonnage Entry Form'!O455</f>
        <v>0</v>
      </c>
      <c r="S444" s="1">
        <f>'Fertilizer Tonnage Entry Form'!P455</f>
        <v>0</v>
      </c>
      <c r="AA444" s="1">
        <f>ROUND('Fertilizer Tonnage Entry Form'!D455,1)*10^1</f>
        <v>0</v>
      </c>
      <c r="AB444" s="1">
        <f>ROUND('Fertilizer Tonnage Entry Form'!E455,1)*10^1</f>
        <v>0</v>
      </c>
      <c r="AC444" s="1">
        <f>ROUND('Fertilizer Tonnage Entry Form'!F455,1)*10^1</f>
        <v>0</v>
      </c>
      <c r="AD444" s="1">
        <f>ROUND('Fertilizer Tonnage Entry Form'!G455,1)*10^1</f>
        <v>0</v>
      </c>
      <c r="AE444" s="1">
        <f>ROUND('Fertilizer Tonnage Entry Form'!H455,2)*10^2</f>
        <v>0</v>
      </c>
      <c r="AF444" s="1">
        <f>ROUND('Fertilizer Tonnage Entry Form'!I455,2)*10^2</f>
        <v>0</v>
      </c>
      <c r="AG444" s="1">
        <f>ROUND('Fertilizer Tonnage Entry Form'!J455,2)*10^2</f>
        <v>0</v>
      </c>
      <c r="AH444" s="1">
        <f>ROUND('Fertilizer Tonnage Entry Form'!K455,2)*10^2</f>
        <v>0</v>
      </c>
      <c r="AI444" s="1">
        <f>ROUND('Fertilizer Tonnage Entry Form'!L455,2)*10^2</f>
        <v>0</v>
      </c>
      <c r="AJ444" s="1">
        <f>ROUND('Fertilizer Tonnage Entry Form'!M455,3)*10^2</f>
        <v>0</v>
      </c>
    </row>
    <row r="445" spans="1:36" x14ac:dyDescent="0.25">
      <c r="A445" s="1">
        <f>'Fertilizer Tonnage Entry Form'!$Q$1</f>
        <v>0</v>
      </c>
      <c r="C445" s="1">
        <f>'Fertilizer Tonnage Entry Form'!$D$2</f>
        <v>2018</v>
      </c>
      <c r="D445" s="1">
        <f>'Fertilizer Tonnage Entry Form'!$H$2</f>
        <v>14</v>
      </c>
      <c r="H445">
        <f>ROUND('Fertilizer Tonnage Entry Form'!A456,1)*10^1</f>
        <v>0</v>
      </c>
      <c r="J445">
        <f>ROUND('Fertilizer Tonnage Entry Form'!B456,1)*10^1</f>
        <v>0</v>
      </c>
      <c r="L445">
        <f>ROUND('Fertilizer Tonnage Entry Form'!C456,1)*10^1</f>
        <v>0</v>
      </c>
      <c r="M445">
        <f>ROUND('Fertilizer Tonnage Entry Form'!N456,3)*10^3</f>
        <v>0</v>
      </c>
      <c r="Q445" s="1">
        <f>'Fertilizer Tonnage Entry Form'!T456</f>
        <v>0</v>
      </c>
      <c r="R445" s="1">
        <f>'Fertilizer Tonnage Entry Form'!O456</f>
        <v>0</v>
      </c>
      <c r="S445" s="1">
        <f>'Fertilizer Tonnage Entry Form'!P456</f>
        <v>0</v>
      </c>
      <c r="AA445" s="1">
        <f>ROUND('Fertilizer Tonnage Entry Form'!D456,1)*10^1</f>
        <v>0</v>
      </c>
      <c r="AB445" s="1">
        <f>ROUND('Fertilizer Tonnage Entry Form'!E456,1)*10^1</f>
        <v>0</v>
      </c>
      <c r="AC445" s="1">
        <f>ROUND('Fertilizer Tonnage Entry Form'!F456,1)*10^1</f>
        <v>0</v>
      </c>
      <c r="AD445" s="1">
        <f>ROUND('Fertilizer Tonnage Entry Form'!G456,1)*10^1</f>
        <v>0</v>
      </c>
      <c r="AE445" s="1">
        <f>ROUND('Fertilizer Tonnage Entry Form'!H456,2)*10^2</f>
        <v>0</v>
      </c>
      <c r="AF445" s="1">
        <f>ROUND('Fertilizer Tonnage Entry Form'!I456,2)*10^2</f>
        <v>0</v>
      </c>
      <c r="AG445" s="1">
        <f>ROUND('Fertilizer Tonnage Entry Form'!J456,2)*10^2</f>
        <v>0</v>
      </c>
      <c r="AH445" s="1">
        <f>ROUND('Fertilizer Tonnage Entry Form'!K456,2)*10^2</f>
        <v>0</v>
      </c>
      <c r="AI445" s="1">
        <f>ROUND('Fertilizer Tonnage Entry Form'!L456,2)*10^2</f>
        <v>0</v>
      </c>
      <c r="AJ445" s="1">
        <f>ROUND('Fertilizer Tonnage Entry Form'!M456,3)*10^2</f>
        <v>0</v>
      </c>
    </row>
    <row r="446" spans="1:36" x14ac:dyDescent="0.25">
      <c r="A446" s="1">
        <f>'Fertilizer Tonnage Entry Form'!$Q$1</f>
        <v>0</v>
      </c>
      <c r="C446" s="1">
        <f>'Fertilizer Tonnage Entry Form'!$D$2</f>
        <v>2018</v>
      </c>
      <c r="D446" s="1">
        <f>'Fertilizer Tonnage Entry Form'!$H$2</f>
        <v>14</v>
      </c>
      <c r="H446">
        <f>ROUND('Fertilizer Tonnage Entry Form'!A457,1)*10^1</f>
        <v>0</v>
      </c>
      <c r="J446">
        <f>ROUND('Fertilizer Tonnage Entry Form'!B457,1)*10^1</f>
        <v>0</v>
      </c>
      <c r="L446">
        <f>ROUND('Fertilizer Tonnage Entry Form'!C457,1)*10^1</f>
        <v>0</v>
      </c>
      <c r="M446">
        <f>ROUND('Fertilizer Tonnage Entry Form'!N457,3)*10^3</f>
        <v>0</v>
      </c>
      <c r="Q446" s="1">
        <f>'Fertilizer Tonnage Entry Form'!T457</f>
        <v>0</v>
      </c>
      <c r="R446" s="1">
        <f>'Fertilizer Tonnage Entry Form'!O457</f>
        <v>0</v>
      </c>
      <c r="S446" s="1">
        <f>'Fertilizer Tonnage Entry Form'!P457</f>
        <v>0</v>
      </c>
      <c r="AA446" s="1">
        <f>ROUND('Fertilizer Tonnage Entry Form'!D457,1)*10^1</f>
        <v>0</v>
      </c>
      <c r="AB446" s="1">
        <f>ROUND('Fertilizer Tonnage Entry Form'!E457,1)*10^1</f>
        <v>0</v>
      </c>
      <c r="AC446" s="1">
        <f>ROUND('Fertilizer Tonnage Entry Form'!F457,1)*10^1</f>
        <v>0</v>
      </c>
      <c r="AD446" s="1">
        <f>ROUND('Fertilizer Tonnage Entry Form'!G457,1)*10^1</f>
        <v>0</v>
      </c>
      <c r="AE446" s="1">
        <f>ROUND('Fertilizer Tonnage Entry Form'!H457,2)*10^2</f>
        <v>0</v>
      </c>
      <c r="AF446" s="1">
        <f>ROUND('Fertilizer Tonnage Entry Form'!I457,2)*10^2</f>
        <v>0</v>
      </c>
      <c r="AG446" s="1">
        <f>ROUND('Fertilizer Tonnage Entry Form'!J457,2)*10^2</f>
        <v>0</v>
      </c>
      <c r="AH446" s="1">
        <f>ROUND('Fertilizer Tonnage Entry Form'!K457,2)*10^2</f>
        <v>0</v>
      </c>
      <c r="AI446" s="1">
        <f>ROUND('Fertilizer Tonnage Entry Form'!L457,2)*10^2</f>
        <v>0</v>
      </c>
      <c r="AJ446" s="1">
        <f>ROUND('Fertilizer Tonnage Entry Form'!M457,3)*10^2</f>
        <v>0</v>
      </c>
    </row>
    <row r="447" spans="1:36" x14ac:dyDescent="0.25">
      <c r="A447" s="1">
        <f>'Fertilizer Tonnage Entry Form'!$Q$1</f>
        <v>0</v>
      </c>
      <c r="C447" s="1">
        <f>'Fertilizer Tonnage Entry Form'!$D$2</f>
        <v>2018</v>
      </c>
      <c r="D447" s="1">
        <f>'Fertilizer Tonnage Entry Form'!$H$2</f>
        <v>14</v>
      </c>
      <c r="H447">
        <f>ROUND('Fertilizer Tonnage Entry Form'!A458,1)*10^1</f>
        <v>0</v>
      </c>
      <c r="J447">
        <f>ROUND('Fertilizer Tonnage Entry Form'!B458,1)*10^1</f>
        <v>0</v>
      </c>
      <c r="L447">
        <f>ROUND('Fertilizer Tonnage Entry Form'!C458,1)*10^1</f>
        <v>0</v>
      </c>
      <c r="M447">
        <f>ROUND('Fertilizer Tonnage Entry Form'!N458,3)*10^3</f>
        <v>0</v>
      </c>
      <c r="Q447" s="1">
        <f>'Fertilizer Tonnage Entry Form'!T458</f>
        <v>0</v>
      </c>
      <c r="R447" s="1">
        <f>'Fertilizer Tonnage Entry Form'!O458</f>
        <v>0</v>
      </c>
      <c r="S447" s="1">
        <f>'Fertilizer Tonnage Entry Form'!P458</f>
        <v>0</v>
      </c>
      <c r="AA447" s="1">
        <f>ROUND('Fertilizer Tonnage Entry Form'!D458,1)*10^1</f>
        <v>0</v>
      </c>
      <c r="AB447" s="1">
        <f>ROUND('Fertilizer Tonnage Entry Form'!E458,1)*10^1</f>
        <v>0</v>
      </c>
      <c r="AC447" s="1">
        <f>ROUND('Fertilizer Tonnage Entry Form'!F458,1)*10^1</f>
        <v>0</v>
      </c>
      <c r="AD447" s="1">
        <f>ROUND('Fertilizer Tonnage Entry Form'!G458,1)*10^1</f>
        <v>0</v>
      </c>
      <c r="AE447" s="1">
        <f>ROUND('Fertilizer Tonnage Entry Form'!H458,2)*10^2</f>
        <v>0</v>
      </c>
      <c r="AF447" s="1">
        <f>ROUND('Fertilizer Tonnage Entry Form'!I458,2)*10^2</f>
        <v>0</v>
      </c>
      <c r="AG447" s="1">
        <f>ROUND('Fertilizer Tonnage Entry Form'!J458,2)*10^2</f>
        <v>0</v>
      </c>
      <c r="AH447" s="1">
        <f>ROUND('Fertilizer Tonnage Entry Form'!K458,2)*10^2</f>
        <v>0</v>
      </c>
      <c r="AI447" s="1">
        <f>ROUND('Fertilizer Tonnage Entry Form'!L458,2)*10^2</f>
        <v>0</v>
      </c>
      <c r="AJ447" s="1">
        <f>ROUND('Fertilizer Tonnage Entry Form'!M458,3)*10^2</f>
        <v>0</v>
      </c>
    </row>
    <row r="448" spans="1:36" x14ac:dyDescent="0.25">
      <c r="A448" s="1">
        <f>'Fertilizer Tonnage Entry Form'!$Q$1</f>
        <v>0</v>
      </c>
      <c r="C448" s="1">
        <f>'Fertilizer Tonnage Entry Form'!$D$2</f>
        <v>2018</v>
      </c>
      <c r="D448" s="1">
        <f>'Fertilizer Tonnage Entry Form'!$H$2</f>
        <v>14</v>
      </c>
      <c r="H448">
        <f>ROUND('Fertilizer Tonnage Entry Form'!A459,1)*10^1</f>
        <v>0</v>
      </c>
      <c r="J448">
        <f>ROUND('Fertilizer Tonnage Entry Form'!B459,1)*10^1</f>
        <v>0</v>
      </c>
      <c r="L448">
        <f>ROUND('Fertilizer Tonnage Entry Form'!C459,1)*10^1</f>
        <v>0</v>
      </c>
      <c r="M448">
        <f>ROUND('Fertilizer Tonnage Entry Form'!N459,3)*10^3</f>
        <v>0</v>
      </c>
      <c r="Q448" s="1">
        <f>'Fertilizer Tonnage Entry Form'!T459</f>
        <v>0</v>
      </c>
      <c r="R448" s="1">
        <f>'Fertilizer Tonnage Entry Form'!O459</f>
        <v>0</v>
      </c>
      <c r="S448" s="1">
        <f>'Fertilizer Tonnage Entry Form'!P459</f>
        <v>0</v>
      </c>
      <c r="AA448" s="1">
        <f>ROUND('Fertilizer Tonnage Entry Form'!D459,1)*10^1</f>
        <v>0</v>
      </c>
      <c r="AB448" s="1">
        <f>ROUND('Fertilizer Tonnage Entry Form'!E459,1)*10^1</f>
        <v>0</v>
      </c>
      <c r="AC448" s="1">
        <f>ROUND('Fertilizer Tonnage Entry Form'!F459,1)*10^1</f>
        <v>0</v>
      </c>
      <c r="AD448" s="1">
        <f>ROUND('Fertilizer Tonnage Entry Form'!G459,1)*10^1</f>
        <v>0</v>
      </c>
      <c r="AE448" s="1">
        <f>ROUND('Fertilizer Tonnage Entry Form'!H459,2)*10^2</f>
        <v>0</v>
      </c>
      <c r="AF448" s="1">
        <f>ROUND('Fertilizer Tonnage Entry Form'!I459,2)*10^2</f>
        <v>0</v>
      </c>
      <c r="AG448" s="1">
        <f>ROUND('Fertilizer Tonnage Entry Form'!J459,2)*10^2</f>
        <v>0</v>
      </c>
      <c r="AH448" s="1">
        <f>ROUND('Fertilizer Tonnage Entry Form'!K459,2)*10^2</f>
        <v>0</v>
      </c>
      <c r="AI448" s="1">
        <f>ROUND('Fertilizer Tonnage Entry Form'!L459,2)*10^2</f>
        <v>0</v>
      </c>
      <c r="AJ448" s="1">
        <f>ROUND('Fertilizer Tonnage Entry Form'!M459,3)*10^2</f>
        <v>0</v>
      </c>
    </row>
    <row r="449" spans="1:36" x14ac:dyDescent="0.25">
      <c r="A449" s="1">
        <f>'Fertilizer Tonnage Entry Form'!$Q$1</f>
        <v>0</v>
      </c>
      <c r="C449" s="1">
        <f>'Fertilizer Tonnage Entry Form'!$D$2</f>
        <v>2018</v>
      </c>
      <c r="D449" s="1">
        <f>'Fertilizer Tonnage Entry Form'!$H$2</f>
        <v>14</v>
      </c>
      <c r="H449">
        <f>ROUND('Fertilizer Tonnage Entry Form'!A460,1)*10^1</f>
        <v>0</v>
      </c>
      <c r="J449">
        <f>ROUND('Fertilizer Tonnage Entry Form'!B460,1)*10^1</f>
        <v>0</v>
      </c>
      <c r="L449">
        <f>ROUND('Fertilizer Tonnage Entry Form'!C460,1)*10^1</f>
        <v>0</v>
      </c>
      <c r="M449">
        <f>ROUND('Fertilizer Tonnage Entry Form'!N460,3)*10^3</f>
        <v>0</v>
      </c>
      <c r="Q449" s="1">
        <f>'Fertilizer Tonnage Entry Form'!T460</f>
        <v>0</v>
      </c>
      <c r="R449" s="1">
        <f>'Fertilizer Tonnage Entry Form'!O460</f>
        <v>0</v>
      </c>
      <c r="S449" s="1">
        <f>'Fertilizer Tonnage Entry Form'!P460</f>
        <v>0</v>
      </c>
      <c r="AA449" s="1">
        <f>ROUND('Fertilizer Tonnage Entry Form'!D460,1)*10^1</f>
        <v>0</v>
      </c>
      <c r="AB449" s="1">
        <f>ROUND('Fertilizer Tonnage Entry Form'!E460,1)*10^1</f>
        <v>0</v>
      </c>
      <c r="AC449" s="1">
        <f>ROUND('Fertilizer Tonnage Entry Form'!F460,1)*10^1</f>
        <v>0</v>
      </c>
      <c r="AD449" s="1">
        <f>ROUND('Fertilizer Tonnage Entry Form'!G460,1)*10^1</f>
        <v>0</v>
      </c>
      <c r="AE449" s="1">
        <f>ROUND('Fertilizer Tonnage Entry Form'!H460,2)*10^2</f>
        <v>0</v>
      </c>
      <c r="AF449" s="1">
        <f>ROUND('Fertilizer Tonnage Entry Form'!I460,2)*10^2</f>
        <v>0</v>
      </c>
      <c r="AG449" s="1">
        <f>ROUND('Fertilizer Tonnage Entry Form'!J460,2)*10^2</f>
        <v>0</v>
      </c>
      <c r="AH449" s="1">
        <f>ROUND('Fertilizer Tonnage Entry Form'!K460,2)*10^2</f>
        <v>0</v>
      </c>
      <c r="AI449" s="1">
        <f>ROUND('Fertilizer Tonnage Entry Form'!L460,2)*10^2</f>
        <v>0</v>
      </c>
      <c r="AJ449" s="1">
        <f>ROUND('Fertilizer Tonnage Entry Form'!M460,3)*10^2</f>
        <v>0</v>
      </c>
    </row>
    <row r="450" spans="1:36" x14ac:dyDescent="0.25">
      <c r="A450" s="1">
        <f>'Fertilizer Tonnage Entry Form'!$Q$1</f>
        <v>0</v>
      </c>
      <c r="C450" s="1">
        <f>'Fertilizer Tonnage Entry Form'!$D$2</f>
        <v>2018</v>
      </c>
      <c r="D450" s="1">
        <f>'Fertilizer Tonnage Entry Form'!$H$2</f>
        <v>14</v>
      </c>
      <c r="H450">
        <f>ROUND('Fertilizer Tonnage Entry Form'!A461,1)*10^1</f>
        <v>0</v>
      </c>
      <c r="J450">
        <f>ROUND('Fertilizer Tonnage Entry Form'!B461,1)*10^1</f>
        <v>0</v>
      </c>
      <c r="L450">
        <f>ROUND('Fertilizer Tonnage Entry Form'!C461,1)*10^1</f>
        <v>0</v>
      </c>
      <c r="M450">
        <f>ROUND('Fertilizer Tonnage Entry Form'!N461,3)*10^3</f>
        <v>0</v>
      </c>
      <c r="Q450" s="1">
        <f>'Fertilizer Tonnage Entry Form'!T461</f>
        <v>0</v>
      </c>
      <c r="R450" s="1">
        <f>'Fertilizer Tonnage Entry Form'!O461</f>
        <v>0</v>
      </c>
      <c r="S450" s="1">
        <f>'Fertilizer Tonnage Entry Form'!P461</f>
        <v>0</v>
      </c>
      <c r="AA450" s="1">
        <f>ROUND('Fertilizer Tonnage Entry Form'!D461,1)*10^1</f>
        <v>0</v>
      </c>
      <c r="AB450" s="1">
        <f>ROUND('Fertilizer Tonnage Entry Form'!E461,1)*10^1</f>
        <v>0</v>
      </c>
      <c r="AC450" s="1">
        <f>ROUND('Fertilizer Tonnage Entry Form'!F461,1)*10^1</f>
        <v>0</v>
      </c>
      <c r="AD450" s="1">
        <f>ROUND('Fertilizer Tonnage Entry Form'!G461,1)*10^1</f>
        <v>0</v>
      </c>
      <c r="AE450" s="1">
        <f>ROUND('Fertilizer Tonnage Entry Form'!H461,2)*10^2</f>
        <v>0</v>
      </c>
      <c r="AF450" s="1">
        <f>ROUND('Fertilizer Tonnage Entry Form'!I461,2)*10^2</f>
        <v>0</v>
      </c>
      <c r="AG450" s="1">
        <f>ROUND('Fertilizer Tonnage Entry Form'!J461,2)*10^2</f>
        <v>0</v>
      </c>
      <c r="AH450" s="1">
        <f>ROUND('Fertilizer Tonnage Entry Form'!K461,2)*10^2</f>
        <v>0</v>
      </c>
      <c r="AI450" s="1">
        <f>ROUND('Fertilizer Tonnage Entry Form'!L461,2)*10^2</f>
        <v>0</v>
      </c>
      <c r="AJ450" s="1">
        <f>ROUND('Fertilizer Tonnage Entry Form'!M461,3)*10^2</f>
        <v>0</v>
      </c>
    </row>
    <row r="451" spans="1:36" x14ac:dyDescent="0.25">
      <c r="A451" s="1">
        <f>'Fertilizer Tonnage Entry Form'!$Q$1</f>
        <v>0</v>
      </c>
      <c r="C451" s="1">
        <f>'Fertilizer Tonnage Entry Form'!$D$2</f>
        <v>2018</v>
      </c>
      <c r="D451" s="1">
        <f>'Fertilizer Tonnage Entry Form'!$H$2</f>
        <v>14</v>
      </c>
      <c r="H451">
        <f>ROUND('Fertilizer Tonnage Entry Form'!A462,1)*10^1</f>
        <v>0</v>
      </c>
      <c r="J451">
        <f>ROUND('Fertilizer Tonnage Entry Form'!B462,1)*10^1</f>
        <v>0</v>
      </c>
      <c r="L451">
        <f>ROUND('Fertilizer Tonnage Entry Form'!C462,1)*10^1</f>
        <v>0</v>
      </c>
      <c r="M451">
        <f>ROUND('Fertilizer Tonnage Entry Form'!N462,3)*10^3</f>
        <v>0</v>
      </c>
      <c r="Q451" s="1">
        <f>'Fertilizer Tonnage Entry Form'!T462</f>
        <v>0</v>
      </c>
      <c r="R451" s="1">
        <f>'Fertilizer Tonnage Entry Form'!O462</f>
        <v>0</v>
      </c>
      <c r="S451" s="1">
        <f>'Fertilizer Tonnage Entry Form'!P462</f>
        <v>0</v>
      </c>
      <c r="AA451" s="1">
        <f>ROUND('Fertilizer Tonnage Entry Form'!D462,1)*10^1</f>
        <v>0</v>
      </c>
      <c r="AB451" s="1">
        <f>ROUND('Fertilizer Tonnage Entry Form'!E462,1)*10^1</f>
        <v>0</v>
      </c>
      <c r="AC451" s="1">
        <f>ROUND('Fertilizer Tonnage Entry Form'!F462,1)*10^1</f>
        <v>0</v>
      </c>
      <c r="AD451" s="1">
        <f>ROUND('Fertilizer Tonnage Entry Form'!G462,1)*10^1</f>
        <v>0</v>
      </c>
      <c r="AE451" s="1">
        <f>ROUND('Fertilizer Tonnage Entry Form'!H462,2)*10^2</f>
        <v>0</v>
      </c>
      <c r="AF451" s="1">
        <f>ROUND('Fertilizer Tonnage Entry Form'!I462,2)*10^2</f>
        <v>0</v>
      </c>
      <c r="AG451" s="1">
        <f>ROUND('Fertilizer Tonnage Entry Form'!J462,2)*10^2</f>
        <v>0</v>
      </c>
      <c r="AH451" s="1">
        <f>ROUND('Fertilizer Tonnage Entry Form'!K462,2)*10^2</f>
        <v>0</v>
      </c>
      <c r="AI451" s="1">
        <f>ROUND('Fertilizer Tonnage Entry Form'!L462,2)*10^2</f>
        <v>0</v>
      </c>
      <c r="AJ451" s="1">
        <f>ROUND('Fertilizer Tonnage Entry Form'!M462,3)*10^2</f>
        <v>0</v>
      </c>
    </row>
    <row r="452" spans="1:36" x14ac:dyDescent="0.25">
      <c r="A452" s="1">
        <f>'Fertilizer Tonnage Entry Form'!$Q$1</f>
        <v>0</v>
      </c>
      <c r="C452" s="1">
        <f>'Fertilizer Tonnage Entry Form'!$D$2</f>
        <v>2018</v>
      </c>
      <c r="D452" s="1">
        <f>'Fertilizer Tonnage Entry Form'!$H$2</f>
        <v>14</v>
      </c>
      <c r="H452">
        <f>ROUND('Fertilizer Tonnage Entry Form'!A463,1)*10^1</f>
        <v>0</v>
      </c>
      <c r="J452">
        <f>ROUND('Fertilizer Tonnage Entry Form'!B463,1)*10^1</f>
        <v>0</v>
      </c>
      <c r="L452">
        <f>ROUND('Fertilizer Tonnage Entry Form'!C463,1)*10^1</f>
        <v>0</v>
      </c>
      <c r="M452">
        <f>ROUND('Fertilizer Tonnage Entry Form'!N463,3)*10^3</f>
        <v>0</v>
      </c>
      <c r="Q452" s="1">
        <f>'Fertilizer Tonnage Entry Form'!T463</f>
        <v>0</v>
      </c>
      <c r="R452" s="1">
        <f>'Fertilizer Tonnage Entry Form'!O463</f>
        <v>0</v>
      </c>
      <c r="S452" s="1">
        <f>'Fertilizer Tonnage Entry Form'!P463</f>
        <v>0</v>
      </c>
      <c r="AA452" s="1">
        <f>ROUND('Fertilizer Tonnage Entry Form'!D463,1)*10^1</f>
        <v>0</v>
      </c>
      <c r="AB452" s="1">
        <f>ROUND('Fertilizer Tonnage Entry Form'!E463,1)*10^1</f>
        <v>0</v>
      </c>
      <c r="AC452" s="1">
        <f>ROUND('Fertilizer Tonnage Entry Form'!F463,1)*10^1</f>
        <v>0</v>
      </c>
      <c r="AD452" s="1">
        <f>ROUND('Fertilizer Tonnage Entry Form'!G463,1)*10^1</f>
        <v>0</v>
      </c>
      <c r="AE452" s="1">
        <f>ROUND('Fertilizer Tonnage Entry Form'!H463,2)*10^2</f>
        <v>0</v>
      </c>
      <c r="AF452" s="1">
        <f>ROUND('Fertilizer Tonnage Entry Form'!I463,2)*10^2</f>
        <v>0</v>
      </c>
      <c r="AG452" s="1">
        <f>ROUND('Fertilizer Tonnage Entry Form'!J463,2)*10^2</f>
        <v>0</v>
      </c>
      <c r="AH452" s="1">
        <f>ROUND('Fertilizer Tonnage Entry Form'!K463,2)*10^2</f>
        <v>0</v>
      </c>
      <c r="AI452" s="1">
        <f>ROUND('Fertilizer Tonnage Entry Form'!L463,2)*10^2</f>
        <v>0</v>
      </c>
      <c r="AJ452" s="1">
        <f>ROUND('Fertilizer Tonnage Entry Form'!M463,3)*10^2</f>
        <v>0</v>
      </c>
    </row>
    <row r="453" spans="1:36" x14ac:dyDescent="0.25">
      <c r="A453" s="1">
        <f>'Fertilizer Tonnage Entry Form'!$Q$1</f>
        <v>0</v>
      </c>
      <c r="C453" s="1">
        <f>'Fertilizer Tonnage Entry Form'!$D$2</f>
        <v>2018</v>
      </c>
      <c r="D453" s="1">
        <f>'Fertilizer Tonnage Entry Form'!$H$2</f>
        <v>14</v>
      </c>
      <c r="H453">
        <f>ROUND('Fertilizer Tonnage Entry Form'!A464,1)*10^1</f>
        <v>0</v>
      </c>
      <c r="J453">
        <f>ROUND('Fertilizer Tonnage Entry Form'!B464,1)*10^1</f>
        <v>0</v>
      </c>
      <c r="L453">
        <f>ROUND('Fertilizer Tonnage Entry Form'!C464,1)*10^1</f>
        <v>0</v>
      </c>
      <c r="M453">
        <f>ROUND('Fertilizer Tonnage Entry Form'!N464,3)*10^3</f>
        <v>0</v>
      </c>
      <c r="Q453" s="1">
        <f>'Fertilizer Tonnage Entry Form'!T464</f>
        <v>0</v>
      </c>
      <c r="R453" s="1">
        <f>'Fertilizer Tonnage Entry Form'!O464</f>
        <v>0</v>
      </c>
      <c r="S453" s="1">
        <f>'Fertilizer Tonnage Entry Form'!P464</f>
        <v>0</v>
      </c>
      <c r="AA453" s="1">
        <f>ROUND('Fertilizer Tonnage Entry Form'!D464,1)*10^1</f>
        <v>0</v>
      </c>
      <c r="AB453" s="1">
        <f>ROUND('Fertilizer Tonnage Entry Form'!E464,1)*10^1</f>
        <v>0</v>
      </c>
      <c r="AC453" s="1">
        <f>ROUND('Fertilizer Tonnage Entry Form'!F464,1)*10^1</f>
        <v>0</v>
      </c>
      <c r="AD453" s="1">
        <f>ROUND('Fertilizer Tonnage Entry Form'!G464,1)*10^1</f>
        <v>0</v>
      </c>
      <c r="AE453" s="1">
        <f>ROUND('Fertilizer Tonnage Entry Form'!H464,2)*10^2</f>
        <v>0</v>
      </c>
      <c r="AF453" s="1">
        <f>ROUND('Fertilizer Tonnage Entry Form'!I464,2)*10^2</f>
        <v>0</v>
      </c>
      <c r="AG453" s="1">
        <f>ROUND('Fertilizer Tonnage Entry Form'!J464,2)*10^2</f>
        <v>0</v>
      </c>
      <c r="AH453" s="1">
        <f>ROUND('Fertilizer Tonnage Entry Form'!K464,2)*10^2</f>
        <v>0</v>
      </c>
      <c r="AI453" s="1">
        <f>ROUND('Fertilizer Tonnage Entry Form'!L464,2)*10^2</f>
        <v>0</v>
      </c>
      <c r="AJ453" s="1">
        <f>ROUND('Fertilizer Tonnage Entry Form'!M464,3)*10^2</f>
        <v>0</v>
      </c>
    </row>
    <row r="454" spans="1:36" x14ac:dyDescent="0.25">
      <c r="A454" s="1">
        <f>'Fertilizer Tonnage Entry Form'!$Q$1</f>
        <v>0</v>
      </c>
      <c r="C454" s="1">
        <f>'Fertilizer Tonnage Entry Form'!$D$2</f>
        <v>2018</v>
      </c>
      <c r="D454" s="1">
        <f>'Fertilizer Tonnage Entry Form'!$H$2</f>
        <v>14</v>
      </c>
      <c r="H454">
        <f>ROUND('Fertilizer Tonnage Entry Form'!A465,1)*10^1</f>
        <v>0</v>
      </c>
      <c r="J454">
        <f>ROUND('Fertilizer Tonnage Entry Form'!B465,1)*10^1</f>
        <v>0</v>
      </c>
      <c r="L454">
        <f>ROUND('Fertilizer Tonnage Entry Form'!C465,1)*10^1</f>
        <v>0</v>
      </c>
      <c r="M454">
        <f>ROUND('Fertilizer Tonnage Entry Form'!N465,3)*10^3</f>
        <v>0</v>
      </c>
      <c r="Q454" s="1">
        <f>'Fertilizer Tonnage Entry Form'!T465</f>
        <v>0</v>
      </c>
      <c r="R454" s="1">
        <f>'Fertilizer Tonnage Entry Form'!O465</f>
        <v>0</v>
      </c>
      <c r="S454" s="1">
        <f>'Fertilizer Tonnage Entry Form'!P465</f>
        <v>0</v>
      </c>
      <c r="AA454" s="1">
        <f>ROUND('Fertilizer Tonnage Entry Form'!D465,1)*10^1</f>
        <v>0</v>
      </c>
      <c r="AB454" s="1">
        <f>ROUND('Fertilizer Tonnage Entry Form'!E465,1)*10^1</f>
        <v>0</v>
      </c>
      <c r="AC454" s="1">
        <f>ROUND('Fertilizer Tonnage Entry Form'!F465,1)*10^1</f>
        <v>0</v>
      </c>
      <c r="AD454" s="1">
        <f>ROUND('Fertilizer Tonnage Entry Form'!G465,1)*10^1</f>
        <v>0</v>
      </c>
      <c r="AE454" s="1">
        <f>ROUND('Fertilizer Tonnage Entry Form'!H465,2)*10^2</f>
        <v>0</v>
      </c>
      <c r="AF454" s="1">
        <f>ROUND('Fertilizer Tonnage Entry Form'!I465,2)*10^2</f>
        <v>0</v>
      </c>
      <c r="AG454" s="1">
        <f>ROUND('Fertilizer Tonnage Entry Form'!J465,2)*10^2</f>
        <v>0</v>
      </c>
      <c r="AH454" s="1">
        <f>ROUND('Fertilizer Tonnage Entry Form'!K465,2)*10^2</f>
        <v>0</v>
      </c>
      <c r="AI454" s="1">
        <f>ROUND('Fertilizer Tonnage Entry Form'!L465,2)*10^2</f>
        <v>0</v>
      </c>
      <c r="AJ454" s="1">
        <f>ROUND('Fertilizer Tonnage Entry Form'!M465,3)*10^2</f>
        <v>0</v>
      </c>
    </row>
    <row r="455" spans="1:36" x14ac:dyDescent="0.25">
      <c r="A455" s="1">
        <f>'Fertilizer Tonnage Entry Form'!$Q$1</f>
        <v>0</v>
      </c>
      <c r="C455" s="1">
        <f>'Fertilizer Tonnage Entry Form'!$D$2</f>
        <v>2018</v>
      </c>
      <c r="D455" s="1">
        <f>'Fertilizer Tonnage Entry Form'!$H$2</f>
        <v>14</v>
      </c>
      <c r="H455">
        <f>ROUND('Fertilizer Tonnage Entry Form'!A466,1)*10^1</f>
        <v>0</v>
      </c>
      <c r="J455">
        <f>ROUND('Fertilizer Tonnage Entry Form'!B466,1)*10^1</f>
        <v>0</v>
      </c>
      <c r="L455">
        <f>ROUND('Fertilizer Tonnage Entry Form'!C466,1)*10^1</f>
        <v>0</v>
      </c>
      <c r="M455">
        <f>ROUND('Fertilizer Tonnage Entry Form'!N466,3)*10^3</f>
        <v>0</v>
      </c>
      <c r="Q455" s="1">
        <f>'Fertilizer Tonnage Entry Form'!T466</f>
        <v>0</v>
      </c>
      <c r="R455" s="1">
        <f>'Fertilizer Tonnage Entry Form'!O466</f>
        <v>0</v>
      </c>
      <c r="S455" s="1">
        <f>'Fertilizer Tonnage Entry Form'!P466</f>
        <v>0</v>
      </c>
      <c r="AA455" s="1">
        <f>ROUND('Fertilizer Tonnage Entry Form'!D466,1)*10^1</f>
        <v>0</v>
      </c>
      <c r="AB455" s="1">
        <f>ROUND('Fertilizer Tonnage Entry Form'!E466,1)*10^1</f>
        <v>0</v>
      </c>
      <c r="AC455" s="1">
        <f>ROUND('Fertilizer Tonnage Entry Form'!F466,1)*10^1</f>
        <v>0</v>
      </c>
      <c r="AD455" s="1">
        <f>ROUND('Fertilizer Tonnage Entry Form'!G466,1)*10^1</f>
        <v>0</v>
      </c>
      <c r="AE455" s="1">
        <f>ROUND('Fertilizer Tonnage Entry Form'!H466,2)*10^2</f>
        <v>0</v>
      </c>
      <c r="AF455" s="1">
        <f>ROUND('Fertilizer Tonnage Entry Form'!I466,2)*10^2</f>
        <v>0</v>
      </c>
      <c r="AG455" s="1">
        <f>ROUND('Fertilizer Tonnage Entry Form'!J466,2)*10^2</f>
        <v>0</v>
      </c>
      <c r="AH455" s="1">
        <f>ROUND('Fertilizer Tonnage Entry Form'!K466,2)*10^2</f>
        <v>0</v>
      </c>
      <c r="AI455" s="1">
        <f>ROUND('Fertilizer Tonnage Entry Form'!L466,2)*10^2</f>
        <v>0</v>
      </c>
      <c r="AJ455" s="1">
        <f>ROUND('Fertilizer Tonnage Entry Form'!M466,3)*10^2</f>
        <v>0</v>
      </c>
    </row>
    <row r="456" spans="1:36" x14ac:dyDescent="0.25">
      <c r="A456" s="1">
        <f>'Fertilizer Tonnage Entry Form'!$Q$1</f>
        <v>0</v>
      </c>
      <c r="C456" s="1">
        <f>'Fertilizer Tonnage Entry Form'!$D$2</f>
        <v>2018</v>
      </c>
      <c r="D456" s="1">
        <f>'Fertilizer Tonnage Entry Form'!$H$2</f>
        <v>14</v>
      </c>
      <c r="H456">
        <f>ROUND('Fertilizer Tonnage Entry Form'!A467,1)*10^1</f>
        <v>0</v>
      </c>
      <c r="J456">
        <f>ROUND('Fertilizer Tonnage Entry Form'!B467,1)*10^1</f>
        <v>0</v>
      </c>
      <c r="L456">
        <f>ROUND('Fertilizer Tonnage Entry Form'!C467,1)*10^1</f>
        <v>0</v>
      </c>
      <c r="M456">
        <f>ROUND('Fertilizer Tonnage Entry Form'!N467,3)*10^3</f>
        <v>0</v>
      </c>
      <c r="Q456" s="1">
        <f>'Fertilizer Tonnage Entry Form'!T467</f>
        <v>0</v>
      </c>
      <c r="R456" s="1">
        <f>'Fertilizer Tonnage Entry Form'!O467</f>
        <v>0</v>
      </c>
      <c r="S456" s="1">
        <f>'Fertilizer Tonnage Entry Form'!P467</f>
        <v>0</v>
      </c>
      <c r="AA456" s="1">
        <f>ROUND('Fertilizer Tonnage Entry Form'!D467,1)*10^1</f>
        <v>0</v>
      </c>
      <c r="AB456" s="1">
        <f>ROUND('Fertilizer Tonnage Entry Form'!E467,1)*10^1</f>
        <v>0</v>
      </c>
      <c r="AC456" s="1">
        <f>ROUND('Fertilizer Tonnage Entry Form'!F467,1)*10^1</f>
        <v>0</v>
      </c>
      <c r="AD456" s="1">
        <f>ROUND('Fertilizer Tonnage Entry Form'!G467,1)*10^1</f>
        <v>0</v>
      </c>
      <c r="AE456" s="1">
        <f>ROUND('Fertilizer Tonnage Entry Form'!H467,2)*10^2</f>
        <v>0</v>
      </c>
      <c r="AF456" s="1">
        <f>ROUND('Fertilizer Tonnage Entry Form'!I467,2)*10^2</f>
        <v>0</v>
      </c>
      <c r="AG456" s="1">
        <f>ROUND('Fertilizer Tonnage Entry Form'!J467,2)*10^2</f>
        <v>0</v>
      </c>
      <c r="AH456" s="1">
        <f>ROUND('Fertilizer Tonnage Entry Form'!K467,2)*10^2</f>
        <v>0</v>
      </c>
      <c r="AI456" s="1">
        <f>ROUND('Fertilizer Tonnage Entry Form'!L467,2)*10^2</f>
        <v>0</v>
      </c>
      <c r="AJ456" s="1">
        <f>ROUND('Fertilizer Tonnage Entry Form'!M467,3)*10^2</f>
        <v>0</v>
      </c>
    </row>
    <row r="457" spans="1:36" x14ac:dyDescent="0.25">
      <c r="A457" s="1">
        <f>'Fertilizer Tonnage Entry Form'!$Q$1</f>
        <v>0</v>
      </c>
      <c r="C457" s="1">
        <f>'Fertilizer Tonnage Entry Form'!$D$2</f>
        <v>2018</v>
      </c>
      <c r="D457" s="1">
        <f>'Fertilizer Tonnage Entry Form'!$H$2</f>
        <v>14</v>
      </c>
      <c r="H457">
        <f>ROUND('Fertilizer Tonnage Entry Form'!A468,1)*10^1</f>
        <v>0</v>
      </c>
      <c r="J457">
        <f>ROUND('Fertilizer Tonnage Entry Form'!B468,1)*10^1</f>
        <v>0</v>
      </c>
      <c r="L457">
        <f>ROUND('Fertilizer Tonnage Entry Form'!C468,1)*10^1</f>
        <v>0</v>
      </c>
      <c r="M457">
        <f>ROUND('Fertilizer Tonnage Entry Form'!N468,3)*10^3</f>
        <v>0</v>
      </c>
      <c r="Q457" s="1">
        <f>'Fertilizer Tonnage Entry Form'!T468</f>
        <v>0</v>
      </c>
      <c r="R457" s="1">
        <f>'Fertilizer Tonnage Entry Form'!O468</f>
        <v>0</v>
      </c>
      <c r="S457" s="1">
        <f>'Fertilizer Tonnage Entry Form'!P468</f>
        <v>0</v>
      </c>
      <c r="AA457" s="1">
        <f>ROUND('Fertilizer Tonnage Entry Form'!D468,1)*10^1</f>
        <v>0</v>
      </c>
      <c r="AB457" s="1">
        <f>ROUND('Fertilizer Tonnage Entry Form'!E468,1)*10^1</f>
        <v>0</v>
      </c>
      <c r="AC457" s="1">
        <f>ROUND('Fertilizer Tonnage Entry Form'!F468,1)*10^1</f>
        <v>0</v>
      </c>
      <c r="AD457" s="1">
        <f>ROUND('Fertilizer Tonnage Entry Form'!G468,1)*10^1</f>
        <v>0</v>
      </c>
      <c r="AE457" s="1">
        <f>ROUND('Fertilizer Tonnage Entry Form'!H468,2)*10^2</f>
        <v>0</v>
      </c>
      <c r="AF457" s="1">
        <f>ROUND('Fertilizer Tonnage Entry Form'!I468,2)*10^2</f>
        <v>0</v>
      </c>
      <c r="AG457" s="1">
        <f>ROUND('Fertilizer Tonnage Entry Form'!J468,2)*10^2</f>
        <v>0</v>
      </c>
      <c r="AH457" s="1">
        <f>ROUND('Fertilizer Tonnage Entry Form'!K468,2)*10^2</f>
        <v>0</v>
      </c>
      <c r="AI457" s="1">
        <f>ROUND('Fertilizer Tonnage Entry Form'!L468,2)*10^2</f>
        <v>0</v>
      </c>
      <c r="AJ457" s="1">
        <f>ROUND('Fertilizer Tonnage Entry Form'!M468,3)*10^2</f>
        <v>0</v>
      </c>
    </row>
    <row r="458" spans="1:36" x14ac:dyDescent="0.25">
      <c r="A458" s="1">
        <f>'Fertilizer Tonnage Entry Form'!$Q$1</f>
        <v>0</v>
      </c>
      <c r="C458" s="1">
        <f>'Fertilizer Tonnage Entry Form'!$D$2</f>
        <v>2018</v>
      </c>
      <c r="D458" s="1">
        <f>'Fertilizer Tonnage Entry Form'!$H$2</f>
        <v>14</v>
      </c>
      <c r="H458">
        <f>ROUND('Fertilizer Tonnage Entry Form'!A469,1)*10^1</f>
        <v>0</v>
      </c>
      <c r="J458">
        <f>ROUND('Fertilizer Tonnage Entry Form'!B469,1)*10^1</f>
        <v>0</v>
      </c>
      <c r="L458">
        <f>ROUND('Fertilizer Tonnage Entry Form'!C469,1)*10^1</f>
        <v>0</v>
      </c>
      <c r="M458">
        <f>ROUND('Fertilizer Tonnage Entry Form'!N469,3)*10^3</f>
        <v>0</v>
      </c>
      <c r="Q458" s="1">
        <f>'Fertilizer Tonnage Entry Form'!T469</f>
        <v>0</v>
      </c>
      <c r="R458" s="1">
        <f>'Fertilizer Tonnage Entry Form'!O469</f>
        <v>0</v>
      </c>
      <c r="S458" s="1">
        <f>'Fertilizer Tonnage Entry Form'!P469</f>
        <v>0</v>
      </c>
      <c r="AA458" s="1">
        <f>ROUND('Fertilizer Tonnage Entry Form'!D469,1)*10^1</f>
        <v>0</v>
      </c>
      <c r="AB458" s="1">
        <f>ROUND('Fertilizer Tonnage Entry Form'!E469,1)*10^1</f>
        <v>0</v>
      </c>
      <c r="AC458" s="1">
        <f>ROUND('Fertilizer Tonnage Entry Form'!F469,1)*10^1</f>
        <v>0</v>
      </c>
      <c r="AD458" s="1">
        <f>ROUND('Fertilizer Tonnage Entry Form'!G469,1)*10^1</f>
        <v>0</v>
      </c>
      <c r="AE458" s="1">
        <f>ROUND('Fertilizer Tonnage Entry Form'!H469,2)*10^2</f>
        <v>0</v>
      </c>
      <c r="AF458" s="1">
        <f>ROUND('Fertilizer Tonnage Entry Form'!I469,2)*10^2</f>
        <v>0</v>
      </c>
      <c r="AG458" s="1">
        <f>ROUND('Fertilizer Tonnage Entry Form'!J469,2)*10^2</f>
        <v>0</v>
      </c>
      <c r="AH458" s="1">
        <f>ROUND('Fertilizer Tonnage Entry Form'!K469,2)*10^2</f>
        <v>0</v>
      </c>
      <c r="AI458" s="1">
        <f>ROUND('Fertilizer Tonnage Entry Form'!L469,2)*10^2</f>
        <v>0</v>
      </c>
      <c r="AJ458" s="1">
        <f>ROUND('Fertilizer Tonnage Entry Form'!M469,3)*10^2</f>
        <v>0</v>
      </c>
    </row>
    <row r="459" spans="1:36" x14ac:dyDescent="0.25">
      <c r="A459" s="1">
        <f>'Fertilizer Tonnage Entry Form'!$Q$1</f>
        <v>0</v>
      </c>
      <c r="C459" s="1">
        <f>'Fertilizer Tonnage Entry Form'!$D$2</f>
        <v>2018</v>
      </c>
      <c r="D459" s="1">
        <f>'Fertilizer Tonnage Entry Form'!$H$2</f>
        <v>14</v>
      </c>
      <c r="H459">
        <f>ROUND('Fertilizer Tonnage Entry Form'!A470,1)*10^1</f>
        <v>0</v>
      </c>
      <c r="J459">
        <f>ROUND('Fertilizer Tonnage Entry Form'!B470,1)*10^1</f>
        <v>0</v>
      </c>
      <c r="L459">
        <f>ROUND('Fertilizer Tonnage Entry Form'!C470,1)*10^1</f>
        <v>0</v>
      </c>
      <c r="M459">
        <f>ROUND('Fertilizer Tonnage Entry Form'!N470,3)*10^3</f>
        <v>0</v>
      </c>
      <c r="Q459" s="1">
        <f>'Fertilizer Tonnage Entry Form'!T470</f>
        <v>0</v>
      </c>
      <c r="R459" s="1">
        <f>'Fertilizer Tonnage Entry Form'!O470</f>
        <v>0</v>
      </c>
      <c r="S459" s="1">
        <f>'Fertilizer Tonnage Entry Form'!P470</f>
        <v>0</v>
      </c>
      <c r="AA459" s="1">
        <f>ROUND('Fertilizer Tonnage Entry Form'!D470,1)*10^1</f>
        <v>0</v>
      </c>
      <c r="AB459" s="1">
        <f>ROUND('Fertilizer Tonnage Entry Form'!E470,1)*10^1</f>
        <v>0</v>
      </c>
      <c r="AC459" s="1">
        <f>ROUND('Fertilizer Tonnage Entry Form'!F470,1)*10^1</f>
        <v>0</v>
      </c>
      <c r="AD459" s="1">
        <f>ROUND('Fertilizer Tonnage Entry Form'!G470,1)*10^1</f>
        <v>0</v>
      </c>
      <c r="AE459" s="1">
        <f>ROUND('Fertilizer Tonnage Entry Form'!H470,2)*10^2</f>
        <v>0</v>
      </c>
      <c r="AF459" s="1">
        <f>ROUND('Fertilizer Tonnage Entry Form'!I470,2)*10^2</f>
        <v>0</v>
      </c>
      <c r="AG459" s="1">
        <f>ROUND('Fertilizer Tonnage Entry Form'!J470,2)*10^2</f>
        <v>0</v>
      </c>
      <c r="AH459" s="1">
        <f>ROUND('Fertilizer Tonnage Entry Form'!K470,2)*10^2</f>
        <v>0</v>
      </c>
      <c r="AI459" s="1">
        <f>ROUND('Fertilizer Tonnage Entry Form'!L470,2)*10^2</f>
        <v>0</v>
      </c>
      <c r="AJ459" s="1">
        <f>ROUND('Fertilizer Tonnage Entry Form'!M470,3)*10^2</f>
        <v>0</v>
      </c>
    </row>
    <row r="460" spans="1:36" x14ac:dyDescent="0.25">
      <c r="A460" s="1">
        <f>'Fertilizer Tonnage Entry Form'!$Q$1</f>
        <v>0</v>
      </c>
      <c r="C460" s="1">
        <f>'Fertilizer Tonnage Entry Form'!$D$2</f>
        <v>2018</v>
      </c>
      <c r="D460" s="1">
        <f>'Fertilizer Tonnage Entry Form'!$H$2</f>
        <v>14</v>
      </c>
      <c r="H460">
        <f>ROUND('Fertilizer Tonnage Entry Form'!A471,1)*10^1</f>
        <v>0</v>
      </c>
      <c r="J460">
        <f>ROUND('Fertilizer Tonnage Entry Form'!B471,1)*10^1</f>
        <v>0</v>
      </c>
      <c r="L460">
        <f>ROUND('Fertilizer Tonnage Entry Form'!C471,1)*10^1</f>
        <v>0</v>
      </c>
      <c r="M460">
        <f>ROUND('Fertilizer Tonnage Entry Form'!N471,3)*10^3</f>
        <v>0</v>
      </c>
      <c r="Q460" s="1">
        <f>'Fertilizer Tonnage Entry Form'!T471</f>
        <v>0</v>
      </c>
      <c r="R460" s="1">
        <f>'Fertilizer Tonnage Entry Form'!O471</f>
        <v>0</v>
      </c>
      <c r="S460" s="1">
        <f>'Fertilizer Tonnage Entry Form'!P471</f>
        <v>0</v>
      </c>
      <c r="AA460" s="1">
        <f>ROUND('Fertilizer Tonnage Entry Form'!D471,1)*10^1</f>
        <v>0</v>
      </c>
      <c r="AB460" s="1">
        <f>ROUND('Fertilizer Tonnage Entry Form'!E471,1)*10^1</f>
        <v>0</v>
      </c>
      <c r="AC460" s="1">
        <f>ROUND('Fertilizer Tonnage Entry Form'!F471,1)*10^1</f>
        <v>0</v>
      </c>
      <c r="AD460" s="1">
        <f>ROUND('Fertilizer Tonnage Entry Form'!G471,1)*10^1</f>
        <v>0</v>
      </c>
      <c r="AE460" s="1">
        <f>ROUND('Fertilizer Tonnage Entry Form'!H471,2)*10^2</f>
        <v>0</v>
      </c>
      <c r="AF460" s="1">
        <f>ROUND('Fertilizer Tonnage Entry Form'!I471,2)*10^2</f>
        <v>0</v>
      </c>
      <c r="AG460" s="1">
        <f>ROUND('Fertilizer Tonnage Entry Form'!J471,2)*10^2</f>
        <v>0</v>
      </c>
      <c r="AH460" s="1">
        <f>ROUND('Fertilizer Tonnage Entry Form'!K471,2)*10^2</f>
        <v>0</v>
      </c>
      <c r="AI460" s="1">
        <f>ROUND('Fertilizer Tonnage Entry Form'!L471,2)*10^2</f>
        <v>0</v>
      </c>
      <c r="AJ460" s="1">
        <f>ROUND('Fertilizer Tonnage Entry Form'!M471,3)*10^2</f>
        <v>0</v>
      </c>
    </row>
    <row r="461" spans="1:36" x14ac:dyDescent="0.25">
      <c r="A461" s="1">
        <f>'Fertilizer Tonnage Entry Form'!$Q$1</f>
        <v>0</v>
      </c>
      <c r="C461" s="1">
        <f>'Fertilizer Tonnage Entry Form'!$D$2</f>
        <v>2018</v>
      </c>
      <c r="D461" s="1">
        <f>'Fertilizer Tonnage Entry Form'!$H$2</f>
        <v>14</v>
      </c>
      <c r="H461">
        <f>ROUND('Fertilizer Tonnage Entry Form'!A472,1)*10^1</f>
        <v>0</v>
      </c>
      <c r="J461">
        <f>ROUND('Fertilizer Tonnage Entry Form'!B472,1)*10^1</f>
        <v>0</v>
      </c>
      <c r="L461">
        <f>ROUND('Fertilizer Tonnage Entry Form'!C472,1)*10^1</f>
        <v>0</v>
      </c>
      <c r="M461">
        <f>ROUND('Fertilizer Tonnage Entry Form'!N472,3)*10^3</f>
        <v>0</v>
      </c>
      <c r="Q461" s="1">
        <f>'Fertilizer Tonnage Entry Form'!T472</f>
        <v>0</v>
      </c>
      <c r="R461" s="1">
        <f>'Fertilizer Tonnage Entry Form'!O472</f>
        <v>0</v>
      </c>
      <c r="S461" s="1">
        <f>'Fertilizer Tonnage Entry Form'!P472</f>
        <v>0</v>
      </c>
      <c r="AA461" s="1">
        <f>ROUND('Fertilizer Tonnage Entry Form'!D472,1)*10^1</f>
        <v>0</v>
      </c>
      <c r="AB461" s="1">
        <f>ROUND('Fertilizer Tonnage Entry Form'!E472,1)*10^1</f>
        <v>0</v>
      </c>
      <c r="AC461" s="1">
        <f>ROUND('Fertilizer Tonnage Entry Form'!F472,1)*10^1</f>
        <v>0</v>
      </c>
      <c r="AD461" s="1">
        <f>ROUND('Fertilizer Tonnage Entry Form'!G472,1)*10^1</f>
        <v>0</v>
      </c>
      <c r="AE461" s="1">
        <f>ROUND('Fertilizer Tonnage Entry Form'!H472,2)*10^2</f>
        <v>0</v>
      </c>
      <c r="AF461" s="1">
        <f>ROUND('Fertilizer Tonnage Entry Form'!I472,2)*10^2</f>
        <v>0</v>
      </c>
      <c r="AG461" s="1">
        <f>ROUND('Fertilizer Tonnage Entry Form'!J472,2)*10^2</f>
        <v>0</v>
      </c>
      <c r="AH461" s="1">
        <f>ROUND('Fertilizer Tonnage Entry Form'!K472,2)*10^2</f>
        <v>0</v>
      </c>
      <c r="AI461" s="1">
        <f>ROUND('Fertilizer Tonnage Entry Form'!L472,2)*10^2</f>
        <v>0</v>
      </c>
      <c r="AJ461" s="1">
        <f>ROUND('Fertilizer Tonnage Entry Form'!M472,3)*10^2</f>
        <v>0</v>
      </c>
    </row>
    <row r="462" spans="1:36" x14ac:dyDescent="0.25">
      <c r="A462" s="1">
        <f>'Fertilizer Tonnage Entry Form'!$Q$1</f>
        <v>0</v>
      </c>
      <c r="C462" s="1">
        <f>'Fertilizer Tonnage Entry Form'!$D$2</f>
        <v>2018</v>
      </c>
      <c r="D462" s="1">
        <f>'Fertilizer Tonnage Entry Form'!$H$2</f>
        <v>14</v>
      </c>
      <c r="H462">
        <f>ROUND('Fertilizer Tonnage Entry Form'!A473,1)*10^1</f>
        <v>0</v>
      </c>
      <c r="J462">
        <f>ROUND('Fertilizer Tonnage Entry Form'!B473,1)*10^1</f>
        <v>0</v>
      </c>
      <c r="L462">
        <f>ROUND('Fertilizer Tonnage Entry Form'!C473,1)*10^1</f>
        <v>0</v>
      </c>
      <c r="M462">
        <f>ROUND('Fertilizer Tonnage Entry Form'!N473,3)*10^3</f>
        <v>0</v>
      </c>
      <c r="Q462" s="1">
        <f>'Fertilizer Tonnage Entry Form'!T473</f>
        <v>0</v>
      </c>
      <c r="R462" s="1">
        <f>'Fertilizer Tonnage Entry Form'!O473</f>
        <v>0</v>
      </c>
      <c r="S462" s="1">
        <f>'Fertilizer Tonnage Entry Form'!P473</f>
        <v>0</v>
      </c>
      <c r="AA462" s="1">
        <f>ROUND('Fertilizer Tonnage Entry Form'!D473,1)*10^1</f>
        <v>0</v>
      </c>
      <c r="AB462" s="1">
        <f>ROUND('Fertilizer Tonnage Entry Form'!E473,1)*10^1</f>
        <v>0</v>
      </c>
      <c r="AC462" s="1">
        <f>ROUND('Fertilizer Tonnage Entry Form'!F473,1)*10^1</f>
        <v>0</v>
      </c>
      <c r="AD462" s="1">
        <f>ROUND('Fertilizer Tonnage Entry Form'!G473,1)*10^1</f>
        <v>0</v>
      </c>
      <c r="AE462" s="1">
        <f>ROUND('Fertilizer Tonnage Entry Form'!H473,2)*10^2</f>
        <v>0</v>
      </c>
      <c r="AF462" s="1">
        <f>ROUND('Fertilizer Tonnage Entry Form'!I473,2)*10^2</f>
        <v>0</v>
      </c>
      <c r="AG462" s="1">
        <f>ROUND('Fertilizer Tonnage Entry Form'!J473,2)*10^2</f>
        <v>0</v>
      </c>
      <c r="AH462" s="1">
        <f>ROUND('Fertilizer Tonnage Entry Form'!K473,2)*10^2</f>
        <v>0</v>
      </c>
      <c r="AI462" s="1">
        <f>ROUND('Fertilizer Tonnage Entry Form'!L473,2)*10^2</f>
        <v>0</v>
      </c>
      <c r="AJ462" s="1">
        <f>ROUND('Fertilizer Tonnage Entry Form'!M473,3)*10^2</f>
        <v>0</v>
      </c>
    </row>
    <row r="463" spans="1:36" x14ac:dyDescent="0.25">
      <c r="A463" s="1">
        <f>'Fertilizer Tonnage Entry Form'!$Q$1</f>
        <v>0</v>
      </c>
      <c r="C463" s="1">
        <f>'Fertilizer Tonnage Entry Form'!$D$2</f>
        <v>2018</v>
      </c>
      <c r="D463" s="1">
        <f>'Fertilizer Tonnage Entry Form'!$H$2</f>
        <v>14</v>
      </c>
      <c r="H463">
        <f>ROUND('Fertilizer Tonnage Entry Form'!A474,1)*10^1</f>
        <v>0</v>
      </c>
      <c r="J463">
        <f>ROUND('Fertilizer Tonnage Entry Form'!B474,1)*10^1</f>
        <v>0</v>
      </c>
      <c r="L463">
        <f>ROUND('Fertilizer Tonnage Entry Form'!C474,1)*10^1</f>
        <v>0</v>
      </c>
      <c r="M463">
        <f>ROUND('Fertilizer Tonnage Entry Form'!N474,3)*10^3</f>
        <v>0</v>
      </c>
      <c r="Q463" s="1">
        <f>'Fertilizer Tonnage Entry Form'!T474</f>
        <v>0</v>
      </c>
      <c r="R463" s="1">
        <f>'Fertilizer Tonnage Entry Form'!O474</f>
        <v>0</v>
      </c>
      <c r="S463" s="1">
        <f>'Fertilizer Tonnage Entry Form'!P474</f>
        <v>0</v>
      </c>
      <c r="AA463" s="1">
        <f>ROUND('Fertilizer Tonnage Entry Form'!D474,1)*10^1</f>
        <v>0</v>
      </c>
      <c r="AB463" s="1">
        <f>ROUND('Fertilizer Tonnage Entry Form'!E474,1)*10^1</f>
        <v>0</v>
      </c>
      <c r="AC463" s="1">
        <f>ROUND('Fertilizer Tonnage Entry Form'!F474,1)*10^1</f>
        <v>0</v>
      </c>
      <c r="AD463" s="1">
        <f>ROUND('Fertilizer Tonnage Entry Form'!G474,1)*10^1</f>
        <v>0</v>
      </c>
      <c r="AE463" s="1">
        <f>ROUND('Fertilizer Tonnage Entry Form'!H474,2)*10^2</f>
        <v>0</v>
      </c>
      <c r="AF463" s="1">
        <f>ROUND('Fertilizer Tonnage Entry Form'!I474,2)*10^2</f>
        <v>0</v>
      </c>
      <c r="AG463" s="1">
        <f>ROUND('Fertilizer Tonnage Entry Form'!J474,2)*10^2</f>
        <v>0</v>
      </c>
      <c r="AH463" s="1">
        <f>ROUND('Fertilizer Tonnage Entry Form'!K474,2)*10^2</f>
        <v>0</v>
      </c>
      <c r="AI463" s="1">
        <f>ROUND('Fertilizer Tonnage Entry Form'!L474,2)*10^2</f>
        <v>0</v>
      </c>
      <c r="AJ463" s="1">
        <f>ROUND('Fertilizer Tonnage Entry Form'!M474,3)*10^2</f>
        <v>0</v>
      </c>
    </row>
    <row r="464" spans="1:36" x14ac:dyDescent="0.25">
      <c r="A464" s="1">
        <f>'Fertilizer Tonnage Entry Form'!$Q$1</f>
        <v>0</v>
      </c>
      <c r="C464" s="1">
        <f>'Fertilizer Tonnage Entry Form'!$D$2</f>
        <v>2018</v>
      </c>
      <c r="D464" s="1">
        <f>'Fertilizer Tonnage Entry Form'!$H$2</f>
        <v>14</v>
      </c>
      <c r="H464">
        <f>ROUND('Fertilizer Tonnage Entry Form'!A475,1)*10^1</f>
        <v>0</v>
      </c>
      <c r="J464">
        <f>ROUND('Fertilizer Tonnage Entry Form'!B475,1)*10^1</f>
        <v>0</v>
      </c>
      <c r="L464">
        <f>ROUND('Fertilizer Tonnage Entry Form'!C475,1)*10^1</f>
        <v>0</v>
      </c>
      <c r="M464">
        <f>ROUND('Fertilizer Tonnage Entry Form'!N475,3)*10^3</f>
        <v>0</v>
      </c>
      <c r="Q464" s="1">
        <f>'Fertilizer Tonnage Entry Form'!T475</f>
        <v>0</v>
      </c>
      <c r="R464" s="1">
        <f>'Fertilizer Tonnage Entry Form'!O475</f>
        <v>0</v>
      </c>
      <c r="S464" s="1">
        <f>'Fertilizer Tonnage Entry Form'!P475</f>
        <v>0</v>
      </c>
      <c r="AA464" s="1">
        <f>ROUND('Fertilizer Tonnage Entry Form'!D475,1)*10^1</f>
        <v>0</v>
      </c>
      <c r="AB464" s="1">
        <f>ROUND('Fertilizer Tonnage Entry Form'!E475,1)*10^1</f>
        <v>0</v>
      </c>
      <c r="AC464" s="1">
        <f>ROUND('Fertilizer Tonnage Entry Form'!F475,1)*10^1</f>
        <v>0</v>
      </c>
      <c r="AD464" s="1">
        <f>ROUND('Fertilizer Tonnage Entry Form'!G475,1)*10^1</f>
        <v>0</v>
      </c>
      <c r="AE464" s="1">
        <f>ROUND('Fertilizer Tonnage Entry Form'!H475,2)*10^2</f>
        <v>0</v>
      </c>
      <c r="AF464" s="1">
        <f>ROUND('Fertilizer Tonnage Entry Form'!I475,2)*10^2</f>
        <v>0</v>
      </c>
      <c r="AG464" s="1">
        <f>ROUND('Fertilizer Tonnage Entry Form'!J475,2)*10^2</f>
        <v>0</v>
      </c>
      <c r="AH464" s="1">
        <f>ROUND('Fertilizer Tonnage Entry Form'!K475,2)*10^2</f>
        <v>0</v>
      </c>
      <c r="AI464" s="1">
        <f>ROUND('Fertilizer Tonnage Entry Form'!L475,2)*10^2</f>
        <v>0</v>
      </c>
      <c r="AJ464" s="1">
        <f>ROUND('Fertilizer Tonnage Entry Form'!M475,3)*10^2</f>
        <v>0</v>
      </c>
    </row>
    <row r="465" spans="1:36" x14ac:dyDescent="0.25">
      <c r="A465" s="1">
        <f>'Fertilizer Tonnage Entry Form'!$Q$1</f>
        <v>0</v>
      </c>
      <c r="C465" s="1">
        <f>'Fertilizer Tonnage Entry Form'!$D$2</f>
        <v>2018</v>
      </c>
      <c r="D465" s="1">
        <f>'Fertilizer Tonnage Entry Form'!$H$2</f>
        <v>14</v>
      </c>
      <c r="H465">
        <f>ROUND('Fertilizer Tonnage Entry Form'!A476,1)*10^1</f>
        <v>0</v>
      </c>
      <c r="J465">
        <f>ROUND('Fertilizer Tonnage Entry Form'!B476,1)*10^1</f>
        <v>0</v>
      </c>
      <c r="L465">
        <f>ROUND('Fertilizer Tonnage Entry Form'!C476,1)*10^1</f>
        <v>0</v>
      </c>
      <c r="M465">
        <f>ROUND('Fertilizer Tonnage Entry Form'!N476,3)*10^3</f>
        <v>0</v>
      </c>
      <c r="Q465" s="1">
        <f>'Fertilizer Tonnage Entry Form'!T476</f>
        <v>0</v>
      </c>
      <c r="R465" s="1">
        <f>'Fertilizer Tonnage Entry Form'!O476</f>
        <v>0</v>
      </c>
      <c r="S465" s="1">
        <f>'Fertilizer Tonnage Entry Form'!P476</f>
        <v>0</v>
      </c>
      <c r="AA465" s="1">
        <f>ROUND('Fertilizer Tonnage Entry Form'!D476,1)*10^1</f>
        <v>0</v>
      </c>
      <c r="AB465" s="1">
        <f>ROUND('Fertilizer Tonnage Entry Form'!E476,1)*10^1</f>
        <v>0</v>
      </c>
      <c r="AC465" s="1">
        <f>ROUND('Fertilizer Tonnage Entry Form'!F476,1)*10^1</f>
        <v>0</v>
      </c>
      <c r="AD465" s="1">
        <f>ROUND('Fertilizer Tonnage Entry Form'!G476,1)*10^1</f>
        <v>0</v>
      </c>
      <c r="AE465" s="1">
        <f>ROUND('Fertilizer Tonnage Entry Form'!H476,2)*10^2</f>
        <v>0</v>
      </c>
      <c r="AF465" s="1">
        <f>ROUND('Fertilizer Tonnage Entry Form'!I476,2)*10^2</f>
        <v>0</v>
      </c>
      <c r="AG465" s="1">
        <f>ROUND('Fertilizer Tonnage Entry Form'!J476,2)*10^2</f>
        <v>0</v>
      </c>
      <c r="AH465" s="1">
        <f>ROUND('Fertilizer Tonnage Entry Form'!K476,2)*10^2</f>
        <v>0</v>
      </c>
      <c r="AI465" s="1">
        <f>ROUND('Fertilizer Tonnage Entry Form'!L476,2)*10^2</f>
        <v>0</v>
      </c>
      <c r="AJ465" s="1">
        <f>ROUND('Fertilizer Tonnage Entry Form'!M476,3)*10^2</f>
        <v>0</v>
      </c>
    </row>
    <row r="466" spans="1:36" x14ac:dyDescent="0.25">
      <c r="A466" s="1">
        <f>'Fertilizer Tonnage Entry Form'!$Q$1</f>
        <v>0</v>
      </c>
      <c r="C466" s="1">
        <f>'Fertilizer Tonnage Entry Form'!$D$2</f>
        <v>2018</v>
      </c>
      <c r="D466" s="1">
        <f>'Fertilizer Tonnage Entry Form'!$H$2</f>
        <v>14</v>
      </c>
      <c r="H466">
        <f>ROUND('Fertilizer Tonnage Entry Form'!A477,1)*10^1</f>
        <v>0</v>
      </c>
      <c r="J466">
        <f>ROUND('Fertilizer Tonnage Entry Form'!B477,1)*10^1</f>
        <v>0</v>
      </c>
      <c r="L466">
        <f>ROUND('Fertilizer Tonnage Entry Form'!C477,1)*10^1</f>
        <v>0</v>
      </c>
      <c r="M466">
        <f>ROUND('Fertilizer Tonnage Entry Form'!N477,3)*10^3</f>
        <v>0</v>
      </c>
      <c r="Q466" s="1">
        <f>'Fertilizer Tonnage Entry Form'!T477</f>
        <v>0</v>
      </c>
      <c r="R466" s="1">
        <f>'Fertilizer Tonnage Entry Form'!O477</f>
        <v>0</v>
      </c>
      <c r="S466" s="1">
        <f>'Fertilizer Tonnage Entry Form'!P477</f>
        <v>0</v>
      </c>
      <c r="AA466" s="1">
        <f>ROUND('Fertilizer Tonnage Entry Form'!D477,1)*10^1</f>
        <v>0</v>
      </c>
      <c r="AB466" s="1">
        <f>ROUND('Fertilizer Tonnage Entry Form'!E477,1)*10^1</f>
        <v>0</v>
      </c>
      <c r="AC466" s="1">
        <f>ROUND('Fertilizer Tonnage Entry Form'!F477,1)*10^1</f>
        <v>0</v>
      </c>
      <c r="AD466" s="1">
        <f>ROUND('Fertilizer Tonnage Entry Form'!G477,1)*10^1</f>
        <v>0</v>
      </c>
      <c r="AE466" s="1">
        <f>ROUND('Fertilizer Tonnage Entry Form'!H477,2)*10^2</f>
        <v>0</v>
      </c>
      <c r="AF466" s="1">
        <f>ROUND('Fertilizer Tonnage Entry Form'!I477,2)*10^2</f>
        <v>0</v>
      </c>
      <c r="AG466" s="1">
        <f>ROUND('Fertilizer Tonnage Entry Form'!J477,2)*10^2</f>
        <v>0</v>
      </c>
      <c r="AH466" s="1">
        <f>ROUND('Fertilizer Tonnage Entry Form'!K477,2)*10^2</f>
        <v>0</v>
      </c>
      <c r="AI466" s="1">
        <f>ROUND('Fertilizer Tonnage Entry Form'!L477,2)*10^2</f>
        <v>0</v>
      </c>
      <c r="AJ466" s="1">
        <f>ROUND('Fertilizer Tonnage Entry Form'!M477,3)*10^2</f>
        <v>0</v>
      </c>
    </row>
    <row r="467" spans="1:36" x14ac:dyDescent="0.25">
      <c r="A467" s="1">
        <f>'Fertilizer Tonnage Entry Form'!$Q$1</f>
        <v>0</v>
      </c>
      <c r="C467" s="1">
        <f>'Fertilizer Tonnage Entry Form'!$D$2</f>
        <v>2018</v>
      </c>
      <c r="D467" s="1">
        <f>'Fertilizer Tonnage Entry Form'!$H$2</f>
        <v>14</v>
      </c>
      <c r="H467">
        <f>ROUND('Fertilizer Tonnage Entry Form'!A478,1)*10^1</f>
        <v>0</v>
      </c>
      <c r="J467">
        <f>ROUND('Fertilizer Tonnage Entry Form'!B478,1)*10^1</f>
        <v>0</v>
      </c>
      <c r="L467">
        <f>ROUND('Fertilizer Tonnage Entry Form'!C478,1)*10^1</f>
        <v>0</v>
      </c>
      <c r="M467">
        <f>ROUND('Fertilizer Tonnage Entry Form'!N478,3)*10^3</f>
        <v>0</v>
      </c>
      <c r="Q467" s="1">
        <f>'Fertilizer Tonnage Entry Form'!T478</f>
        <v>0</v>
      </c>
      <c r="R467" s="1">
        <f>'Fertilizer Tonnage Entry Form'!O478</f>
        <v>0</v>
      </c>
      <c r="S467" s="1">
        <f>'Fertilizer Tonnage Entry Form'!P478</f>
        <v>0</v>
      </c>
      <c r="AA467" s="1">
        <f>ROUND('Fertilizer Tonnage Entry Form'!D478,1)*10^1</f>
        <v>0</v>
      </c>
      <c r="AB467" s="1">
        <f>ROUND('Fertilizer Tonnage Entry Form'!E478,1)*10^1</f>
        <v>0</v>
      </c>
      <c r="AC467" s="1">
        <f>ROUND('Fertilizer Tonnage Entry Form'!F478,1)*10^1</f>
        <v>0</v>
      </c>
      <c r="AD467" s="1">
        <f>ROUND('Fertilizer Tonnage Entry Form'!G478,1)*10^1</f>
        <v>0</v>
      </c>
      <c r="AE467" s="1">
        <f>ROUND('Fertilizer Tonnage Entry Form'!H478,2)*10^2</f>
        <v>0</v>
      </c>
      <c r="AF467" s="1">
        <f>ROUND('Fertilizer Tonnage Entry Form'!I478,2)*10^2</f>
        <v>0</v>
      </c>
      <c r="AG467" s="1">
        <f>ROUND('Fertilizer Tonnage Entry Form'!J478,2)*10^2</f>
        <v>0</v>
      </c>
      <c r="AH467" s="1">
        <f>ROUND('Fertilizer Tonnage Entry Form'!K478,2)*10^2</f>
        <v>0</v>
      </c>
      <c r="AI467" s="1">
        <f>ROUND('Fertilizer Tonnage Entry Form'!L478,2)*10^2</f>
        <v>0</v>
      </c>
      <c r="AJ467" s="1">
        <f>ROUND('Fertilizer Tonnage Entry Form'!M478,3)*10^2</f>
        <v>0</v>
      </c>
    </row>
    <row r="468" spans="1:36" x14ac:dyDescent="0.25">
      <c r="A468" s="1">
        <f>'Fertilizer Tonnage Entry Form'!$Q$1</f>
        <v>0</v>
      </c>
      <c r="C468" s="1">
        <f>'Fertilizer Tonnage Entry Form'!$D$2</f>
        <v>2018</v>
      </c>
      <c r="D468" s="1">
        <f>'Fertilizer Tonnage Entry Form'!$H$2</f>
        <v>14</v>
      </c>
      <c r="H468">
        <f>ROUND('Fertilizer Tonnage Entry Form'!A479,1)*10^1</f>
        <v>0</v>
      </c>
      <c r="J468">
        <f>ROUND('Fertilizer Tonnage Entry Form'!B479,1)*10^1</f>
        <v>0</v>
      </c>
      <c r="L468">
        <f>ROUND('Fertilizer Tonnage Entry Form'!C479,1)*10^1</f>
        <v>0</v>
      </c>
      <c r="M468">
        <f>ROUND('Fertilizer Tonnage Entry Form'!N479,3)*10^3</f>
        <v>0</v>
      </c>
      <c r="Q468" s="1">
        <f>'Fertilizer Tonnage Entry Form'!T479</f>
        <v>0</v>
      </c>
      <c r="R468" s="1">
        <f>'Fertilizer Tonnage Entry Form'!O479</f>
        <v>0</v>
      </c>
      <c r="S468" s="1">
        <f>'Fertilizer Tonnage Entry Form'!P479</f>
        <v>0</v>
      </c>
      <c r="AA468" s="1">
        <f>ROUND('Fertilizer Tonnage Entry Form'!D479,1)*10^1</f>
        <v>0</v>
      </c>
      <c r="AB468" s="1">
        <f>ROUND('Fertilizer Tonnage Entry Form'!E479,1)*10^1</f>
        <v>0</v>
      </c>
      <c r="AC468" s="1">
        <f>ROUND('Fertilizer Tonnage Entry Form'!F479,1)*10^1</f>
        <v>0</v>
      </c>
      <c r="AD468" s="1">
        <f>ROUND('Fertilizer Tonnage Entry Form'!G479,1)*10^1</f>
        <v>0</v>
      </c>
      <c r="AE468" s="1">
        <f>ROUND('Fertilizer Tonnage Entry Form'!H479,2)*10^2</f>
        <v>0</v>
      </c>
      <c r="AF468" s="1">
        <f>ROUND('Fertilizer Tonnage Entry Form'!I479,2)*10^2</f>
        <v>0</v>
      </c>
      <c r="AG468" s="1">
        <f>ROUND('Fertilizer Tonnage Entry Form'!J479,2)*10^2</f>
        <v>0</v>
      </c>
      <c r="AH468" s="1">
        <f>ROUND('Fertilizer Tonnage Entry Form'!K479,2)*10^2</f>
        <v>0</v>
      </c>
      <c r="AI468" s="1">
        <f>ROUND('Fertilizer Tonnage Entry Form'!L479,2)*10^2</f>
        <v>0</v>
      </c>
      <c r="AJ468" s="1">
        <f>ROUND('Fertilizer Tonnage Entry Form'!M479,3)*10^2</f>
        <v>0</v>
      </c>
    </row>
    <row r="469" spans="1:36" x14ac:dyDescent="0.25">
      <c r="A469" s="1">
        <f>'Fertilizer Tonnage Entry Form'!$Q$1</f>
        <v>0</v>
      </c>
      <c r="C469" s="1">
        <f>'Fertilizer Tonnage Entry Form'!$D$2</f>
        <v>2018</v>
      </c>
      <c r="D469" s="1">
        <f>'Fertilizer Tonnage Entry Form'!$H$2</f>
        <v>14</v>
      </c>
      <c r="H469">
        <f>ROUND('Fertilizer Tonnage Entry Form'!A480,1)*10^1</f>
        <v>0</v>
      </c>
      <c r="J469">
        <f>ROUND('Fertilizer Tonnage Entry Form'!B480,1)*10^1</f>
        <v>0</v>
      </c>
      <c r="L469">
        <f>ROUND('Fertilizer Tonnage Entry Form'!C480,1)*10^1</f>
        <v>0</v>
      </c>
      <c r="M469">
        <f>ROUND('Fertilizer Tonnage Entry Form'!N480,3)*10^3</f>
        <v>0</v>
      </c>
      <c r="Q469" s="1">
        <f>'Fertilizer Tonnage Entry Form'!T480</f>
        <v>0</v>
      </c>
      <c r="R469" s="1">
        <f>'Fertilizer Tonnage Entry Form'!O480</f>
        <v>0</v>
      </c>
      <c r="S469" s="1">
        <f>'Fertilizer Tonnage Entry Form'!P480</f>
        <v>0</v>
      </c>
      <c r="AA469" s="1">
        <f>ROUND('Fertilizer Tonnage Entry Form'!D480,1)*10^1</f>
        <v>0</v>
      </c>
      <c r="AB469" s="1">
        <f>ROUND('Fertilizer Tonnage Entry Form'!E480,1)*10^1</f>
        <v>0</v>
      </c>
      <c r="AC469" s="1">
        <f>ROUND('Fertilizer Tonnage Entry Form'!F480,1)*10^1</f>
        <v>0</v>
      </c>
      <c r="AD469" s="1">
        <f>ROUND('Fertilizer Tonnage Entry Form'!G480,1)*10^1</f>
        <v>0</v>
      </c>
      <c r="AE469" s="1">
        <f>ROUND('Fertilizer Tonnage Entry Form'!H480,2)*10^2</f>
        <v>0</v>
      </c>
      <c r="AF469" s="1">
        <f>ROUND('Fertilizer Tonnage Entry Form'!I480,2)*10^2</f>
        <v>0</v>
      </c>
      <c r="AG469" s="1">
        <f>ROUND('Fertilizer Tonnage Entry Form'!J480,2)*10^2</f>
        <v>0</v>
      </c>
      <c r="AH469" s="1">
        <f>ROUND('Fertilizer Tonnage Entry Form'!K480,2)*10^2</f>
        <v>0</v>
      </c>
      <c r="AI469" s="1">
        <f>ROUND('Fertilizer Tonnage Entry Form'!L480,2)*10^2</f>
        <v>0</v>
      </c>
      <c r="AJ469" s="1">
        <f>ROUND('Fertilizer Tonnage Entry Form'!M480,3)*10^2</f>
        <v>0</v>
      </c>
    </row>
    <row r="470" spans="1:36" x14ac:dyDescent="0.25">
      <c r="A470" s="1">
        <f>'Fertilizer Tonnage Entry Form'!$Q$1</f>
        <v>0</v>
      </c>
      <c r="C470" s="1">
        <f>'Fertilizer Tonnage Entry Form'!$D$2</f>
        <v>2018</v>
      </c>
      <c r="D470" s="1">
        <f>'Fertilizer Tonnage Entry Form'!$H$2</f>
        <v>14</v>
      </c>
      <c r="H470">
        <f>ROUND('Fertilizer Tonnage Entry Form'!A481,1)*10^1</f>
        <v>0</v>
      </c>
      <c r="J470">
        <f>ROUND('Fertilizer Tonnage Entry Form'!B481,1)*10^1</f>
        <v>0</v>
      </c>
      <c r="L470">
        <f>ROUND('Fertilizer Tonnage Entry Form'!C481,1)*10^1</f>
        <v>0</v>
      </c>
      <c r="M470">
        <f>ROUND('Fertilizer Tonnage Entry Form'!N481,3)*10^3</f>
        <v>0</v>
      </c>
      <c r="Q470" s="1">
        <f>'Fertilizer Tonnage Entry Form'!T481</f>
        <v>0</v>
      </c>
      <c r="R470" s="1">
        <f>'Fertilizer Tonnage Entry Form'!O481</f>
        <v>0</v>
      </c>
      <c r="S470" s="1">
        <f>'Fertilizer Tonnage Entry Form'!P481</f>
        <v>0</v>
      </c>
      <c r="AA470" s="1">
        <f>ROUND('Fertilizer Tonnage Entry Form'!D481,1)*10^1</f>
        <v>0</v>
      </c>
      <c r="AB470" s="1">
        <f>ROUND('Fertilizer Tonnage Entry Form'!E481,1)*10^1</f>
        <v>0</v>
      </c>
      <c r="AC470" s="1">
        <f>ROUND('Fertilizer Tonnage Entry Form'!F481,1)*10^1</f>
        <v>0</v>
      </c>
      <c r="AD470" s="1">
        <f>ROUND('Fertilizer Tonnage Entry Form'!G481,1)*10^1</f>
        <v>0</v>
      </c>
      <c r="AE470" s="1">
        <f>ROUND('Fertilizer Tonnage Entry Form'!H481,2)*10^2</f>
        <v>0</v>
      </c>
      <c r="AF470" s="1">
        <f>ROUND('Fertilizer Tonnage Entry Form'!I481,2)*10^2</f>
        <v>0</v>
      </c>
      <c r="AG470" s="1">
        <f>ROUND('Fertilizer Tonnage Entry Form'!J481,2)*10^2</f>
        <v>0</v>
      </c>
      <c r="AH470" s="1">
        <f>ROUND('Fertilizer Tonnage Entry Form'!K481,2)*10^2</f>
        <v>0</v>
      </c>
      <c r="AI470" s="1">
        <f>ROUND('Fertilizer Tonnage Entry Form'!L481,2)*10^2</f>
        <v>0</v>
      </c>
      <c r="AJ470" s="1">
        <f>ROUND('Fertilizer Tonnage Entry Form'!M481,3)*10^2</f>
        <v>0</v>
      </c>
    </row>
    <row r="471" spans="1:36" x14ac:dyDescent="0.25">
      <c r="A471" s="1">
        <f>'Fertilizer Tonnage Entry Form'!$Q$1</f>
        <v>0</v>
      </c>
      <c r="C471" s="1">
        <f>'Fertilizer Tonnage Entry Form'!$D$2</f>
        <v>2018</v>
      </c>
      <c r="D471" s="1">
        <f>'Fertilizer Tonnage Entry Form'!$H$2</f>
        <v>14</v>
      </c>
      <c r="H471">
        <f>ROUND('Fertilizer Tonnage Entry Form'!A482,1)*10^1</f>
        <v>0</v>
      </c>
      <c r="J471">
        <f>ROUND('Fertilizer Tonnage Entry Form'!B482,1)*10^1</f>
        <v>0</v>
      </c>
      <c r="L471">
        <f>ROUND('Fertilizer Tonnage Entry Form'!C482,1)*10^1</f>
        <v>0</v>
      </c>
      <c r="M471">
        <f>ROUND('Fertilizer Tonnage Entry Form'!N482,3)*10^3</f>
        <v>0</v>
      </c>
      <c r="Q471" s="1">
        <f>'Fertilizer Tonnage Entry Form'!T482</f>
        <v>0</v>
      </c>
      <c r="R471" s="1">
        <f>'Fertilizer Tonnage Entry Form'!O482</f>
        <v>0</v>
      </c>
      <c r="S471" s="1">
        <f>'Fertilizer Tonnage Entry Form'!P482</f>
        <v>0</v>
      </c>
      <c r="AA471" s="1">
        <f>ROUND('Fertilizer Tonnage Entry Form'!D482,1)*10^1</f>
        <v>0</v>
      </c>
      <c r="AB471" s="1">
        <f>ROUND('Fertilizer Tonnage Entry Form'!E482,1)*10^1</f>
        <v>0</v>
      </c>
      <c r="AC471" s="1">
        <f>ROUND('Fertilizer Tonnage Entry Form'!F482,1)*10^1</f>
        <v>0</v>
      </c>
      <c r="AD471" s="1">
        <f>ROUND('Fertilizer Tonnage Entry Form'!G482,1)*10^1</f>
        <v>0</v>
      </c>
      <c r="AE471" s="1">
        <f>ROUND('Fertilizer Tonnage Entry Form'!H482,2)*10^2</f>
        <v>0</v>
      </c>
      <c r="AF471" s="1">
        <f>ROUND('Fertilizer Tonnage Entry Form'!I482,2)*10^2</f>
        <v>0</v>
      </c>
      <c r="AG471" s="1">
        <f>ROUND('Fertilizer Tonnage Entry Form'!J482,2)*10^2</f>
        <v>0</v>
      </c>
      <c r="AH471" s="1">
        <f>ROUND('Fertilizer Tonnage Entry Form'!K482,2)*10^2</f>
        <v>0</v>
      </c>
      <c r="AI471" s="1">
        <f>ROUND('Fertilizer Tonnage Entry Form'!L482,2)*10^2</f>
        <v>0</v>
      </c>
      <c r="AJ471" s="1">
        <f>ROUND('Fertilizer Tonnage Entry Form'!M482,3)*10^2</f>
        <v>0</v>
      </c>
    </row>
    <row r="472" spans="1:36" x14ac:dyDescent="0.25">
      <c r="A472" s="1">
        <f>'Fertilizer Tonnage Entry Form'!$Q$1</f>
        <v>0</v>
      </c>
      <c r="C472" s="1">
        <f>'Fertilizer Tonnage Entry Form'!$D$2</f>
        <v>2018</v>
      </c>
      <c r="D472" s="1">
        <f>'Fertilizer Tonnage Entry Form'!$H$2</f>
        <v>14</v>
      </c>
      <c r="H472">
        <f>ROUND('Fertilizer Tonnage Entry Form'!A483,1)*10^1</f>
        <v>0</v>
      </c>
      <c r="J472">
        <f>ROUND('Fertilizer Tonnage Entry Form'!B483,1)*10^1</f>
        <v>0</v>
      </c>
      <c r="L472">
        <f>ROUND('Fertilizer Tonnage Entry Form'!C483,1)*10^1</f>
        <v>0</v>
      </c>
      <c r="M472">
        <f>ROUND('Fertilizer Tonnage Entry Form'!N483,3)*10^3</f>
        <v>0</v>
      </c>
      <c r="Q472" s="1">
        <f>'Fertilizer Tonnage Entry Form'!T483</f>
        <v>0</v>
      </c>
      <c r="R472" s="1">
        <f>'Fertilizer Tonnage Entry Form'!O483</f>
        <v>0</v>
      </c>
      <c r="S472" s="1">
        <f>'Fertilizer Tonnage Entry Form'!P483</f>
        <v>0</v>
      </c>
      <c r="AA472" s="1">
        <f>ROUND('Fertilizer Tonnage Entry Form'!D483,1)*10^1</f>
        <v>0</v>
      </c>
      <c r="AB472" s="1">
        <f>ROUND('Fertilizer Tonnage Entry Form'!E483,1)*10^1</f>
        <v>0</v>
      </c>
      <c r="AC472" s="1">
        <f>ROUND('Fertilizer Tonnage Entry Form'!F483,1)*10^1</f>
        <v>0</v>
      </c>
      <c r="AD472" s="1">
        <f>ROUND('Fertilizer Tonnage Entry Form'!G483,1)*10^1</f>
        <v>0</v>
      </c>
      <c r="AE472" s="1">
        <f>ROUND('Fertilizer Tonnage Entry Form'!H483,2)*10^2</f>
        <v>0</v>
      </c>
      <c r="AF472" s="1">
        <f>ROUND('Fertilizer Tonnage Entry Form'!I483,2)*10^2</f>
        <v>0</v>
      </c>
      <c r="AG472" s="1">
        <f>ROUND('Fertilizer Tonnage Entry Form'!J483,2)*10^2</f>
        <v>0</v>
      </c>
      <c r="AH472" s="1">
        <f>ROUND('Fertilizer Tonnage Entry Form'!K483,2)*10^2</f>
        <v>0</v>
      </c>
      <c r="AI472" s="1">
        <f>ROUND('Fertilizer Tonnage Entry Form'!L483,2)*10^2</f>
        <v>0</v>
      </c>
      <c r="AJ472" s="1">
        <f>ROUND('Fertilizer Tonnage Entry Form'!M483,3)*10^2</f>
        <v>0</v>
      </c>
    </row>
    <row r="473" spans="1:36" x14ac:dyDescent="0.25">
      <c r="A473" s="1">
        <f>'Fertilizer Tonnage Entry Form'!$Q$1</f>
        <v>0</v>
      </c>
      <c r="C473" s="1">
        <f>'Fertilizer Tonnage Entry Form'!$D$2</f>
        <v>2018</v>
      </c>
      <c r="D473" s="1">
        <f>'Fertilizer Tonnage Entry Form'!$H$2</f>
        <v>14</v>
      </c>
      <c r="H473">
        <f>ROUND('Fertilizer Tonnage Entry Form'!A484,1)*10^1</f>
        <v>0</v>
      </c>
      <c r="J473">
        <f>ROUND('Fertilizer Tonnage Entry Form'!B484,1)*10^1</f>
        <v>0</v>
      </c>
      <c r="L473">
        <f>ROUND('Fertilizer Tonnage Entry Form'!C484,1)*10^1</f>
        <v>0</v>
      </c>
      <c r="M473">
        <f>ROUND('Fertilizer Tonnage Entry Form'!N484,3)*10^3</f>
        <v>0</v>
      </c>
      <c r="Q473" s="1">
        <f>'Fertilizer Tonnage Entry Form'!T484</f>
        <v>0</v>
      </c>
      <c r="R473" s="1">
        <f>'Fertilizer Tonnage Entry Form'!O484</f>
        <v>0</v>
      </c>
      <c r="S473" s="1">
        <f>'Fertilizer Tonnage Entry Form'!P484</f>
        <v>0</v>
      </c>
      <c r="AA473" s="1">
        <f>ROUND('Fertilizer Tonnage Entry Form'!D484,1)*10^1</f>
        <v>0</v>
      </c>
      <c r="AB473" s="1">
        <f>ROUND('Fertilizer Tonnage Entry Form'!E484,1)*10^1</f>
        <v>0</v>
      </c>
      <c r="AC473" s="1">
        <f>ROUND('Fertilizer Tonnage Entry Form'!F484,1)*10^1</f>
        <v>0</v>
      </c>
      <c r="AD473" s="1">
        <f>ROUND('Fertilizer Tonnage Entry Form'!G484,1)*10^1</f>
        <v>0</v>
      </c>
      <c r="AE473" s="1">
        <f>ROUND('Fertilizer Tonnage Entry Form'!H484,2)*10^2</f>
        <v>0</v>
      </c>
      <c r="AF473" s="1">
        <f>ROUND('Fertilizer Tonnage Entry Form'!I484,2)*10^2</f>
        <v>0</v>
      </c>
      <c r="AG473" s="1">
        <f>ROUND('Fertilizer Tonnage Entry Form'!J484,2)*10^2</f>
        <v>0</v>
      </c>
      <c r="AH473" s="1">
        <f>ROUND('Fertilizer Tonnage Entry Form'!K484,2)*10^2</f>
        <v>0</v>
      </c>
      <c r="AI473" s="1">
        <f>ROUND('Fertilizer Tonnage Entry Form'!L484,2)*10^2</f>
        <v>0</v>
      </c>
      <c r="AJ473" s="1">
        <f>ROUND('Fertilizer Tonnage Entry Form'!M484,3)*10^2</f>
        <v>0</v>
      </c>
    </row>
    <row r="474" spans="1:36" x14ac:dyDescent="0.25">
      <c r="A474" s="1">
        <f>'Fertilizer Tonnage Entry Form'!$Q$1</f>
        <v>0</v>
      </c>
      <c r="C474" s="1">
        <f>'Fertilizer Tonnage Entry Form'!$D$2</f>
        <v>2018</v>
      </c>
      <c r="D474" s="1">
        <f>'Fertilizer Tonnage Entry Form'!$H$2</f>
        <v>14</v>
      </c>
      <c r="H474">
        <f>ROUND('Fertilizer Tonnage Entry Form'!A485,1)*10^1</f>
        <v>0</v>
      </c>
      <c r="J474">
        <f>ROUND('Fertilizer Tonnage Entry Form'!B485,1)*10^1</f>
        <v>0</v>
      </c>
      <c r="L474">
        <f>ROUND('Fertilizer Tonnage Entry Form'!C485,1)*10^1</f>
        <v>0</v>
      </c>
      <c r="M474">
        <f>ROUND('Fertilizer Tonnage Entry Form'!N485,3)*10^3</f>
        <v>0</v>
      </c>
      <c r="Q474" s="1">
        <f>'Fertilizer Tonnage Entry Form'!T485</f>
        <v>0</v>
      </c>
      <c r="R474" s="1">
        <f>'Fertilizer Tonnage Entry Form'!O485</f>
        <v>0</v>
      </c>
      <c r="S474" s="1">
        <f>'Fertilizer Tonnage Entry Form'!P485</f>
        <v>0</v>
      </c>
      <c r="AA474" s="1">
        <f>ROUND('Fertilizer Tonnage Entry Form'!D485,1)*10^1</f>
        <v>0</v>
      </c>
      <c r="AB474" s="1">
        <f>ROUND('Fertilizer Tonnage Entry Form'!E485,1)*10^1</f>
        <v>0</v>
      </c>
      <c r="AC474" s="1">
        <f>ROUND('Fertilizer Tonnage Entry Form'!F485,1)*10^1</f>
        <v>0</v>
      </c>
      <c r="AD474" s="1">
        <f>ROUND('Fertilizer Tonnage Entry Form'!G485,1)*10^1</f>
        <v>0</v>
      </c>
      <c r="AE474" s="1">
        <f>ROUND('Fertilizer Tonnage Entry Form'!H485,2)*10^2</f>
        <v>0</v>
      </c>
      <c r="AF474" s="1">
        <f>ROUND('Fertilizer Tonnage Entry Form'!I485,2)*10^2</f>
        <v>0</v>
      </c>
      <c r="AG474" s="1">
        <f>ROUND('Fertilizer Tonnage Entry Form'!J485,2)*10^2</f>
        <v>0</v>
      </c>
      <c r="AH474" s="1">
        <f>ROUND('Fertilizer Tonnage Entry Form'!K485,2)*10^2</f>
        <v>0</v>
      </c>
      <c r="AI474" s="1">
        <f>ROUND('Fertilizer Tonnage Entry Form'!L485,2)*10^2</f>
        <v>0</v>
      </c>
      <c r="AJ474" s="1">
        <f>ROUND('Fertilizer Tonnage Entry Form'!M485,3)*10^2</f>
        <v>0</v>
      </c>
    </row>
    <row r="475" spans="1:36" x14ac:dyDescent="0.25">
      <c r="A475" s="1">
        <f>'Fertilizer Tonnage Entry Form'!$Q$1</f>
        <v>0</v>
      </c>
      <c r="C475" s="1">
        <f>'Fertilizer Tonnage Entry Form'!$D$2</f>
        <v>2018</v>
      </c>
      <c r="D475" s="1">
        <f>'Fertilizer Tonnage Entry Form'!$H$2</f>
        <v>14</v>
      </c>
      <c r="H475">
        <f>ROUND('Fertilizer Tonnage Entry Form'!A486,1)*10^1</f>
        <v>0</v>
      </c>
      <c r="J475">
        <f>ROUND('Fertilizer Tonnage Entry Form'!B486,1)*10^1</f>
        <v>0</v>
      </c>
      <c r="L475">
        <f>ROUND('Fertilizer Tonnage Entry Form'!C486,1)*10^1</f>
        <v>0</v>
      </c>
      <c r="M475">
        <f>ROUND('Fertilizer Tonnage Entry Form'!N486,3)*10^3</f>
        <v>0</v>
      </c>
      <c r="Q475" s="1">
        <f>'Fertilizer Tonnage Entry Form'!T486</f>
        <v>0</v>
      </c>
      <c r="R475" s="1">
        <f>'Fertilizer Tonnage Entry Form'!O486</f>
        <v>0</v>
      </c>
      <c r="S475" s="1">
        <f>'Fertilizer Tonnage Entry Form'!P486</f>
        <v>0</v>
      </c>
      <c r="AA475" s="1">
        <f>ROUND('Fertilizer Tonnage Entry Form'!D486,1)*10^1</f>
        <v>0</v>
      </c>
      <c r="AB475" s="1">
        <f>ROUND('Fertilizer Tonnage Entry Form'!E486,1)*10^1</f>
        <v>0</v>
      </c>
      <c r="AC475" s="1">
        <f>ROUND('Fertilizer Tonnage Entry Form'!F486,1)*10^1</f>
        <v>0</v>
      </c>
      <c r="AD475" s="1">
        <f>ROUND('Fertilizer Tonnage Entry Form'!G486,1)*10^1</f>
        <v>0</v>
      </c>
      <c r="AE475" s="1">
        <f>ROUND('Fertilizer Tonnage Entry Form'!H486,2)*10^2</f>
        <v>0</v>
      </c>
      <c r="AF475" s="1">
        <f>ROUND('Fertilizer Tonnage Entry Form'!I486,2)*10^2</f>
        <v>0</v>
      </c>
      <c r="AG475" s="1">
        <f>ROUND('Fertilizer Tonnage Entry Form'!J486,2)*10^2</f>
        <v>0</v>
      </c>
      <c r="AH475" s="1">
        <f>ROUND('Fertilizer Tonnage Entry Form'!K486,2)*10^2</f>
        <v>0</v>
      </c>
      <c r="AI475" s="1">
        <f>ROUND('Fertilizer Tonnage Entry Form'!L486,2)*10^2</f>
        <v>0</v>
      </c>
      <c r="AJ475" s="1">
        <f>ROUND('Fertilizer Tonnage Entry Form'!M486,3)*10^2</f>
        <v>0</v>
      </c>
    </row>
    <row r="476" spans="1:36" x14ac:dyDescent="0.25">
      <c r="A476" s="1">
        <f>'Fertilizer Tonnage Entry Form'!$Q$1</f>
        <v>0</v>
      </c>
      <c r="C476" s="1">
        <f>'Fertilizer Tonnage Entry Form'!$D$2</f>
        <v>2018</v>
      </c>
      <c r="D476" s="1">
        <f>'Fertilizer Tonnage Entry Form'!$H$2</f>
        <v>14</v>
      </c>
      <c r="H476">
        <f>ROUND('Fertilizer Tonnage Entry Form'!A487,1)*10^1</f>
        <v>0</v>
      </c>
      <c r="J476">
        <f>ROUND('Fertilizer Tonnage Entry Form'!B487,1)*10^1</f>
        <v>0</v>
      </c>
      <c r="L476">
        <f>ROUND('Fertilizer Tonnage Entry Form'!C487,1)*10^1</f>
        <v>0</v>
      </c>
      <c r="M476">
        <f>ROUND('Fertilizer Tonnage Entry Form'!N487,3)*10^3</f>
        <v>0</v>
      </c>
      <c r="Q476" s="1">
        <f>'Fertilizer Tonnage Entry Form'!T487</f>
        <v>0</v>
      </c>
      <c r="R476" s="1">
        <f>'Fertilizer Tonnage Entry Form'!O487</f>
        <v>0</v>
      </c>
      <c r="S476" s="1">
        <f>'Fertilizer Tonnage Entry Form'!P487</f>
        <v>0</v>
      </c>
      <c r="AA476" s="1">
        <f>ROUND('Fertilizer Tonnage Entry Form'!D487,1)*10^1</f>
        <v>0</v>
      </c>
      <c r="AB476" s="1">
        <f>ROUND('Fertilizer Tonnage Entry Form'!E487,1)*10^1</f>
        <v>0</v>
      </c>
      <c r="AC476" s="1">
        <f>ROUND('Fertilizer Tonnage Entry Form'!F487,1)*10^1</f>
        <v>0</v>
      </c>
      <c r="AD476" s="1">
        <f>ROUND('Fertilizer Tonnage Entry Form'!G487,1)*10^1</f>
        <v>0</v>
      </c>
      <c r="AE476" s="1">
        <f>ROUND('Fertilizer Tonnage Entry Form'!H487,2)*10^2</f>
        <v>0</v>
      </c>
      <c r="AF476" s="1">
        <f>ROUND('Fertilizer Tonnage Entry Form'!I487,2)*10^2</f>
        <v>0</v>
      </c>
      <c r="AG476" s="1">
        <f>ROUND('Fertilizer Tonnage Entry Form'!J487,2)*10^2</f>
        <v>0</v>
      </c>
      <c r="AH476" s="1">
        <f>ROUND('Fertilizer Tonnage Entry Form'!K487,2)*10^2</f>
        <v>0</v>
      </c>
      <c r="AI476" s="1">
        <f>ROUND('Fertilizer Tonnage Entry Form'!L487,2)*10^2</f>
        <v>0</v>
      </c>
      <c r="AJ476" s="1">
        <f>ROUND('Fertilizer Tonnage Entry Form'!M487,3)*10^2</f>
        <v>0</v>
      </c>
    </row>
    <row r="477" spans="1:36" x14ac:dyDescent="0.25">
      <c r="A477" s="1">
        <f>'Fertilizer Tonnage Entry Form'!$Q$1</f>
        <v>0</v>
      </c>
      <c r="C477" s="1">
        <f>'Fertilizer Tonnage Entry Form'!$D$2</f>
        <v>2018</v>
      </c>
      <c r="D477" s="1">
        <f>'Fertilizer Tonnage Entry Form'!$H$2</f>
        <v>14</v>
      </c>
      <c r="H477">
        <f>ROUND('Fertilizer Tonnage Entry Form'!A488,1)*10^1</f>
        <v>0</v>
      </c>
      <c r="J477">
        <f>ROUND('Fertilizer Tonnage Entry Form'!B488,1)*10^1</f>
        <v>0</v>
      </c>
      <c r="L477">
        <f>ROUND('Fertilizer Tonnage Entry Form'!C488,1)*10^1</f>
        <v>0</v>
      </c>
      <c r="M477">
        <f>ROUND('Fertilizer Tonnage Entry Form'!N488,3)*10^3</f>
        <v>0</v>
      </c>
      <c r="Q477" s="1">
        <f>'Fertilizer Tonnage Entry Form'!T488</f>
        <v>0</v>
      </c>
      <c r="R477" s="1">
        <f>'Fertilizer Tonnage Entry Form'!O488</f>
        <v>0</v>
      </c>
      <c r="S477" s="1">
        <f>'Fertilizer Tonnage Entry Form'!P488</f>
        <v>0</v>
      </c>
      <c r="AA477" s="1">
        <f>ROUND('Fertilizer Tonnage Entry Form'!D488,1)*10^1</f>
        <v>0</v>
      </c>
      <c r="AB477" s="1">
        <f>ROUND('Fertilizer Tonnage Entry Form'!E488,1)*10^1</f>
        <v>0</v>
      </c>
      <c r="AC477" s="1">
        <f>ROUND('Fertilizer Tonnage Entry Form'!F488,1)*10^1</f>
        <v>0</v>
      </c>
      <c r="AD477" s="1">
        <f>ROUND('Fertilizer Tonnage Entry Form'!G488,1)*10^1</f>
        <v>0</v>
      </c>
      <c r="AE477" s="1">
        <f>ROUND('Fertilizer Tonnage Entry Form'!H488,2)*10^2</f>
        <v>0</v>
      </c>
      <c r="AF477" s="1">
        <f>ROUND('Fertilizer Tonnage Entry Form'!I488,2)*10^2</f>
        <v>0</v>
      </c>
      <c r="AG477" s="1">
        <f>ROUND('Fertilizer Tonnage Entry Form'!J488,2)*10^2</f>
        <v>0</v>
      </c>
      <c r="AH477" s="1">
        <f>ROUND('Fertilizer Tonnage Entry Form'!K488,2)*10^2</f>
        <v>0</v>
      </c>
      <c r="AI477" s="1">
        <f>ROUND('Fertilizer Tonnage Entry Form'!L488,2)*10^2</f>
        <v>0</v>
      </c>
      <c r="AJ477" s="1">
        <f>ROUND('Fertilizer Tonnage Entry Form'!M488,3)*10^2</f>
        <v>0</v>
      </c>
    </row>
    <row r="478" spans="1:36" x14ac:dyDescent="0.25">
      <c r="A478" s="1">
        <f>'Fertilizer Tonnage Entry Form'!$Q$1</f>
        <v>0</v>
      </c>
      <c r="C478" s="1">
        <f>'Fertilizer Tonnage Entry Form'!$D$2</f>
        <v>2018</v>
      </c>
      <c r="D478" s="1">
        <f>'Fertilizer Tonnage Entry Form'!$H$2</f>
        <v>14</v>
      </c>
      <c r="H478">
        <f>ROUND('Fertilizer Tonnage Entry Form'!A489,1)*10^1</f>
        <v>0</v>
      </c>
      <c r="J478">
        <f>ROUND('Fertilizer Tonnage Entry Form'!B489,1)*10^1</f>
        <v>0</v>
      </c>
      <c r="L478">
        <f>ROUND('Fertilizer Tonnage Entry Form'!C489,1)*10^1</f>
        <v>0</v>
      </c>
      <c r="M478">
        <f>ROUND('Fertilizer Tonnage Entry Form'!N489,3)*10^3</f>
        <v>0</v>
      </c>
      <c r="Q478" s="1">
        <f>'Fertilizer Tonnage Entry Form'!T489</f>
        <v>0</v>
      </c>
      <c r="R478" s="1">
        <f>'Fertilizer Tonnage Entry Form'!O489</f>
        <v>0</v>
      </c>
      <c r="S478" s="1">
        <f>'Fertilizer Tonnage Entry Form'!P489</f>
        <v>0</v>
      </c>
      <c r="AA478" s="1">
        <f>ROUND('Fertilizer Tonnage Entry Form'!D489,1)*10^1</f>
        <v>0</v>
      </c>
      <c r="AB478" s="1">
        <f>ROUND('Fertilizer Tonnage Entry Form'!E489,1)*10^1</f>
        <v>0</v>
      </c>
      <c r="AC478" s="1">
        <f>ROUND('Fertilizer Tonnage Entry Form'!F489,1)*10^1</f>
        <v>0</v>
      </c>
      <c r="AD478" s="1">
        <f>ROUND('Fertilizer Tonnage Entry Form'!G489,1)*10^1</f>
        <v>0</v>
      </c>
      <c r="AE478" s="1">
        <f>ROUND('Fertilizer Tonnage Entry Form'!H489,2)*10^2</f>
        <v>0</v>
      </c>
      <c r="AF478" s="1">
        <f>ROUND('Fertilizer Tonnage Entry Form'!I489,2)*10^2</f>
        <v>0</v>
      </c>
      <c r="AG478" s="1">
        <f>ROUND('Fertilizer Tonnage Entry Form'!J489,2)*10^2</f>
        <v>0</v>
      </c>
      <c r="AH478" s="1">
        <f>ROUND('Fertilizer Tonnage Entry Form'!K489,2)*10^2</f>
        <v>0</v>
      </c>
      <c r="AI478" s="1">
        <f>ROUND('Fertilizer Tonnage Entry Form'!L489,2)*10^2</f>
        <v>0</v>
      </c>
      <c r="AJ478" s="1">
        <f>ROUND('Fertilizer Tonnage Entry Form'!M489,3)*10^2</f>
        <v>0</v>
      </c>
    </row>
    <row r="479" spans="1:36" x14ac:dyDescent="0.25">
      <c r="A479" s="1">
        <f>'Fertilizer Tonnage Entry Form'!$Q$1</f>
        <v>0</v>
      </c>
      <c r="C479" s="1">
        <f>'Fertilizer Tonnage Entry Form'!$D$2</f>
        <v>2018</v>
      </c>
      <c r="D479" s="1">
        <f>'Fertilizer Tonnage Entry Form'!$H$2</f>
        <v>14</v>
      </c>
      <c r="H479">
        <f>ROUND('Fertilizer Tonnage Entry Form'!A490,1)*10^1</f>
        <v>0</v>
      </c>
      <c r="J479">
        <f>ROUND('Fertilizer Tonnage Entry Form'!B490,1)*10^1</f>
        <v>0</v>
      </c>
      <c r="L479">
        <f>ROUND('Fertilizer Tonnage Entry Form'!C490,1)*10^1</f>
        <v>0</v>
      </c>
      <c r="M479">
        <f>ROUND('Fertilizer Tonnage Entry Form'!N490,3)*10^3</f>
        <v>0</v>
      </c>
      <c r="Q479" s="1">
        <f>'Fertilizer Tonnage Entry Form'!T490</f>
        <v>0</v>
      </c>
      <c r="R479" s="1">
        <f>'Fertilizer Tonnage Entry Form'!O490</f>
        <v>0</v>
      </c>
      <c r="S479" s="1">
        <f>'Fertilizer Tonnage Entry Form'!P490</f>
        <v>0</v>
      </c>
      <c r="AA479" s="1">
        <f>ROUND('Fertilizer Tonnage Entry Form'!D490,1)*10^1</f>
        <v>0</v>
      </c>
      <c r="AB479" s="1">
        <f>ROUND('Fertilizer Tonnage Entry Form'!E490,1)*10^1</f>
        <v>0</v>
      </c>
      <c r="AC479" s="1">
        <f>ROUND('Fertilizer Tonnage Entry Form'!F490,1)*10^1</f>
        <v>0</v>
      </c>
      <c r="AD479" s="1">
        <f>ROUND('Fertilizer Tonnage Entry Form'!G490,1)*10^1</f>
        <v>0</v>
      </c>
      <c r="AE479" s="1">
        <f>ROUND('Fertilizer Tonnage Entry Form'!H490,2)*10^2</f>
        <v>0</v>
      </c>
      <c r="AF479" s="1">
        <f>ROUND('Fertilizer Tonnage Entry Form'!I490,2)*10^2</f>
        <v>0</v>
      </c>
      <c r="AG479" s="1">
        <f>ROUND('Fertilizer Tonnage Entry Form'!J490,2)*10^2</f>
        <v>0</v>
      </c>
      <c r="AH479" s="1">
        <f>ROUND('Fertilizer Tonnage Entry Form'!K490,2)*10^2</f>
        <v>0</v>
      </c>
      <c r="AI479" s="1">
        <f>ROUND('Fertilizer Tonnage Entry Form'!L490,2)*10^2</f>
        <v>0</v>
      </c>
      <c r="AJ479" s="1">
        <f>ROUND('Fertilizer Tonnage Entry Form'!M490,3)*10^2</f>
        <v>0</v>
      </c>
    </row>
    <row r="480" spans="1:36" x14ac:dyDescent="0.25">
      <c r="A480" s="1">
        <f>'Fertilizer Tonnage Entry Form'!$Q$1</f>
        <v>0</v>
      </c>
      <c r="C480" s="1">
        <f>'Fertilizer Tonnage Entry Form'!$D$2</f>
        <v>2018</v>
      </c>
      <c r="D480" s="1">
        <f>'Fertilizer Tonnage Entry Form'!$H$2</f>
        <v>14</v>
      </c>
      <c r="H480">
        <f>ROUND('Fertilizer Tonnage Entry Form'!A491,1)*10^1</f>
        <v>0</v>
      </c>
      <c r="J480">
        <f>ROUND('Fertilizer Tonnage Entry Form'!B491,1)*10^1</f>
        <v>0</v>
      </c>
      <c r="L480">
        <f>ROUND('Fertilizer Tonnage Entry Form'!C491,1)*10^1</f>
        <v>0</v>
      </c>
      <c r="M480">
        <f>ROUND('Fertilizer Tonnage Entry Form'!N491,3)*10^3</f>
        <v>0</v>
      </c>
      <c r="Q480" s="1">
        <f>'Fertilizer Tonnage Entry Form'!T491</f>
        <v>0</v>
      </c>
      <c r="R480" s="1">
        <f>'Fertilizer Tonnage Entry Form'!O491</f>
        <v>0</v>
      </c>
      <c r="S480" s="1">
        <f>'Fertilizer Tonnage Entry Form'!P491</f>
        <v>0</v>
      </c>
      <c r="AA480" s="1">
        <f>ROUND('Fertilizer Tonnage Entry Form'!D491,1)*10^1</f>
        <v>0</v>
      </c>
      <c r="AB480" s="1">
        <f>ROUND('Fertilizer Tonnage Entry Form'!E491,1)*10^1</f>
        <v>0</v>
      </c>
      <c r="AC480" s="1">
        <f>ROUND('Fertilizer Tonnage Entry Form'!F491,1)*10^1</f>
        <v>0</v>
      </c>
      <c r="AD480" s="1">
        <f>ROUND('Fertilizer Tonnage Entry Form'!G491,1)*10^1</f>
        <v>0</v>
      </c>
      <c r="AE480" s="1">
        <f>ROUND('Fertilizer Tonnage Entry Form'!H491,2)*10^2</f>
        <v>0</v>
      </c>
      <c r="AF480" s="1">
        <f>ROUND('Fertilizer Tonnage Entry Form'!I491,2)*10^2</f>
        <v>0</v>
      </c>
      <c r="AG480" s="1">
        <f>ROUND('Fertilizer Tonnage Entry Form'!J491,2)*10^2</f>
        <v>0</v>
      </c>
      <c r="AH480" s="1">
        <f>ROUND('Fertilizer Tonnage Entry Form'!K491,2)*10^2</f>
        <v>0</v>
      </c>
      <c r="AI480" s="1">
        <f>ROUND('Fertilizer Tonnage Entry Form'!L491,2)*10^2</f>
        <v>0</v>
      </c>
      <c r="AJ480" s="1">
        <f>ROUND('Fertilizer Tonnage Entry Form'!M491,3)*10^2</f>
        <v>0</v>
      </c>
    </row>
    <row r="481" spans="1:36" x14ac:dyDescent="0.25">
      <c r="A481" s="1">
        <f>'Fertilizer Tonnage Entry Form'!$Q$1</f>
        <v>0</v>
      </c>
      <c r="C481" s="1">
        <f>'Fertilizer Tonnage Entry Form'!$D$2</f>
        <v>2018</v>
      </c>
      <c r="D481" s="1">
        <f>'Fertilizer Tonnage Entry Form'!$H$2</f>
        <v>14</v>
      </c>
      <c r="H481">
        <f>ROUND('Fertilizer Tonnage Entry Form'!A492,1)*10^1</f>
        <v>0</v>
      </c>
      <c r="J481">
        <f>ROUND('Fertilizer Tonnage Entry Form'!B492,1)*10^1</f>
        <v>0</v>
      </c>
      <c r="L481">
        <f>ROUND('Fertilizer Tonnage Entry Form'!C492,1)*10^1</f>
        <v>0</v>
      </c>
      <c r="M481">
        <f>ROUND('Fertilizer Tonnage Entry Form'!N492,3)*10^3</f>
        <v>0</v>
      </c>
      <c r="Q481" s="1">
        <f>'Fertilizer Tonnage Entry Form'!T492</f>
        <v>0</v>
      </c>
      <c r="R481" s="1">
        <f>'Fertilizer Tonnage Entry Form'!O492</f>
        <v>0</v>
      </c>
      <c r="S481" s="1">
        <f>'Fertilizer Tonnage Entry Form'!P492</f>
        <v>0</v>
      </c>
      <c r="AA481" s="1">
        <f>ROUND('Fertilizer Tonnage Entry Form'!D492,1)*10^1</f>
        <v>0</v>
      </c>
      <c r="AB481" s="1">
        <f>ROUND('Fertilizer Tonnage Entry Form'!E492,1)*10^1</f>
        <v>0</v>
      </c>
      <c r="AC481" s="1">
        <f>ROUND('Fertilizer Tonnage Entry Form'!F492,1)*10^1</f>
        <v>0</v>
      </c>
      <c r="AD481" s="1">
        <f>ROUND('Fertilizer Tonnage Entry Form'!G492,1)*10^1</f>
        <v>0</v>
      </c>
      <c r="AE481" s="1">
        <f>ROUND('Fertilizer Tonnage Entry Form'!H492,2)*10^2</f>
        <v>0</v>
      </c>
      <c r="AF481" s="1">
        <f>ROUND('Fertilizer Tonnage Entry Form'!I492,2)*10^2</f>
        <v>0</v>
      </c>
      <c r="AG481" s="1">
        <f>ROUND('Fertilizer Tonnage Entry Form'!J492,2)*10^2</f>
        <v>0</v>
      </c>
      <c r="AH481" s="1">
        <f>ROUND('Fertilizer Tonnage Entry Form'!K492,2)*10^2</f>
        <v>0</v>
      </c>
      <c r="AI481" s="1">
        <f>ROUND('Fertilizer Tonnage Entry Form'!L492,2)*10^2</f>
        <v>0</v>
      </c>
      <c r="AJ481" s="1">
        <f>ROUND('Fertilizer Tonnage Entry Form'!M492,3)*10^2</f>
        <v>0</v>
      </c>
    </row>
    <row r="482" spans="1:36" x14ac:dyDescent="0.25">
      <c r="A482" s="1">
        <f>'Fertilizer Tonnage Entry Form'!$Q$1</f>
        <v>0</v>
      </c>
      <c r="C482" s="1">
        <f>'Fertilizer Tonnage Entry Form'!$D$2</f>
        <v>2018</v>
      </c>
      <c r="D482" s="1">
        <f>'Fertilizer Tonnage Entry Form'!$H$2</f>
        <v>14</v>
      </c>
      <c r="H482">
        <f>ROUND('Fertilizer Tonnage Entry Form'!A493,1)*10^1</f>
        <v>0</v>
      </c>
      <c r="J482">
        <f>ROUND('Fertilizer Tonnage Entry Form'!B493,1)*10^1</f>
        <v>0</v>
      </c>
      <c r="L482">
        <f>ROUND('Fertilizer Tonnage Entry Form'!C493,1)*10^1</f>
        <v>0</v>
      </c>
      <c r="M482">
        <f>ROUND('Fertilizer Tonnage Entry Form'!N493,3)*10^3</f>
        <v>0</v>
      </c>
      <c r="Q482" s="1">
        <f>'Fertilizer Tonnage Entry Form'!T493</f>
        <v>0</v>
      </c>
      <c r="R482" s="1">
        <f>'Fertilizer Tonnage Entry Form'!O493</f>
        <v>0</v>
      </c>
      <c r="S482" s="1">
        <f>'Fertilizer Tonnage Entry Form'!P493</f>
        <v>0</v>
      </c>
      <c r="AA482" s="1">
        <f>ROUND('Fertilizer Tonnage Entry Form'!D493,1)*10^1</f>
        <v>0</v>
      </c>
      <c r="AB482" s="1">
        <f>ROUND('Fertilizer Tonnage Entry Form'!E493,1)*10^1</f>
        <v>0</v>
      </c>
      <c r="AC482" s="1">
        <f>ROUND('Fertilizer Tonnage Entry Form'!F493,1)*10^1</f>
        <v>0</v>
      </c>
      <c r="AD482" s="1">
        <f>ROUND('Fertilizer Tonnage Entry Form'!G493,1)*10^1</f>
        <v>0</v>
      </c>
      <c r="AE482" s="1">
        <f>ROUND('Fertilizer Tonnage Entry Form'!H493,2)*10^2</f>
        <v>0</v>
      </c>
      <c r="AF482" s="1">
        <f>ROUND('Fertilizer Tonnage Entry Form'!I493,2)*10^2</f>
        <v>0</v>
      </c>
      <c r="AG482" s="1">
        <f>ROUND('Fertilizer Tonnage Entry Form'!J493,2)*10^2</f>
        <v>0</v>
      </c>
      <c r="AH482" s="1">
        <f>ROUND('Fertilizer Tonnage Entry Form'!K493,2)*10^2</f>
        <v>0</v>
      </c>
      <c r="AI482" s="1">
        <f>ROUND('Fertilizer Tonnage Entry Form'!L493,2)*10^2</f>
        <v>0</v>
      </c>
      <c r="AJ482" s="1">
        <f>ROUND('Fertilizer Tonnage Entry Form'!M493,3)*10^2</f>
        <v>0</v>
      </c>
    </row>
    <row r="483" spans="1:36" x14ac:dyDescent="0.25">
      <c r="A483" s="1">
        <f>'Fertilizer Tonnage Entry Form'!$Q$1</f>
        <v>0</v>
      </c>
      <c r="C483" s="1">
        <f>'Fertilizer Tonnage Entry Form'!$D$2</f>
        <v>2018</v>
      </c>
      <c r="D483" s="1">
        <f>'Fertilizer Tonnage Entry Form'!$H$2</f>
        <v>14</v>
      </c>
      <c r="H483">
        <f>ROUND('Fertilizer Tonnage Entry Form'!A494,1)*10^1</f>
        <v>0</v>
      </c>
      <c r="J483">
        <f>ROUND('Fertilizer Tonnage Entry Form'!B494,1)*10^1</f>
        <v>0</v>
      </c>
      <c r="L483">
        <f>ROUND('Fertilizer Tonnage Entry Form'!C494,1)*10^1</f>
        <v>0</v>
      </c>
      <c r="M483">
        <f>ROUND('Fertilizer Tonnage Entry Form'!N494,3)*10^3</f>
        <v>0</v>
      </c>
      <c r="Q483" s="1">
        <f>'Fertilizer Tonnage Entry Form'!T494</f>
        <v>0</v>
      </c>
      <c r="R483" s="1">
        <f>'Fertilizer Tonnage Entry Form'!O494</f>
        <v>0</v>
      </c>
      <c r="S483" s="1">
        <f>'Fertilizer Tonnage Entry Form'!P494</f>
        <v>0</v>
      </c>
      <c r="AA483" s="1">
        <f>ROUND('Fertilizer Tonnage Entry Form'!D494,1)*10^1</f>
        <v>0</v>
      </c>
      <c r="AB483" s="1">
        <f>ROUND('Fertilizer Tonnage Entry Form'!E494,1)*10^1</f>
        <v>0</v>
      </c>
      <c r="AC483" s="1">
        <f>ROUND('Fertilizer Tonnage Entry Form'!F494,1)*10^1</f>
        <v>0</v>
      </c>
      <c r="AD483" s="1">
        <f>ROUND('Fertilizer Tonnage Entry Form'!G494,1)*10^1</f>
        <v>0</v>
      </c>
      <c r="AE483" s="1">
        <f>ROUND('Fertilizer Tonnage Entry Form'!H494,2)*10^2</f>
        <v>0</v>
      </c>
      <c r="AF483" s="1">
        <f>ROUND('Fertilizer Tonnage Entry Form'!I494,2)*10^2</f>
        <v>0</v>
      </c>
      <c r="AG483" s="1">
        <f>ROUND('Fertilizer Tonnage Entry Form'!J494,2)*10^2</f>
        <v>0</v>
      </c>
      <c r="AH483" s="1">
        <f>ROUND('Fertilizer Tonnage Entry Form'!K494,2)*10^2</f>
        <v>0</v>
      </c>
      <c r="AI483" s="1">
        <f>ROUND('Fertilizer Tonnage Entry Form'!L494,2)*10^2</f>
        <v>0</v>
      </c>
      <c r="AJ483" s="1">
        <f>ROUND('Fertilizer Tonnage Entry Form'!M494,3)*10^2</f>
        <v>0</v>
      </c>
    </row>
    <row r="484" spans="1:36" x14ac:dyDescent="0.25">
      <c r="A484" s="1">
        <f>'Fertilizer Tonnage Entry Form'!$Q$1</f>
        <v>0</v>
      </c>
      <c r="C484" s="1">
        <f>'Fertilizer Tonnage Entry Form'!$D$2</f>
        <v>2018</v>
      </c>
      <c r="D484" s="1">
        <f>'Fertilizer Tonnage Entry Form'!$H$2</f>
        <v>14</v>
      </c>
      <c r="H484">
        <f>ROUND('Fertilizer Tonnage Entry Form'!A495,1)*10^1</f>
        <v>0</v>
      </c>
      <c r="J484">
        <f>ROUND('Fertilizer Tonnage Entry Form'!B495,1)*10^1</f>
        <v>0</v>
      </c>
      <c r="L484">
        <f>ROUND('Fertilizer Tonnage Entry Form'!C495,1)*10^1</f>
        <v>0</v>
      </c>
      <c r="M484">
        <f>ROUND('Fertilizer Tonnage Entry Form'!N495,3)*10^3</f>
        <v>0</v>
      </c>
      <c r="Q484" s="1">
        <f>'Fertilizer Tonnage Entry Form'!T495</f>
        <v>0</v>
      </c>
      <c r="R484" s="1">
        <f>'Fertilizer Tonnage Entry Form'!O495</f>
        <v>0</v>
      </c>
      <c r="S484" s="1">
        <f>'Fertilizer Tonnage Entry Form'!P495</f>
        <v>0</v>
      </c>
      <c r="AA484" s="1">
        <f>ROUND('Fertilizer Tonnage Entry Form'!D495,1)*10^1</f>
        <v>0</v>
      </c>
      <c r="AB484" s="1">
        <f>ROUND('Fertilizer Tonnage Entry Form'!E495,1)*10^1</f>
        <v>0</v>
      </c>
      <c r="AC484" s="1">
        <f>ROUND('Fertilizer Tonnage Entry Form'!F495,1)*10^1</f>
        <v>0</v>
      </c>
      <c r="AD484" s="1">
        <f>ROUND('Fertilizer Tonnage Entry Form'!G495,1)*10^1</f>
        <v>0</v>
      </c>
      <c r="AE484" s="1">
        <f>ROUND('Fertilizer Tonnage Entry Form'!H495,2)*10^2</f>
        <v>0</v>
      </c>
      <c r="AF484" s="1">
        <f>ROUND('Fertilizer Tonnage Entry Form'!I495,2)*10^2</f>
        <v>0</v>
      </c>
      <c r="AG484" s="1">
        <f>ROUND('Fertilizer Tonnage Entry Form'!J495,2)*10^2</f>
        <v>0</v>
      </c>
      <c r="AH484" s="1">
        <f>ROUND('Fertilizer Tonnage Entry Form'!K495,2)*10^2</f>
        <v>0</v>
      </c>
      <c r="AI484" s="1">
        <f>ROUND('Fertilizer Tonnage Entry Form'!L495,2)*10^2</f>
        <v>0</v>
      </c>
      <c r="AJ484" s="1">
        <f>ROUND('Fertilizer Tonnage Entry Form'!M495,3)*10^2</f>
        <v>0</v>
      </c>
    </row>
    <row r="485" spans="1:36" x14ac:dyDescent="0.25">
      <c r="A485" s="1">
        <f>'Fertilizer Tonnage Entry Form'!$Q$1</f>
        <v>0</v>
      </c>
      <c r="C485" s="1">
        <f>'Fertilizer Tonnage Entry Form'!$D$2</f>
        <v>2018</v>
      </c>
      <c r="D485" s="1">
        <f>'Fertilizer Tonnage Entry Form'!$H$2</f>
        <v>14</v>
      </c>
      <c r="H485">
        <f>ROUND('Fertilizer Tonnage Entry Form'!A496,1)*10^1</f>
        <v>0</v>
      </c>
      <c r="J485">
        <f>ROUND('Fertilizer Tonnage Entry Form'!B496,1)*10^1</f>
        <v>0</v>
      </c>
      <c r="L485">
        <f>ROUND('Fertilizer Tonnage Entry Form'!C496,1)*10^1</f>
        <v>0</v>
      </c>
      <c r="M485">
        <f>ROUND('Fertilizer Tonnage Entry Form'!N496,3)*10^3</f>
        <v>0</v>
      </c>
      <c r="Q485" s="1">
        <f>'Fertilizer Tonnage Entry Form'!T496</f>
        <v>0</v>
      </c>
      <c r="R485" s="1">
        <f>'Fertilizer Tonnage Entry Form'!O496</f>
        <v>0</v>
      </c>
      <c r="S485" s="1">
        <f>'Fertilizer Tonnage Entry Form'!P496</f>
        <v>0</v>
      </c>
      <c r="AA485" s="1">
        <f>ROUND('Fertilizer Tonnage Entry Form'!D496,1)*10^1</f>
        <v>0</v>
      </c>
      <c r="AB485" s="1">
        <f>ROUND('Fertilizer Tonnage Entry Form'!E496,1)*10^1</f>
        <v>0</v>
      </c>
      <c r="AC485" s="1">
        <f>ROUND('Fertilizer Tonnage Entry Form'!F496,1)*10^1</f>
        <v>0</v>
      </c>
      <c r="AD485" s="1">
        <f>ROUND('Fertilizer Tonnage Entry Form'!G496,1)*10^1</f>
        <v>0</v>
      </c>
      <c r="AE485" s="1">
        <f>ROUND('Fertilizer Tonnage Entry Form'!H496,2)*10^2</f>
        <v>0</v>
      </c>
      <c r="AF485" s="1">
        <f>ROUND('Fertilizer Tonnage Entry Form'!I496,2)*10^2</f>
        <v>0</v>
      </c>
      <c r="AG485" s="1">
        <f>ROUND('Fertilizer Tonnage Entry Form'!J496,2)*10^2</f>
        <v>0</v>
      </c>
      <c r="AH485" s="1">
        <f>ROUND('Fertilizer Tonnage Entry Form'!K496,2)*10^2</f>
        <v>0</v>
      </c>
      <c r="AI485" s="1">
        <f>ROUND('Fertilizer Tonnage Entry Form'!L496,2)*10^2</f>
        <v>0</v>
      </c>
      <c r="AJ485" s="1">
        <f>ROUND('Fertilizer Tonnage Entry Form'!M496,3)*10^2</f>
        <v>0</v>
      </c>
    </row>
    <row r="486" spans="1:36" x14ac:dyDescent="0.25">
      <c r="A486" s="1">
        <f>'Fertilizer Tonnage Entry Form'!$Q$1</f>
        <v>0</v>
      </c>
      <c r="C486" s="1">
        <f>'Fertilizer Tonnage Entry Form'!$D$2</f>
        <v>2018</v>
      </c>
      <c r="D486" s="1">
        <f>'Fertilizer Tonnage Entry Form'!$H$2</f>
        <v>14</v>
      </c>
      <c r="H486">
        <f>ROUND('Fertilizer Tonnage Entry Form'!A497,1)*10^1</f>
        <v>0</v>
      </c>
      <c r="J486">
        <f>ROUND('Fertilizer Tonnage Entry Form'!B497,1)*10^1</f>
        <v>0</v>
      </c>
      <c r="L486">
        <f>ROUND('Fertilizer Tonnage Entry Form'!C497,1)*10^1</f>
        <v>0</v>
      </c>
      <c r="M486">
        <f>ROUND('Fertilizer Tonnage Entry Form'!N497,3)*10^3</f>
        <v>0</v>
      </c>
      <c r="Q486" s="1">
        <f>'Fertilizer Tonnage Entry Form'!T497</f>
        <v>0</v>
      </c>
      <c r="R486" s="1">
        <f>'Fertilizer Tonnage Entry Form'!O497</f>
        <v>0</v>
      </c>
      <c r="S486" s="1">
        <f>'Fertilizer Tonnage Entry Form'!P497</f>
        <v>0</v>
      </c>
      <c r="AA486" s="1">
        <f>ROUND('Fertilizer Tonnage Entry Form'!D497,1)*10^1</f>
        <v>0</v>
      </c>
      <c r="AB486" s="1">
        <f>ROUND('Fertilizer Tonnage Entry Form'!E497,1)*10^1</f>
        <v>0</v>
      </c>
      <c r="AC486" s="1">
        <f>ROUND('Fertilizer Tonnage Entry Form'!F497,1)*10^1</f>
        <v>0</v>
      </c>
      <c r="AD486" s="1">
        <f>ROUND('Fertilizer Tonnage Entry Form'!G497,1)*10^1</f>
        <v>0</v>
      </c>
      <c r="AE486" s="1">
        <f>ROUND('Fertilizer Tonnage Entry Form'!H497,2)*10^2</f>
        <v>0</v>
      </c>
      <c r="AF486" s="1">
        <f>ROUND('Fertilizer Tonnage Entry Form'!I497,2)*10^2</f>
        <v>0</v>
      </c>
      <c r="AG486" s="1">
        <f>ROUND('Fertilizer Tonnage Entry Form'!J497,2)*10^2</f>
        <v>0</v>
      </c>
      <c r="AH486" s="1">
        <f>ROUND('Fertilizer Tonnage Entry Form'!K497,2)*10^2</f>
        <v>0</v>
      </c>
      <c r="AI486" s="1">
        <f>ROUND('Fertilizer Tonnage Entry Form'!L497,2)*10^2</f>
        <v>0</v>
      </c>
      <c r="AJ486" s="1">
        <f>ROUND('Fertilizer Tonnage Entry Form'!M497,3)*10^2</f>
        <v>0</v>
      </c>
    </row>
    <row r="487" spans="1:36" x14ac:dyDescent="0.25">
      <c r="A487" s="1">
        <f>'Fertilizer Tonnage Entry Form'!$Q$1</f>
        <v>0</v>
      </c>
      <c r="C487" s="1">
        <f>'Fertilizer Tonnage Entry Form'!$D$2</f>
        <v>2018</v>
      </c>
      <c r="D487" s="1">
        <f>'Fertilizer Tonnage Entry Form'!$H$2</f>
        <v>14</v>
      </c>
      <c r="H487">
        <f>ROUND('Fertilizer Tonnage Entry Form'!A498,1)*10^1</f>
        <v>0</v>
      </c>
      <c r="J487">
        <f>ROUND('Fertilizer Tonnage Entry Form'!B498,1)*10^1</f>
        <v>0</v>
      </c>
      <c r="L487">
        <f>ROUND('Fertilizer Tonnage Entry Form'!C498,1)*10^1</f>
        <v>0</v>
      </c>
      <c r="M487">
        <f>ROUND('Fertilizer Tonnage Entry Form'!N498,3)*10^3</f>
        <v>0</v>
      </c>
      <c r="Q487" s="1">
        <f>'Fertilizer Tonnage Entry Form'!T498</f>
        <v>0</v>
      </c>
      <c r="R487" s="1">
        <f>'Fertilizer Tonnage Entry Form'!O498</f>
        <v>0</v>
      </c>
      <c r="S487" s="1">
        <f>'Fertilizer Tonnage Entry Form'!P498</f>
        <v>0</v>
      </c>
      <c r="AA487" s="1">
        <f>ROUND('Fertilizer Tonnage Entry Form'!D498,1)*10^1</f>
        <v>0</v>
      </c>
      <c r="AB487" s="1">
        <f>ROUND('Fertilizer Tonnage Entry Form'!E498,1)*10^1</f>
        <v>0</v>
      </c>
      <c r="AC487" s="1">
        <f>ROUND('Fertilizer Tonnage Entry Form'!F498,1)*10^1</f>
        <v>0</v>
      </c>
      <c r="AD487" s="1">
        <f>ROUND('Fertilizer Tonnage Entry Form'!G498,1)*10^1</f>
        <v>0</v>
      </c>
      <c r="AE487" s="1">
        <f>ROUND('Fertilizer Tonnage Entry Form'!H498,2)*10^2</f>
        <v>0</v>
      </c>
      <c r="AF487" s="1">
        <f>ROUND('Fertilizer Tonnage Entry Form'!I498,2)*10^2</f>
        <v>0</v>
      </c>
      <c r="AG487" s="1">
        <f>ROUND('Fertilizer Tonnage Entry Form'!J498,2)*10^2</f>
        <v>0</v>
      </c>
      <c r="AH487" s="1">
        <f>ROUND('Fertilizer Tonnage Entry Form'!K498,2)*10^2</f>
        <v>0</v>
      </c>
      <c r="AI487" s="1">
        <f>ROUND('Fertilizer Tonnage Entry Form'!L498,2)*10^2</f>
        <v>0</v>
      </c>
      <c r="AJ487" s="1">
        <f>ROUND('Fertilizer Tonnage Entry Form'!M498,3)*10^2</f>
        <v>0</v>
      </c>
    </row>
    <row r="488" spans="1:36" x14ac:dyDescent="0.25">
      <c r="A488" s="1">
        <f>'Fertilizer Tonnage Entry Form'!$Q$1</f>
        <v>0</v>
      </c>
      <c r="C488" s="1">
        <f>'Fertilizer Tonnage Entry Form'!$D$2</f>
        <v>2018</v>
      </c>
      <c r="D488" s="1">
        <f>'Fertilizer Tonnage Entry Form'!$H$2</f>
        <v>14</v>
      </c>
      <c r="H488">
        <f>ROUND('Fertilizer Tonnage Entry Form'!A499,1)*10^1</f>
        <v>0</v>
      </c>
      <c r="J488">
        <f>ROUND('Fertilizer Tonnage Entry Form'!B499,1)*10^1</f>
        <v>0</v>
      </c>
      <c r="L488">
        <f>ROUND('Fertilizer Tonnage Entry Form'!C499,1)*10^1</f>
        <v>0</v>
      </c>
      <c r="M488">
        <f>ROUND('Fertilizer Tonnage Entry Form'!N499,3)*10^3</f>
        <v>0</v>
      </c>
      <c r="Q488" s="1">
        <f>'Fertilizer Tonnage Entry Form'!T499</f>
        <v>0</v>
      </c>
      <c r="R488" s="1">
        <f>'Fertilizer Tonnage Entry Form'!O499</f>
        <v>0</v>
      </c>
      <c r="S488" s="1">
        <f>'Fertilizer Tonnage Entry Form'!P499</f>
        <v>0</v>
      </c>
      <c r="AA488" s="1">
        <f>ROUND('Fertilizer Tonnage Entry Form'!D499,1)*10^1</f>
        <v>0</v>
      </c>
      <c r="AB488" s="1">
        <f>ROUND('Fertilizer Tonnage Entry Form'!E499,1)*10^1</f>
        <v>0</v>
      </c>
      <c r="AC488" s="1">
        <f>ROUND('Fertilizer Tonnage Entry Form'!F499,1)*10^1</f>
        <v>0</v>
      </c>
      <c r="AD488" s="1">
        <f>ROUND('Fertilizer Tonnage Entry Form'!G499,1)*10^1</f>
        <v>0</v>
      </c>
      <c r="AE488" s="1">
        <f>ROUND('Fertilizer Tonnage Entry Form'!H499,2)*10^2</f>
        <v>0</v>
      </c>
      <c r="AF488" s="1">
        <f>ROUND('Fertilizer Tonnage Entry Form'!I499,2)*10^2</f>
        <v>0</v>
      </c>
      <c r="AG488" s="1">
        <f>ROUND('Fertilizer Tonnage Entry Form'!J499,2)*10^2</f>
        <v>0</v>
      </c>
      <c r="AH488" s="1">
        <f>ROUND('Fertilizer Tonnage Entry Form'!K499,2)*10^2</f>
        <v>0</v>
      </c>
      <c r="AI488" s="1">
        <f>ROUND('Fertilizer Tonnage Entry Form'!L499,2)*10^2</f>
        <v>0</v>
      </c>
      <c r="AJ488" s="1">
        <f>ROUND('Fertilizer Tonnage Entry Form'!M499,3)*10^2</f>
        <v>0</v>
      </c>
    </row>
    <row r="489" spans="1:36" x14ac:dyDescent="0.25">
      <c r="A489" s="1">
        <f>'Fertilizer Tonnage Entry Form'!$Q$1</f>
        <v>0</v>
      </c>
      <c r="C489" s="1">
        <f>'Fertilizer Tonnage Entry Form'!$D$2</f>
        <v>2018</v>
      </c>
      <c r="D489" s="1">
        <f>'Fertilizer Tonnage Entry Form'!$H$2</f>
        <v>14</v>
      </c>
      <c r="H489">
        <f>ROUND('Fertilizer Tonnage Entry Form'!A500,1)*10^1</f>
        <v>0</v>
      </c>
      <c r="J489">
        <f>ROUND('Fertilizer Tonnage Entry Form'!B500,1)*10^1</f>
        <v>0</v>
      </c>
      <c r="L489">
        <f>ROUND('Fertilizer Tonnage Entry Form'!C500,1)*10^1</f>
        <v>0</v>
      </c>
      <c r="M489">
        <f>ROUND('Fertilizer Tonnage Entry Form'!N500,3)*10^3</f>
        <v>0</v>
      </c>
      <c r="Q489" s="1">
        <f>'Fertilizer Tonnage Entry Form'!T500</f>
        <v>0</v>
      </c>
      <c r="R489" s="1">
        <f>'Fertilizer Tonnage Entry Form'!O500</f>
        <v>0</v>
      </c>
      <c r="S489" s="1">
        <f>'Fertilizer Tonnage Entry Form'!P500</f>
        <v>0</v>
      </c>
      <c r="AA489" s="1">
        <f>ROUND('Fertilizer Tonnage Entry Form'!D500,1)*10^1</f>
        <v>0</v>
      </c>
      <c r="AB489" s="1">
        <f>ROUND('Fertilizer Tonnage Entry Form'!E500,1)*10^1</f>
        <v>0</v>
      </c>
      <c r="AC489" s="1">
        <f>ROUND('Fertilizer Tonnage Entry Form'!F500,1)*10^1</f>
        <v>0</v>
      </c>
      <c r="AD489" s="1">
        <f>ROUND('Fertilizer Tonnage Entry Form'!G500,1)*10^1</f>
        <v>0</v>
      </c>
      <c r="AE489" s="1">
        <f>ROUND('Fertilizer Tonnage Entry Form'!H500,2)*10^2</f>
        <v>0</v>
      </c>
      <c r="AF489" s="1">
        <f>ROUND('Fertilizer Tonnage Entry Form'!I500,2)*10^2</f>
        <v>0</v>
      </c>
      <c r="AG489" s="1">
        <f>ROUND('Fertilizer Tonnage Entry Form'!J500,2)*10^2</f>
        <v>0</v>
      </c>
      <c r="AH489" s="1">
        <f>ROUND('Fertilizer Tonnage Entry Form'!K500,2)*10^2</f>
        <v>0</v>
      </c>
      <c r="AI489" s="1">
        <f>ROUND('Fertilizer Tonnage Entry Form'!L500,2)*10^2</f>
        <v>0</v>
      </c>
      <c r="AJ489" s="1">
        <f>ROUND('Fertilizer Tonnage Entry Form'!M500,3)*10^2</f>
        <v>0</v>
      </c>
    </row>
    <row r="490" spans="1:36" x14ac:dyDescent="0.25">
      <c r="A490" s="1">
        <f>'Fertilizer Tonnage Entry Form'!$Q$1</f>
        <v>0</v>
      </c>
      <c r="C490" s="1">
        <f>'Fertilizer Tonnage Entry Form'!$D$2</f>
        <v>2018</v>
      </c>
      <c r="D490" s="1">
        <f>'Fertilizer Tonnage Entry Form'!$H$2</f>
        <v>14</v>
      </c>
      <c r="H490">
        <f>ROUND('Fertilizer Tonnage Entry Form'!A501,1)*10^1</f>
        <v>0</v>
      </c>
      <c r="J490">
        <f>ROUND('Fertilizer Tonnage Entry Form'!B501,1)*10^1</f>
        <v>0</v>
      </c>
      <c r="L490">
        <f>ROUND('Fertilizer Tonnage Entry Form'!C501,1)*10^1</f>
        <v>0</v>
      </c>
      <c r="M490">
        <f>ROUND('Fertilizer Tonnage Entry Form'!N501,3)*10^3</f>
        <v>0</v>
      </c>
      <c r="Q490" s="1">
        <f>'Fertilizer Tonnage Entry Form'!T501</f>
        <v>0</v>
      </c>
      <c r="R490" s="1">
        <f>'Fertilizer Tonnage Entry Form'!O501</f>
        <v>0</v>
      </c>
      <c r="S490" s="1">
        <f>'Fertilizer Tonnage Entry Form'!P501</f>
        <v>0</v>
      </c>
      <c r="AA490" s="1">
        <f>ROUND('Fertilizer Tonnage Entry Form'!D501,1)*10^1</f>
        <v>0</v>
      </c>
      <c r="AB490" s="1">
        <f>ROUND('Fertilizer Tonnage Entry Form'!E501,1)*10^1</f>
        <v>0</v>
      </c>
      <c r="AC490" s="1">
        <f>ROUND('Fertilizer Tonnage Entry Form'!F501,1)*10^1</f>
        <v>0</v>
      </c>
      <c r="AD490" s="1">
        <f>ROUND('Fertilizer Tonnage Entry Form'!G501,1)*10^1</f>
        <v>0</v>
      </c>
      <c r="AE490" s="1">
        <f>ROUND('Fertilizer Tonnage Entry Form'!H501,2)*10^2</f>
        <v>0</v>
      </c>
      <c r="AF490" s="1">
        <f>ROUND('Fertilizer Tonnage Entry Form'!I501,2)*10^2</f>
        <v>0</v>
      </c>
      <c r="AG490" s="1">
        <f>ROUND('Fertilizer Tonnage Entry Form'!J501,2)*10^2</f>
        <v>0</v>
      </c>
      <c r="AH490" s="1">
        <f>ROUND('Fertilizer Tonnage Entry Form'!K501,2)*10^2</f>
        <v>0</v>
      </c>
      <c r="AI490" s="1">
        <f>ROUND('Fertilizer Tonnage Entry Form'!L501,2)*10^2</f>
        <v>0</v>
      </c>
      <c r="AJ490" s="1">
        <f>ROUND('Fertilizer Tonnage Entry Form'!M501,3)*10^2</f>
        <v>0</v>
      </c>
    </row>
    <row r="491" spans="1:36" x14ac:dyDescent="0.25">
      <c r="A491" s="1">
        <f>'Fertilizer Tonnage Entry Form'!$Q$1</f>
        <v>0</v>
      </c>
      <c r="C491" s="1">
        <f>'Fertilizer Tonnage Entry Form'!$D$2</f>
        <v>2018</v>
      </c>
      <c r="D491" s="1">
        <f>'Fertilizer Tonnage Entry Form'!$H$2</f>
        <v>14</v>
      </c>
      <c r="H491">
        <f>ROUND('Fertilizer Tonnage Entry Form'!A502,1)*10^1</f>
        <v>0</v>
      </c>
      <c r="J491">
        <f>ROUND('Fertilizer Tonnage Entry Form'!B502,1)*10^1</f>
        <v>0</v>
      </c>
      <c r="L491">
        <f>ROUND('Fertilizer Tonnage Entry Form'!C502,1)*10^1</f>
        <v>0</v>
      </c>
      <c r="M491">
        <f>ROUND('Fertilizer Tonnage Entry Form'!N502,3)*10^3</f>
        <v>0</v>
      </c>
      <c r="Q491" s="1">
        <f>'Fertilizer Tonnage Entry Form'!T502</f>
        <v>0</v>
      </c>
      <c r="R491" s="1">
        <f>'Fertilizer Tonnage Entry Form'!O502</f>
        <v>0</v>
      </c>
      <c r="S491" s="1">
        <f>'Fertilizer Tonnage Entry Form'!P502</f>
        <v>0</v>
      </c>
      <c r="AA491" s="1">
        <f>ROUND('Fertilizer Tonnage Entry Form'!D502,1)*10^1</f>
        <v>0</v>
      </c>
      <c r="AB491" s="1">
        <f>ROUND('Fertilizer Tonnage Entry Form'!E502,1)*10^1</f>
        <v>0</v>
      </c>
      <c r="AC491" s="1">
        <f>ROUND('Fertilizer Tonnage Entry Form'!F502,1)*10^1</f>
        <v>0</v>
      </c>
      <c r="AD491" s="1">
        <f>ROUND('Fertilizer Tonnage Entry Form'!G502,1)*10^1</f>
        <v>0</v>
      </c>
      <c r="AE491" s="1">
        <f>ROUND('Fertilizer Tonnage Entry Form'!H502,2)*10^2</f>
        <v>0</v>
      </c>
      <c r="AF491" s="1">
        <f>ROUND('Fertilizer Tonnage Entry Form'!I502,2)*10^2</f>
        <v>0</v>
      </c>
      <c r="AG491" s="1">
        <f>ROUND('Fertilizer Tonnage Entry Form'!J502,2)*10^2</f>
        <v>0</v>
      </c>
      <c r="AH491" s="1">
        <f>ROUND('Fertilizer Tonnage Entry Form'!K502,2)*10^2</f>
        <v>0</v>
      </c>
      <c r="AI491" s="1">
        <f>ROUND('Fertilizer Tonnage Entry Form'!L502,2)*10^2</f>
        <v>0</v>
      </c>
      <c r="AJ491" s="1">
        <f>ROUND('Fertilizer Tonnage Entry Form'!M502,3)*10^2</f>
        <v>0</v>
      </c>
    </row>
    <row r="492" spans="1:36" x14ac:dyDescent="0.25">
      <c r="A492" s="1">
        <f>'Fertilizer Tonnage Entry Form'!$Q$1</f>
        <v>0</v>
      </c>
      <c r="C492" s="1">
        <f>'Fertilizer Tonnage Entry Form'!$D$2</f>
        <v>2018</v>
      </c>
      <c r="D492" s="1">
        <f>'Fertilizer Tonnage Entry Form'!$H$2</f>
        <v>14</v>
      </c>
      <c r="H492">
        <f>ROUND('Fertilizer Tonnage Entry Form'!A503,1)*10^1</f>
        <v>0</v>
      </c>
      <c r="J492">
        <f>ROUND('Fertilizer Tonnage Entry Form'!B503,1)*10^1</f>
        <v>0</v>
      </c>
      <c r="L492">
        <f>ROUND('Fertilizer Tonnage Entry Form'!C503,1)*10^1</f>
        <v>0</v>
      </c>
      <c r="M492">
        <f>ROUND('Fertilizer Tonnage Entry Form'!N503,3)*10^3</f>
        <v>0</v>
      </c>
      <c r="Q492" s="1">
        <f>'Fertilizer Tonnage Entry Form'!T503</f>
        <v>0</v>
      </c>
      <c r="R492" s="1">
        <f>'Fertilizer Tonnage Entry Form'!O503</f>
        <v>0</v>
      </c>
      <c r="S492" s="1">
        <f>'Fertilizer Tonnage Entry Form'!P503</f>
        <v>0</v>
      </c>
      <c r="AA492" s="1">
        <f>ROUND('Fertilizer Tonnage Entry Form'!D503,1)*10^1</f>
        <v>0</v>
      </c>
      <c r="AB492" s="1">
        <f>ROUND('Fertilizer Tonnage Entry Form'!E503,1)*10^1</f>
        <v>0</v>
      </c>
      <c r="AC492" s="1">
        <f>ROUND('Fertilizer Tonnage Entry Form'!F503,1)*10^1</f>
        <v>0</v>
      </c>
      <c r="AD492" s="1">
        <f>ROUND('Fertilizer Tonnage Entry Form'!G503,1)*10^1</f>
        <v>0</v>
      </c>
      <c r="AE492" s="1">
        <f>ROUND('Fertilizer Tonnage Entry Form'!H503,2)*10^2</f>
        <v>0</v>
      </c>
      <c r="AF492" s="1">
        <f>ROUND('Fertilizer Tonnage Entry Form'!I503,2)*10^2</f>
        <v>0</v>
      </c>
      <c r="AG492" s="1">
        <f>ROUND('Fertilizer Tonnage Entry Form'!J503,2)*10^2</f>
        <v>0</v>
      </c>
      <c r="AH492" s="1">
        <f>ROUND('Fertilizer Tonnage Entry Form'!K503,2)*10^2</f>
        <v>0</v>
      </c>
      <c r="AI492" s="1">
        <f>ROUND('Fertilizer Tonnage Entry Form'!L503,2)*10^2</f>
        <v>0</v>
      </c>
      <c r="AJ492" s="1">
        <f>ROUND('Fertilizer Tonnage Entry Form'!M503,3)*10^2</f>
        <v>0</v>
      </c>
    </row>
    <row r="493" spans="1:36" x14ac:dyDescent="0.25">
      <c r="A493" s="1">
        <f>'Fertilizer Tonnage Entry Form'!$Q$1</f>
        <v>0</v>
      </c>
      <c r="C493" s="1">
        <f>'Fertilizer Tonnage Entry Form'!$D$2</f>
        <v>2018</v>
      </c>
      <c r="D493" s="1">
        <f>'Fertilizer Tonnage Entry Form'!$H$2</f>
        <v>14</v>
      </c>
      <c r="H493">
        <f>ROUND('Fertilizer Tonnage Entry Form'!A504,1)*10^1</f>
        <v>0</v>
      </c>
      <c r="J493">
        <f>ROUND('Fertilizer Tonnage Entry Form'!B504,1)*10^1</f>
        <v>0</v>
      </c>
      <c r="L493">
        <f>ROUND('Fertilizer Tonnage Entry Form'!C504,1)*10^1</f>
        <v>0</v>
      </c>
      <c r="M493">
        <f>ROUND('Fertilizer Tonnage Entry Form'!N504,3)*10^3</f>
        <v>0</v>
      </c>
      <c r="Q493" s="1">
        <f>'Fertilizer Tonnage Entry Form'!T504</f>
        <v>0</v>
      </c>
      <c r="R493" s="1">
        <f>'Fertilizer Tonnage Entry Form'!O504</f>
        <v>0</v>
      </c>
      <c r="S493" s="1">
        <f>'Fertilizer Tonnage Entry Form'!P504</f>
        <v>0</v>
      </c>
      <c r="AA493" s="1">
        <f>ROUND('Fertilizer Tonnage Entry Form'!D504,1)*10^1</f>
        <v>0</v>
      </c>
      <c r="AB493" s="1">
        <f>ROUND('Fertilizer Tonnage Entry Form'!E504,1)*10^1</f>
        <v>0</v>
      </c>
      <c r="AC493" s="1">
        <f>ROUND('Fertilizer Tonnage Entry Form'!F504,1)*10^1</f>
        <v>0</v>
      </c>
      <c r="AD493" s="1">
        <f>ROUND('Fertilizer Tonnage Entry Form'!G504,1)*10^1</f>
        <v>0</v>
      </c>
      <c r="AE493" s="1">
        <f>ROUND('Fertilizer Tonnage Entry Form'!H504,2)*10^2</f>
        <v>0</v>
      </c>
      <c r="AF493" s="1">
        <f>ROUND('Fertilizer Tonnage Entry Form'!I504,2)*10^2</f>
        <v>0</v>
      </c>
      <c r="AG493" s="1">
        <f>ROUND('Fertilizer Tonnage Entry Form'!J504,2)*10^2</f>
        <v>0</v>
      </c>
      <c r="AH493" s="1">
        <f>ROUND('Fertilizer Tonnage Entry Form'!K504,2)*10^2</f>
        <v>0</v>
      </c>
      <c r="AI493" s="1">
        <f>ROUND('Fertilizer Tonnage Entry Form'!L504,2)*10^2</f>
        <v>0</v>
      </c>
      <c r="AJ493" s="1">
        <f>ROUND('Fertilizer Tonnage Entry Form'!M504,3)*10^2</f>
        <v>0</v>
      </c>
    </row>
    <row r="494" spans="1:36" x14ac:dyDescent="0.25">
      <c r="A494" s="1">
        <f>'Fertilizer Tonnage Entry Form'!$Q$1</f>
        <v>0</v>
      </c>
      <c r="C494" s="1">
        <f>'Fertilizer Tonnage Entry Form'!$D$2</f>
        <v>2018</v>
      </c>
      <c r="D494" s="1">
        <f>'Fertilizer Tonnage Entry Form'!$H$2</f>
        <v>14</v>
      </c>
      <c r="H494">
        <f>ROUND('Fertilizer Tonnage Entry Form'!A505,1)*10^1</f>
        <v>0</v>
      </c>
      <c r="J494">
        <f>ROUND('Fertilizer Tonnage Entry Form'!B505,1)*10^1</f>
        <v>0</v>
      </c>
      <c r="L494">
        <f>ROUND('Fertilizer Tonnage Entry Form'!C505,1)*10^1</f>
        <v>0</v>
      </c>
      <c r="M494">
        <f>ROUND('Fertilizer Tonnage Entry Form'!N505,3)*10^3</f>
        <v>0</v>
      </c>
      <c r="Q494" s="1">
        <f>'Fertilizer Tonnage Entry Form'!T505</f>
        <v>0</v>
      </c>
      <c r="R494" s="1">
        <f>'Fertilizer Tonnage Entry Form'!O505</f>
        <v>0</v>
      </c>
      <c r="S494" s="1">
        <f>'Fertilizer Tonnage Entry Form'!P505</f>
        <v>0</v>
      </c>
      <c r="AA494" s="1">
        <f>ROUND('Fertilizer Tonnage Entry Form'!D505,1)*10^1</f>
        <v>0</v>
      </c>
      <c r="AB494" s="1">
        <f>ROUND('Fertilizer Tonnage Entry Form'!E505,1)*10^1</f>
        <v>0</v>
      </c>
      <c r="AC494" s="1">
        <f>ROUND('Fertilizer Tonnage Entry Form'!F505,1)*10^1</f>
        <v>0</v>
      </c>
      <c r="AD494" s="1">
        <f>ROUND('Fertilizer Tonnage Entry Form'!G505,1)*10^1</f>
        <v>0</v>
      </c>
      <c r="AE494" s="1">
        <f>ROUND('Fertilizer Tonnage Entry Form'!H505,2)*10^2</f>
        <v>0</v>
      </c>
      <c r="AF494" s="1">
        <f>ROUND('Fertilizer Tonnage Entry Form'!I505,2)*10^2</f>
        <v>0</v>
      </c>
      <c r="AG494" s="1">
        <f>ROUND('Fertilizer Tonnage Entry Form'!J505,2)*10^2</f>
        <v>0</v>
      </c>
      <c r="AH494" s="1">
        <f>ROUND('Fertilizer Tonnage Entry Form'!K505,2)*10^2</f>
        <v>0</v>
      </c>
      <c r="AI494" s="1">
        <f>ROUND('Fertilizer Tonnage Entry Form'!L505,2)*10^2</f>
        <v>0</v>
      </c>
      <c r="AJ494" s="1">
        <f>ROUND('Fertilizer Tonnage Entry Form'!M505,3)*10^2</f>
        <v>0</v>
      </c>
    </row>
    <row r="495" spans="1:36" x14ac:dyDescent="0.25">
      <c r="A495" s="1">
        <f>'Fertilizer Tonnage Entry Form'!$Q$1</f>
        <v>0</v>
      </c>
      <c r="C495" s="1">
        <f>'Fertilizer Tonnage Entry Form'!$D$2</f>
        <v>2018</v>
      </c>
      <c r="D495" s="1">
        <f>'Fertilizer Tonnage Entry Form'!$H$2</f>
        <v>14</v>
      </c>
      <c r="H495">
        <f>ROUND('Fertilizer Tonnage Entry Form'!A506,1)*10^1</f>
        <v>0</v>
      </c>
      <c r="J495">
        <f>ROUND('Fertilizer Tonnage Entry Form'!B506,1)*10^1</f>
        <v>0</v>
      </c>
      <c r="L495">
        <f>ROUND('Fertilizer Tonnage Entry Form'!C506,1)*10^1</f>
        <v>0</v>
      </c>
      <c r="M495">
        <f>ROUND('Fertilizer Tonnage Entry Form'!N506,3)*10^3</f>
        <v>0</v>
      </c>
      <c r="Q495" s="1">
        <f>'Fertilizer Tonnage Entry Form'!T506</f>
        <v>0</v>
      </c>
      <c r="R495" s="1">
        <f>'Fertilizer Tonnage Entry Form'!O506</f>
        <v>0</v>
      </c>
      <c r="S495" s="1">
        <f>'Fertilizer Tonnage Entry Form'!P506</f>
        <v>0</v>
      </c>
      <c r="AA495" s="1">
        <f>ROUND('Fertilizer Tonnage Entry Form'!D506,1)*10^1</f>
        <v>0</v>
      </c>
      <c r="AB495" s="1">
        <f>ROUND('Fertilizer Tonnage Entry Form'!E506,1)*10^1</f>
        <v>0</v>
      </c>
      <c r="AC495" s="1">
        <f>ROUND('Fertilizer Tonnage Entry Form'!F506,1)*10^1</f>
        <v>0</v>
      </c>
      <c r="AD495" s="1">
        <f>ROUND('Fertilizer Tonnage Entry Form'!G506,1)*10^1</f>
        <v>0</v>
      </c>
      <c r="AE495" s="1">
        <f>ROUND('Fertilizer Tonnage Entry Form'!H506,2)*10^2</f>
        <v>0</v>
      </c>
      <c r="AF495" s="1">
        <f>ROUND('Fertilizer Tonnage Entry Form'!I506,2)*10^2</f>
        <v>0</v>
      </c>
      <c r="AG495" s="1">
        <f>ROUND('Fertilizer Tonnage Entry Form'!J506,2)*10^2</f>
        <v>0</v>
      </c>
      <c r="AH495" s="1">
        <f>ROUND('Fertilizer Tonnage Entry Form'!K506,2)*10^2</f>
        <v>0</v>
      </c>
      <c r="AI495" s="1">
        <f>ROUND('Fertilizer Tonnage Entry Form'!L506,2)*10^2</f>
        <v>0</v>
      </c>
      <c r="AJ495" s="1">
        <f>ROUND('Fertilizer Tonnage Entry Form'!M506,3)*10^2</f>
        <v>0</v>
      </c>
    </row>
    <row r="496" spans="1:36" x14ac:dyDescent="0.25">
      <c r="A496" s="1">
        <f>'Fertilizer Tonnage Entry Form'!$Q$1</f>
        <v>0</v>
      </c>
      <c r="C496" s="1">
        <f>'Fertilizer Tonnage Entry Form'!$D$2</f>
        <v>2018</v>
      </c>
      <c r="D496" s="1">
        <f>'Fertilizer Tonnage Entry Form'!$H$2</f>
        <v>14</v>
      </c>
      <c r="H496">
        <f>ROUND('Fertilizer Tonnage Entry Form'!A507,1)*10^1</f>
        <v>0</v>
      </c>
      <c r="J496">
        <f>ROUND('Fertilizer Tonnage Entry Form'!B507,1)*10^1</f>
        <v>0</v>
      </c>
      <c r="L496">
        <f>ROUND('Fertilizer Tonnage Entry Form'!C507,1)*10^1</f>
        <v>0</v>
      </c>
      <c r="M496">
        <f>ROUND('Fertilizer Tonnage Entry Form'!N507,3)*10^3</f>
        <v>0</v>
      </c>
      <c r="Q496" s="1">
        <f>'Fertilizer Tonnage Entry Form'!T507</f>
        <v>0</v>
      </c>
      <c r="R496" s="1">
        <f>'Fertilizer Tonnage Entry Form'!O507</f>
        <v>0</v>
      </c>
      <c r="S496" s="1">
        <f>'Fertilizer Tonnage Entry Form'!P507</f>
        <v>0</v>
      </c>
      <c r="AA496" s="1">
        <f>ROUND('Fertilizer Tonnage Entry Form'!D507,1)*10^1</f>
        <v>0</v>
      </c>
      <c r="AB496" s="1">
        <f>ROUND('Fertilizer Tonnage Entry Form'!E507,1)*10^1</f>
        <v>0</v>
      </c>
      <c r="AC496" s="1">
        <f>ROUND('Fertilizer Tonnage Entry Form'!F507,1)*10^1</f>
        <v>0</v>
      </c>
      <c r="AD496" s="1">
        <f>ROUND('Fertilizer Tonnage Entry Form'!G507,1)*10^1</f>
        <v>0</v>
      </c>
      <c r="AE496" s="1">
        <f>ROUND('Fertilizer Tonnage Entry Form'!H507,2)*10^2</f>
        <v>0</v>
      </c>
      <c r="AF496" s="1">
        <f>ROUND('Fertilizer Tonnage Entry Form'!I507,2)*10^2</f>
        <v>0</v>
      </c>
      <c r="AG496" s="1">
        <f>ROUND('Fertilizer Tonnage Entry Form'!J507,2)*10^2</f>
        <v>0</v>
      </c>
      <c r="AH496" s="1">
        <f>ROUND('Fertilizer Tonnage Entry Form'!K507,2)*10^2</f>
        <v>0</v>
      </c>
      <c r="AI496" s="1">
        <f>ROUND('Fertilizer Tonnage Entry Form'!L507,2)*10^2</f>
        <v>0</v>
      </c>
      <c r="AJ496" s="1">
        <f>ROUND('Fertilizer Tonnage Entry Form'!M507,3)*10^2</f>
        <v>0</v>
      </c>
    </row>
    <row r="497" spans="1:36" x14ac:dyDescent="0.25">
      <c r="A497" s="1">
        <f>'Fertilizer Tonnage Entry Form'!$Q$1</f>
        <v>0</v>
      </c>
      <c r="C497" s="1">
        <f>'Fertilizer Tonnage Entry Form'!$D$2</f>
        <v>2018</v>
      </c>
      <c r="D497" s="1">
        <f>'Fertilizer Tonnage Entry Form'!$H$2</f>
        <v>14</v>
      </c>
      <c r="H497">
        <f>ROUND('Fertilizer Tonnage Entry Form'!A508,1)*10^1</f>
        <v>0</v>
      </c>
      <c r="J497">
        <f>ROUND('Fertilizer Tonnage Entry Form'!B508,1)*10^1</f>
        <v>0</v>
      </c>
      <c r="L497">
        <f>ROUND('Fertilizer Tonnage Entry Form'!C508,1)*10^1</f>
        <v>0</v>
      </c>
      <c r="M497">
        <f>ROUND('Fertilizer Tonnage Entry Form'!N508,3)*10^3</f>
        <v>0</v>
      </c>
      <c r="Q497" s="1">
        <f>'Fertilizer Tonnage Entry Form'!T508</f>
        <v>0</v>
      </c>
      <c r="R497" s="1">
        <f>'Fertilizer Tonnage Entry Form'!O508</f>
        <v>0</v>
      </c>
      <c r="S497" s="1">
        <f>'Fertilizer Tonnage Entry Form'!P508</f>
        <v>0</v>
      </c>
      <c r="AA497" s="1">
        <f>ROUND('Fertilizer Tonnage Entry Form'!D508,1)*10^1</f>
        <v>0</v>
      </c>
      <c r="AB497" s="1">
        <f>ROUND('Fertilizer Tonnage Entry Form'!E508,1)*10^1</f>
        <v>0</v>
      </c>
      <c r="AC497" s="1">
        <f>ROUND('Fertilizer Tonnage Entry Form'!F508,1)*10^1</f>
        <v>0</v>
      </c>
      <c r="AD497" s="1">
        <f>ROUND('Fertilizer Tonnage Entry Form'!G508,1)*10^1</f>
        <v>0</v>
      </c>
      <c r="AE497" s="1">
        <f>ROUND('Fertilizer Tonnage Entry Form'!H508,2)*10^2</f>
        <v>0</v>
      </c>
      <c r="AF497" s="1">
        <f>ROUND('Fertilizer Tonnage Entry Form'!I508,2)*10^2</f>
        <v>0</v>
      </c>
      <c r="AG497" s="1">
        <f>ROUND('Fertilizer Tonnage Entry Form'!J508,2)*10^2</f>
        <v>0</v>
      </c>
      <c r="AH497" s="1">
        <f>ROUND('Fertilizer Tonnage Entry Form'!K508,2)*10^2</f>
        <v>0</v>
      </c>
      <c r="AI497" s="1">
        <f>ROUND('Fertilizer Tonnage Entry Form'!L508,2)*10^2</f>
        <v>0</v>
      </c>
      <c r="AJ497" s="1">
        <f>ROUND('Fertilizer Tonnage Entry Form'!M508,3)*10^2</f>
        <v>0</v>
      </c>
    </row>
    <row r="498" spans="1:36" x14ac:dyDescent="0.25">
      <c r="A498" s="1">
        <f>'Fertilizer Tonnage Entry Form'!$Q$1</f>
        <v>0</v>
      </c>
      <c r="C498" s="1">
        <f>'Fertilizer Tonnage Entry Form'!$D$2</f>
        <v>2018</v>
      </c>
      <c r="D498" s="1">
        <f>'Fertilizer Tonnage Entry Form'!$H$2</f>
        <v>14</v>
      </c>
      <c r="H498">
        <f>ROUND('Fertilizer Tonnage Entry Form'!A509,1)*10^1</f>
        <v>0</v>
      </c>
      <c r="J498">
        <f>ROUND('Fertilizer Tonnage Entry Form'!B509,1)*10^1</f>
        <v>0</v>
      </c>
      <c r="L498">
        <f>ROUND('Fertilizer Tonnage Entry Form'!C509,1)*10^1</f>
        <v>0</v>
      </c>
      <c r="M498">
        <f>ROUND('Fertilizer Tonnage Entry Form'!N509,3)*10^3</f>
        <v>0</v>
      </c>
      <c r="Q498" s="1">
        <f>'Fertilizer Tonnage Entry Form'!T509</f>
        <v>0</v>
      </c>
      <c r="R498" s="1">
        <f>'Fertilizer Tonnage Entry Form'!O509</f>
        <v>0</v>
      </c>
      <c r="S498" s="1">
        <f>'Fertilizer Tonnage Entry Form'!P509</f>
        <v>0</v>
      </c>
      <c r="AA498" s="1">
        <f>ROUND('Fertilizer Tonnage Entry Form'!D509,1)*10^1</f>
        <v>0</v>
      </c>
      <c r="AB498" s="1">
        <f>ROUND('Fertilizer Tonnage Entry Form'!E509,1)*10^1</f>
        <v>0</v>
      </c>
      <c r="AC498" s="1">
        <f>ROUND('Fertilizer Tonnage Entry Form'!F509,1)*10^1</f>
        <v>0</v>
      </c>
      <c r="AD498" s="1">
        <f>ROUND('Fertilizer Tonnage Entry Form'!G509,1)*10^1</f>
        <v>0</v>
      </c>
      <c r="AE498" s="1">
        <f>ROUND('Fertilizer Tonnage Entry Form'!H509,2)*10^2</f>
        <v>0</v>
      </c>
      <c r="AF498" s="1">
        <f>ROUND('Fertilizer Tonnage Entry Form'!I509,2)*10^2</f>
        <v>0</v>
      </c>
      <c r="AG498" s="1">
        <f>ROUND('Fertilizer Tonnage Entry Form'!J509,2)*10^2</f>
        <v>0</v>
      </c>
      <c r="AH498" s="1">
        <f>ROUND('Fertilizer Tonnage Entry Form'!K509,2)*10^2</f>
        <v>0</v>
      </c>
      <c r="AI498" s="1">
        <f>ROUND('Fertilizer Tonnage Entry Form'!L509,2)*10^2</f>
        <v>0</v>
      </c>
      <c r="AJ498" s="1">
        <f>ROUND('Fertilizer Tonnage Entry Form'!M509,3)*10^2</f>
        <v>0</v>
      </c>
    </row>
    <row r="499" spans="1:36" x14ac:dyDescent="0.25">
      <c r="A499" s="1">
        <f>'Fertilizer Tonnage Entry Form'!$Q$1</f>
        <v>0</v>
      </c>
      <c r="C499" s="1">
        <f>'Fertilizer Tonnage Entry Form'!$D$2</f>
        <v>2018</v>
      </c>
      <c r="D499" s="1">
        <f>'Fertilizer Tonnage Entry Form'!$H$2</f>
        <v>14</v>
      </c>
      <c r="H499">
        <f>ROUND('Fertilizer Tonnage Entry Form'!A510,1)*10^1</f>
        <v>0</v>
      </c>
      <c r="J499">
        <f>ROUND('Fertilizer Tonnage Entry Form'!B510,1)*10^1</f>
        <v>0</v>
      </c>
      <c r="L499">
        <f>ROUND('Fertilizer Tonnage Entry Form'!C510,1)*10^1</f>
        <v>0</v>
      </c>
      <c r="M499">
        <f>ROUND('Fertilizer Tonnage Entry Form'!N510,3)*10^3</f>
        <v>0</v>
      </c>
      <c r="Q499" s="1">
        <f>'Fertilizer Tonnage Entry Form'!T510</f>
        <v>0</v>
      </c>
      <c r="R499" s="1">
        <f>'Fertilizer Tonnage Entry Form'!O510</f>
        <v>0</v>
      </c>
      <c r="S499" s="1">
        <f>'Fertilizer Tonnage Entry Form'!P510</f>
        <v>0</v>
      </c>
      <c r="AA499" s="1">
        <f>ROUND('Fertilizer Tonnage Entry Form'!D510,1)*10^1</f>
        <v>0</v>
      </c>
      <c r="AB499" s="1">
        <f>ROUND('Fertilizer Tonnage Entry Form'!E510,1)*10^1</f>
        <v>0</v>
      </c>
      <c r="AC499" s="1">
        <f>ROUND('Fertilizer Tonnage Entry Form'!F510,1)*10^1</f>
        <v>0</v>
      </c>
      <c r="AD499" s="1">
        <f>ROUND('Fertilizer Tonnage Entry Form'!G510,1)*10^1</f>
        <v>0</v>
      </c>
      <c r="AE499" s="1">
        <f>ROUND('Fertilizer Tonnage Entry Form'!H510,2)*10^2</f>
        <v>0</v>
      </c>
      <c r="AF499" s="1">
        <f>ROUND('Fertilizer Tonnage Entry Form'!I510,2)*10^2</f>
        <v>0</v>
      </c>
      <c r="AG499" s="1">
        <f>ROUND('Fertilizer Tonnage Entry Form'!J510,2)*10^2</f>
        <v>0</v>
      </c>
      <c r="AH499" s="1">
        <f>ROUND('Fertilizer Tonnage Entry Form'!K510,2)*10^2</f>
        <v>0</v>
      </c>
      <c r="AI499" s="1">
        <f>ROUND('Fertilizer Tonnage Entry Form'!L510,2)*10^2</f>
        <v>0</v>
      </c>
      <c r="AJ499" s="1">
        <f>ROUND('Fertilizer Tonnage Entry Form'!M510,3)*10^2</f>
        <v>0</v>
      </c>
    </row>
    <row r="500" spans="1:36" x14ac:dyDescent="0.25">
      <c r="A500" s="1">
        <f>'Fertilizer Tonnage Entry Form'!$Q$1</f>
        <v>0</v>
      </c>
      <c r="C500" s="1">
        <f>'Fertilizer Tonnage Entry Form'!$D$2</f>
        <v>2018</v>
      </c>
      <c r="D500" s="1">
        <f>'Fertilizer Tonnage Entry Form'!$H$2</f>
        <v>14</v>
      </c>
      <c r="H500">
        <f>ROUND('Fertilizer Tonnage Entry Form'!A511,1)*10^1</f>
        <v>0</v>
      </c>
      <c r="J500">
        <f>ROUND('Fertilizer Tonnage Entry Form'!B511,1)*10^1</f>
        <v>0</v>
      </c>
      <c r="L500">
        <f>ROUND('Fertilizer Tonnage Entry Form'!C511,1)*10^1</f>
        <v>0</v>
      </c>
      <c r="M500">
        <f>ROUND('Fertilizer Tonnage Entry Form'!N511,3)*10^3</f>
        <v>0</v>
      </c>
      <c r="Q500" s="1">
        <f>'Fertilizer Tonnage Entry Form'!T511</f>
        <v>0</v>
      </c>
      <c r="R500" s="1">
        <f>'Fertilizer Tonnage Entry Form'!O511</f>
        <v>0</v>
      </c>
      <c r="S500" s="1">
        <f>'Fertilizer Tonnage Entry Form'!P511</f>
        <v>0</v>
      </c>
      <c r="AA500" s="1">
        <f>ROUND('Fertilizer Tonnage Entry Form'!D511,1)*10^1</f>
        <v>0</v>
      </c>
      <c r="AB500" s="1">
        <f>ROUND('Fertilizer Tonnage Entry Form'!E511,1)*10^1</f>
        <v>0</v>
      </c>
      <c r="AC500" s="1">
        <f>ROUND('Fertilizer Tonnage Entry Form'!F511,1)*10^1</f>
        <v>0</v>
      </c>
      <c r="AD500" s="1">
        <f>ROUND('Fertilizer Tonnage Entry Form'!G511,1)*10^1</f>
        <v>0</v>
      </c>
      <c r="AE500" s="1">
        <f>ROUND('Fertilizer Tonnage Entry Form'!H511,2)*10^2</f>
        <v>0</v>
      </c>
      <c r="AF500" s="1">
        <f>ROUND('Fertilizer Tonnage Entry Form'!I511,2)*10^2</f>
        <v>0</v>
      </c>
      <c r="AG500" s="1">
        <f>ROUND('Fertilizer Tonnage Entry Form'!J511,2)*10^2</f>
        <v>0</v>
      </c>
      <c r="AH500" s="1">
        <f>ROUND('Fertilizer Tonnage Entry Form'!K511,2)*10^2</f>
        <v>0</v>
      </c>
      <c r="AI500" s="1">
        <f>ROUND('Fertilizer Tonnage Entry Form'!L511,2)*10^2</f>
        <v>0</v>
      </c>
      <c r="AJ500" s="1">
        <f>ROUND('Fertilizer Tonnage Entry Form'!M511,3)*10^2</f>
        <v>0</v>
      </c>
    </row>
    <row r="501" spans="1:36" x14ac:dyDescent="0.25">
      <c r="A501" s="1">
        <f>'Fertilizer Tonnage Entry Form'!$Q$1</f>
        <v>0</v>
      </c>
      <c r="C501" s="1">
        <f>'Fertilizer Tonnage Entry Form'!$D$2</f>
        <v>2018</v>
      </c>
      <c r="D501" s="1">
        <f>'Fertilizer Tonnage Entry Form'!$H$2</f>
        <v>14</v>
      </c>
      <c r="H501">
        <f>ROUND('Fertilizer Tonnage Entry Form'!A512,1)*10^1</f>
        <v>0</v>
      </c>
      <c r="J501">
        <f>ROUND('Fertilizer Tonnage Entry Form'!B512,1)*10^1</f>
        <v>0</v>
      </c>
      <c r="L501">
        <f>ROUND('Fertilizer Tonnage Entry Form'!C512,1)*10^1</f>
        <v>0</v>
      </c>
      <c r="M501">
        <f>ROUND('Fertilizer Tonnage Entry Form'!N512,3)*10^3</f>
        <v>0</v>
      </c>
      <c r="Q501" s="1">
        <f>'Fertilizer Tonnage Entry Form'!T512</f>
        <v>0</v>
      </c>
      <c r="R501" s="1">
        <f>'Fertilizer Tonnage Entry Form'!O512</f>
        <v>0</v>
      </c>
      <c r="S501" s="1">
        <f>'Fertilizer Tonnage Entry Form'!P512</f>
        <v>0</v>
      </c>
      <c r="AA501" s="1">
        <f>ROUND('Fertilizer Tonnage Entry Form'!D512,1)*10^1</f>
        <v>0</v>
      </c>
      <c r="AB501" s="1">
        <f>ROUND('Fertilizer Tonnage Entry Form'!E512,1)*10^1</f>
        <v>0</v>
      </c>
      <c r="AC501" s="1">
        <f>ROUND('Fertilizer Tonnage Entry Form'!F512,1)*10^1</f>
        <v>0</v>
      </c>
      <c r="AD501" s="1">
        <f>ROUND('Fertilizer Tonnage Entry Form'!G512,1)*10^1</f>
        <v>0</v>
      </c>
      <c r="AE501" s="1">
        <f>ROUND('Fertilizer Tonnage Entry Form'!H512,2)*10^2</f>
        <v>0</v>
      </c>
      <c r="AF501" s="1">
        <f>ROUND('Fertilizer Tonnage Entry Form'!I512,2)*10^2</f>
        <v>0</v>
      </c>
      <c r="AG501" s="1">
        <f>ROUND('Fertilizer Tonnage Entry Form'!J512,2)*10^2</f>
        <v>0</v>
      </c>
      <c r="AH501" s="1">
        <f>ROUND('Fertilizer Tonnage Entry Form'!K512,2)*10^2</f>
        <v>0</v>
      </c>
      <c r="AI501" s="1">
        <f>ROUND('Fertilizer Tonnage Entry Form'!L512,2)*10^2</f>
        <v>0</v>
      </c>
      <c r="AJ501" s="1">
        <f>ROUND('Fertilizer Tonnage Entry Form'!M512,3)*10^2</f>
        <v>0</v>
      </c>
    </row>
    <row r="502" spans="1:36" x14ac:dyDescent="0.25">
      <c r="A502" s="1">
        <f>'Fertilizer Tonnage Entry Form'!$Q$1</f>
        <v>0</v>
      </c>
      <c r="C502" s="1">
        <f>'Fertilizer Tonnage Entry Form'!$D$2</f>
        <v>2018</v>
      </c>
      <c r="D502" s="1">
        <f>'Fertilizer Tonnage Entry Form'!$H$2</f>
        <v>14</v>
      </c>
      <c r="H502">
        <f>ROUND('Fertilizer Tonnage Entry Form'!A513,1)*10^1</f>
        <v>0</v>
      </c>
      <c r="J502">
        <f>ROUND('Fertilizer Tonnage Entry Form'!B513,1)*10^1</f>
        <v>0</v>
      </c>
      <c r="L502">
        <f>ROUND('Fertilizer Tonnage Entry Form'!C513,1)*10^1</f>
        <v>0</v>
      </c>
      <c r="M502">
        <f>ROUND('Fertilizer Tonnage Entry Form'!N513,3)*10^3</f>
        <v>0</v>
      </c>
      <c r="Q502" s="1">
        <f>'Fertilizer Tonnage Entry Form'!T513</f>
        <v>0</v>
      </c>
      <c r="R502" s="1">
        <f>'Fertilizer Tonnage Entry Form'!O513</f>
        <v>0</v>
      </c>
      <c r="S502" s="1">
        <f>'Fertilizer Tonnage Entry Form'!P513</f>
        <v>0</v>
      </c>
      <c r="AA502" s="1">
        <f>ROUND('Fertilizer Tonnage Entry Form'!D513,1)*10^1</f>
        <v>0</v>
      </c>
      <c r="AB502" s="1">
        <f>ROUND('Fertilizer Tonnage Entry Form'!E513,1)*10^1</f>
        <v>0</v>
      </c>
      <c r="AC502" s="1">
        <f>ROUND('Fertilizer Tonnage Entry Form'!F513,1)*10^1</f>
        <v>0</v>
      </c>
      <c r="AD502" s="1">
        <f>ROUND('Fertilizer Tonnage Entry Form'!G513,1)*10^1</f>
        <v>0</v>
      </c>
      <c r="AE502" s="1">
        <f>ROUND('Fertilizer Tonnage Entry Form'!H513,2)*10^2</f>
        <v>0</v>
      </c>
      <c r="AF502" s="1">
        <f>ROUND('Fertilizer Tonnage Entry Form'!I513,2)*10^2</f>
        <v>0</v>
      </c>
      <c r="AG502" s="1">
        <f>ROUND('Fertilizer Tonnage Entry Form'!J513,2)*10^2</f>
        <v>0</v>
      </c>
      <c r="AH502" s="1">
        <f>ROUND('Fertilizer Tonnage Entry Form'!K513,2)*10^2</f>
        <v>0</v>
      </c>
      <c r="AI502" s="1">
        <f>ROUND('Fertilizer Tonnage Entry Form'!L513,2)*10^2</f>
        <v>0</v>
      </c>
      <c r="AJ502" s="1">
        <f>ROUND('Fertilizer Tonnage Entry Form'!M513,3)*10^2</f>
        <v>0</v>
      </c>
    </row>
    <row r="503" spans="1:36" x14ac:dyDescent="0.25">
      <c r="A503" s="1">
        <f>'Fertilizer Tonnage Entry Form'!$Q$1</f>
        <v>0</v>
      </c>
      <c r="C503" s="1">
        <f>'Fertilizer Tonnage Entry Form'!$D$2</f>
        <v>2018</v>
      </c>
      <c r="D503" s="1">
        <f>'Fertilizer Tonnage Entry Form'!$H$2</f>
        <v>14</v>
      </c>
      <c r="H503">
        <f>ROUND('Fertilizer Tonnage Entry Form'!A514,1)*10^1</f>
        <v>0</v>
      </c>
      <c r="J503">
        <f>ROUND('Fertilizer Tonnage Entry Form'!B514,1)*10^1</f>
        <v>0</v>
      </c>
      <c r="L503">
        <f>ROUND('Fertilizer Tonnage Entry Form'!C514,1)*10^1</f>
        <v>0</v>
      </c>
      <c r="M503">
        <f>ROUND('Fertilizer Tonnage Entry Form'!N514,3)*10^3</f>
        <v>0</v>
      </c>
      <c r="Q503" s="1">
        <f>'Fertilizer Tonnage Entry Form'!T514</f>
        <v>0</v>
      </c>
      <c r="R503" s="1">
        <f>'Fertilizer Tonnage Entry Form'!O514</f>
        <v>0</v>
      </c>
      <c r="S503" s="1">
        <f>'Fertilizer Tonnage Entry Form'!P514</f>
        <v>0</v>
      </c>
      <c r="AA503" s="1">
        <f>ROUND('Fertilizer Tonnage Entry Form'!D514,1)*10^1</f>
        <v>0</v>
      </c>
      <c r="AB503" s="1">
        <f>ROUND('Fertilizer Tonnage Entry Form'!E514,1)*10^1</f>
        <v>0</v>
      </c>
      <c r="AC503" s="1">
        <f>ROUND('Fertilizer Tonnage Entry Form'!F514,1)*10^1</f>
        <v>0</v>
      </c>
      <c r="AD503" s="1">
        <f>ROUND('Fertilizer Tonnage Entry Form'!G514,1)*10^1</f>
        <v>0</v>
      </c>
      <c r="AE503" s="1">
        <f>ROUND('Fertilizer Tonnage Entry Form'!H514,2)*10^2</f>
        <v>0</v>
      </c>
      <c r="AF503" s="1">
        <f>ROUND('Fertilizer Tonnage Entry Form'!I514,2)*10^2</f>
        <v>0</v>
      </c>
      <c r="AG503" s="1">
        <f>ROUND('Fertilizer Tonnage Entry Form'!J514,2)*10^2</f>
        <v>0</v>
      </c>
      <c r="AH503" s="1">
        <f>ROUND('Fertilizer Tonnage Entry Form'!K514,2)*10^2</f>
        <v>0</v>
      </c>
      <c r="AI503" s="1">
        <f>ROUND('Fertilizer Tonnage Entry Form'!L514,2)*10^2</f>
        <v>0</v>
      </c>
      <c r="AJ503" s="1">
        <f>ROUND('Fertilizer Tonnage Entry Form'!M514,3)*10^2</f>
        <v>0</v>
      </c>
    </row>
    <row r="504" spans="1:36" x14ac:dyDescent="0.25">
      <c r="A504" s="1">
        <f>'Fertilizer Tonnage Entry Form'!$Q$1</f>
        <v>0</v>
      </c>
      <c r="C504" s="1">
        <f>'Fertilizer Tonnage Entry Form'!$D$2</f>
        <v>2018</v>
      </c>
      <c r="D504" s="1">
        <f>'Fertilizer Tonnage Entry Form'!$H$2</f>
        <v>14</v>
      </c>
      <c r="H504">
        <f>ROUND('Fertilizer Tonnage Entry Form'!A515,1)*10^1</f>
        <v>0</v>
      </c>
      <c r="J504">
        <f>ROUND('Fertilizer Tonnage Entry Form'!B515,1)*10^1</f>
        <v>0</v>
      </c>
      <c r="L504">
        <f>ROUND('Fertilizer Tonnage Entry Form'!C515,1)*10^1</f>
        <v>0</v>
      </c>
      <c r="M504">
        <f>ROUND('Fertilizer Tonnage Entry Form'!N515,3)*10^3</f>
        <v>0</v>
      </c>
      <c r="Q504" s="1">
        <f>'Fertilizer Tonnage Entry Form'!T515</f>
        <v>0</v>
      </c>
      <c r="R504" s="1">
        <f>'Fertilizer Tonnage Entry Form'!O515</f>
        <v>0</v>
      </c>
      <c r="S504" s="1">
        <f>'Fertilizer Tonnage Entry Form'!P515</f>
        <v>0</v>
      </c>
      <c r="AA504" s="1">
        <f>ROUND('Fertilizer Tonnage Entry Form'!D515,1)*10^1</f>
        <v>0</v>
      </c>
      <c r="AB504" s="1">
        <f>ROUND('Fertilizer Tonnage Entry Form'!E515,1)*10^1</f>
        <v>0</v>
      </c>
      <c r="AC504" s="1">
        <f>ROUND('Fertilizer Tonnage Entry Form'!F515,1)*10^1</f>
        <v>0</v>
      </c>
      <c r="AD504" s="1">
        <f>ROUND('Fertilizer Tonnage Entry Form'!G515,1)*10^1</f>
        <v>0</v>
      </c>
      <c r="AE504" s="1">
        <f>ROUND('Fertilizer Tonnage Entry Form'!H515,2)*10^2</f>
        <v>0</v>
      </c>
      <c r="AF504" s="1">
        <f>ROUND('Fertilizer Tonnage Entry Form'!I515,2)*10^2</f>
        <v>0</v>
      </c>
      <c r="AG504" s="1">
        <f>ROUND('Fertilizer Tonnage Entry Form'!J515,2)*10^2</f>
        <v>0</v>
      </c>
      <c r="AH504" s="1">
        <f>ROUND('Fertilizer Tonnage Entry Form'!K515,2)*10^2</f>
        <v>0</v>
      </c>
      <c r="AI504" s="1">
        <f>ROUND('Fertilizer Tonnage Entry Form'!L515,2)*10^2</f>
        <v>0</v>
      </c>
      <c r="AJ504" s="1">
        <f>ROUND('Fertilizer Tonnage Entry Form'!M515,3)*10^2</f>
        <v>0</v>
      </c>
    </row>
    <row r="505" spans="1:36" x14ac:dyDescent="0.25">
      <c r="A505" s="1">
        <f>'Fertilizer Tonnage Entry Form'!$Q$1</f>
        <v>0</v>
      </c>
      <c r="C505" s="1">
        <f>'Fertilizer Tonnage Entry Form'!$D$2</f>
        <v>2018</v>
      </c>
      <c r="D505" s="1">
        <f>'Fertilizer Tonnage Entry Form'!$H$2</f>
        <v>14</v>
      </c>
      <c r="H505">
        <f>ROUND('Fertilizer Tonnage Entry Form'!A516,1)*10^1</f>
        <v>0</v>
      </c>
      <c r="J505">
        <f>ROUND('Fertilizer Tonnage Entry Form'!B516,1)*10^1</f>
        <v>0</v>
      </c>
      <c r="L505">
        <f>ROUND('Fertilizer Tonnage Entry Form'!C516,1)*10^1</f>
        <v>0</v>
      </c>
      <c r="M505">
        <f>ROUND('Fertilizer Tonnage Entry Form'!N516,3)*10^3</f>
        <v>0</v>
      </c>
      <c r="Q505" s="1">
        <f>'Fertilizer Tonnage Entry Form'!T516</f>
        <v>0</v>
      </c>
      <c r="R505" s="1">
        <f>'Fertilizer Tonnage Entry Form'!O516</f>
        <v>0</v>
      </c>
      <c r="S505" s="1">
        <f>'Fertilizer Tonnage Entry Form'!P516</f>
        <v>0</v>
      </c>
      <c r="AA505" s="1">
        <f>ROUND('Fertilizer Tonnage Entry Form'!D516,1)*10^1</f>
        <v>0</v>
      </c>
      <c r="AB505" s="1">
        <f>ROUND('Fertilizer Tonnage Entry Form'!E516,1)*10^1</f>
        <v>0</v>
      </c>
      <c r="AC505" s="1">
        <f>ROUND('Fertilizer Tonnage Entry Form'!F516,1)*10^1</f>
        <v>0</v>
      </c>
      <c r="AD505" s="1">
        <f>ROUND('Fertilizer Tonnage Entry Form'!G516,1)*10^1</f>
        <v>0</v>
      </c>
      <c r="AE505" s="1">
        <f>ROUND('Fertilizer Tonnage Entry Form'!H516,2)*10^2</f>
        <v>0</v>
      </c>
      <c r="AF505" s="1">
        <f>ROUND('Fertilizer Tonnage Entry Form'!I516,2)*10^2</f>
        <v>0</v>
      </c>
      <c r="AG505" s="1">
        <f>ROUND('Fertilizer Tonnage Entry Form'!J516,2)*10^2</f>
        <v>0</v>
      </c>
      <c r="AH505" s="1">
        <f>ROUND('Fertilizer Tonnage Entry Form'!K516,2)*10^2</f>
        <v>0</v>
      </c>
      <c r="AI505" s="1">
        <f>ROUND('Fertilizer Tonnage Entry Form'!L516,2)*10^2</f>
        <v>0</v>
      </c>
      <c r="AJ505" s="1">
        <f>ROUND('Fertilizer Tonnage Entry Form'!M516,3)*10^2</f>
        <v>0</v>
      </c>
    </row>
    <row r="506" spans="1:36" x14ac:dyDescent="0.25">
      <c r="A506" s="1">
        <f>'Fertilizer Tonnage Entry Form'!$Q$1</f>
        <v>0</v>
      </c>
      <c r="C506" s="1">
        <f>'Fertilizer Tonnage Entry Form'!$D$2</f>
        <v>2018</v>
      </c>
      <c r="D506" s="1">
        <f>'Fertilizer Tonnage Entry Form'!$H$2</f>
        <v>14</v>
      </c>
      <c r="H506">
        <f>ROUND('Fertilizer Tonnage Entry Form'!A517,1)*10^1</f>
        <v>0</v>
      </c>
      <c r="J506">
        <f>ROUND('Fertilizer Tonnage Entry Form'!B517,1)*10^1</f>
        <v>0</v>
      </c>
      <c r="L506">
        <f>ROUND('Fertilizer Tonnage Entry Form'!C517,1)*10^1</f>
        <v>0</v>
      </c>
      <c r="M506">
        <f>ROUND('Fertilizer Tonnage Entry Form'!N517,3)*10^3</f>
        <v>0</v>
      </c>
      <c r="Q506" s="1">
        <f>'Fertilizer Tonnage Entry Form'!T517</f>
        <v>0</v>
      </c>
      <c r="R506" s="1">
        <f>'Fertilizer Tonnage Entry Form'!O517</f>
        <v>0</v>
      </c>
      <c r="S506" s="1">
        <f>'Fertilizer Tonnage Entry Form'!P517</f>
        <v>0</v>
      </c>
      <c r="AA506" s="1">
        <f>ROUND('Fertilizer Tonnage Entry Form'!D517,1)*10^1</f>
        <v>0</v>
      </c>
      <c r="AB506" s="1">
        <f>ROUND('Fertilizer Tonnage Entry Form'!E517,1)*10^1</f>
        <v>0</v>
      </c>
      <c r="AC506" s="1">
        <f>ROUND('Fertilizer Tonnage Entry Form'!F517,1)*10^1</f>
        <v>0</v>
      </c>
      <c r="AD506" s="1">
        <f>ROUND('Fertilizer Tonnage Entry Form'!G517,1)*10^1</f>
        <v>0</v>
      </c>
      <c r="AE506" s="1">
        <f>ROUND('Fertilizer Tonnage Entry Form'!H517,2)*10^2</f>
        <v>0</v>
      </c>
      <c r="AF506" s="1">
        <f>ROUND('Fertilizer Tonnage Entry Form'!I517,2)*10^2</f>
        <v>0</v>
      </c>
      <c r="AG506" s="1">
        <f>ROUND('Fertilizer Tonnage Entry Form'!J517,2)*10^2</f>
        <v>0</v>
      </c>
      <c r="AH506" s="1">
        <f>ROUND('Fertilizer Tonnage Entry Form'!K517,2)*10^2</f>
        <v>0</v>
      </c>
      <c r="AI506" s="1">
        <f>ROUND('Fertilizer Tonnage Entry Form'!L517,2)*10^2</f>
        <v>0</v>
      </c>
      <c r="AJ506" s="1">
        <f>ROUND('Fertilizer Tonnage Entry Form'!M517,3)*10^2</f>
        <v>0</v>
      </c>
    </row>
    <row r="507" spans="1:36" x14ac:dyDescent="0.25">
      <c r="A507" s="1">
        <f>'Fertilizer Tonnage Entry Form'!$Q$1</f>
        <v>0</v>
      </c>
      <c r="C507" s="1">
        <f>'Fertilizer Tonnage Entry Form'!$D$2</f>
        <v>2018</v>
      </c>
      <c r="D507" s="1">
        <f>'Fertilizer Tonnage Entry Form'!$H$2</f>
        <v>14</v>
      </c>
      <c r="H507">
        <f>ROUND('Fertilizer Tonnage Entry Form'!A518,1)*10^1</f>
        <v>0</v>
      </c>
      <c r="J507">
        <f>ROUND('Fertilizer Tonnage Entry Form'!B518,1)*10^1</f>
        <v>0</v>
      </c>
      <c r="L507">
        <f>ROUND('Fertilizer Tonnage Entry Form'!C518,1)*10^1</f>
        <v>0</v>
      </c>
      <c r="M507">
        <f>ROUND('Fertilizer Tonnage Entry Form'!N518,3)*10^3</f>
        <v>0</v>
      </c>
      <c r="Q507" s="1">
        <f>'Fertilizer Tonnage Entry Form'!T518</f>
        <v>0</v>
      </c>
      <c r="R507" s="1">
        <f>'Fertilizer Tonnage Entry Form'!O518</f>
        <v>0</v>
      </c>
      <c r="S507" s="1">
        <f>'Fertilizer Tonnage Entry Form'!P518</f>
        <v>0</v>
      </c>
      <c r="AA507" s="1">
        <f>ROUND('Fertilizer Tonnage Entry Form'!D518,1)*10^1</f>
        <v>0</v>
      </c>
      <c r="AB507" s="1">
        <f>ROUND('Fertilizer Tonnage Entry Form'!E518,1)*10^1</f>
        <v>0</v>
      </c>
      <c r="AC507" s="1">
        <f>ROUND('Fertilizer Tonnage Entry Form'!F518,1)*10^1</f>
        <v>0</v>
      </c>
      <c r="AD507" s="1">
        <f>ROUND('Fertilizer Tonnage Entry Form'!G518,1)*10^1</f>
        <v>0</v>
      </c>
      <c r="AE507" s="1">
        <f>ROUND('Fertilizer Tonnage Entry Form'!H518,2)*10^2</f>
        <v>0</v>
      </c>
      <c r="AF507" s="1">
        <f>ROUND('Fertilizer Tonnage Entry Form'!I518,2)*10^2</f>
        <v>0</v>
      </c>
      <c r="AG507" s="1">
        <f>ROUND('Fertilizer Tonnage Entry Form'!J518,2)*10^2</f>
        <v>0</v>
      </c>
      <c r="AH507" s="1">
        <f>ROUND('Fertilizer Tonnage Entry Form'!K518,2)*10^2</f>
        <v>0</v>
      </c>
      <c r="AI507" s="1">
        <f>ROUND('Fertilizer Tonnage Entry Form'!L518,2)*10^2</f>
        <v>0</v>
      </c>
      <c r="AJ507" s="1">
        <f>ROUND('Fertilizer Tonnage Entry Form'!M518,3)*10^2</f>
        <v>0</v>
      </c>
    </row>
    <row r="508" spans="1:36" x14ac:dyDescent="0.25">
      <c r="A508" s="1">
        <f>'Fertilizer Tonnage Entry Form'!$Q$1</f>
        <v>0</v>
      </c>
      <c r="C508" s="1">
        <f>'Fertilizer Tonnage Entry Form'!$D$2</f>
        <v>2018</v>
      </c>
      <c r="D508" s="1">
        <f>'Fertilizer Tonnage Entry Form'!$H$2</f>
        <v>14</v>
      </c>
      <c r="H508">
        <f>ROUND('Fertilizer Tonnage Entry Form'!A519,1)*10^1</f>
        <v>0</v>
      </c>
      <c r="J508">
        <f>ROUND('Fertilizer Tonnage Entry Form'!B519,1)*10^1</f>
        <v>0</v>
      </c>
      <c r="L508">
        <f>ROUND('Fertilizer Tonnage Entry Form'!C519,1)*10^1</f>
        <v>0</v>
      </c>
      <c r="M508">
        <f>ROUND('Fertilizer Tonnage Entry Form'!N519,3)*10^3</f>
        <v>0</v>
      </c>
      <c r="Q508" s="1">
        <f>'Fertilizer Tonnage Entry Form'!T519</f>
        <v>0</v>
      </c>
      <c r="R508" s="1">
        <f>'Fertilizer Tonnage Entry Form'!O519</f>
        <v>0</v>
      </c>
      <c r="S508" s="1">
        <f>'Fertilizer Tonnage Entry Form'!P519</f>
        <v>0</v>
      </c>
      <c r="AA508" s="1">
        <f>ROUND('Fertilizer Tonnage Entry Form'!D519,1)*10^1</f>
        <v>0</v>
      </c>
      <c r="AB508" s="1">
        <f>ROUND('Fertilizer Tonnage Entry Form'!E519,1)*10^1</f>
        <v>0</v>
      </c>
      <c r="AC508" s="1">
        <f>ROUND('Fertilizer Tonnage Entry Form'!F519,1)*10^1</f>
        <v>0</v>
      </c>
      <c r="AD508" s="1">
        <f>ROUND('Fertilizer Tonnage Entry Form'!G519,1)*10^1</f>
        <v>0</v>
      </c>
      <c r="AE508" s="1">
        <f>ROUND('Fertilizer Tonnage Entry Form'!H519,2)*10^2</f>
        <v>0</v>
      </c>
      <c r="AF508" s="1">
        <f>ROUND('Fertilizer Tonnage Entry Form'!I519,2)*10^2</f>
        <v>0</v>
      </c>
      <c r="AG508" s="1">
        <f>ROUND('Fertilizer Tonnage Entry Form'!J519,2)*10^2</f>
        <v>0</v>
      </c>
      <c r="AH508" s="1">
        <f>ROUND('Fertilizer Tonnage Entry Form'!K519,2)*10^2</f>
        <v>0</v>
      </c>
      <c r="AI508" s="1">
        <f>ROUND('Fertilizer Tonnage Entry Form'!L519,2)*10^2</f>
        <v>0</v>
      </c>
      <c r="AJ508" s="1">
        <f>ROUND('Fertilizer Tonnage Entry Form'!M519,3)*10^2</f>
        <v>0</v>
      </c>
    </row>
    <row r="509" spans="1:36" x14ac:dyDescent="0.25">
      <c r="A509" s="1">
        <f>'Fertilizer Tonnage Entry Form'!$Q$1</f>
        <v>0</v>
      </c>
      <c r="C509" s="1">
        <f>'Fertilizer Tonnage Entry Form'!$D$2</f>
        <v>2018</v>
      </c>
      <c r="D509" s="1">
        <f>'Fertilizer Tonnage Entry Form'!$H$2</f>
        <v>14</v>
      </c>
      <c r="H509">
        <f>ROUND('Fertilizer Tonnage Entry Form'!A520,1)*10^1</f>
        <v>0</v>
      </c>
      <c r="J509">
        <f>ROUND('Fertilizer Tonnage Entry Form'!B520,1)*10^1</f>
        <v>0</v>
      </c>
      <c r="L509">
        <f>ROUND('Fertilizer Tonnage Entry Form'!C520,1)*10^1</f>
        <v>0</v>
      </c>
      <c r="M509">
        <f>ROUND('Fertilizer Tonnage Entry Form'!N520,3)*10^3</f>
        <v>0</v>
      </c>
      <c r="Q509" s="1">
        <f>'Fertilizer Tonnage Entry Form'!T520</f>
        <v>0</v>
      </c>
      <c r="R509" s="1">
        <f>'Fertilizer Tonnage Entry Form'!O520</f>
        <v>0</v>
      </c>
      <c r="S509" s="1">
        <f>'Fertilizer Tonnage Entry Form'!P520</f>
        <v>0</v>
      </c>
      <c r="AA509" s="1">
        <f>ROUND('Fertilizer Tonnage Entry Form'!D520,1)*10^1</f>
        <v>0</v>
      </c>
      <c r="AB509" s="1">
        <f>ROUND('Fertilizer Tonnage Entry Form'!E520,1)*10^1</f>
        <v>0</v>
      </c>
      <c r="AC509" s="1">
        <f>ROUND('Fertilizer Tonnage Entry Form'!F520,1)*10^1</f>
        <v>0</v>
      </c>
      <c r="AD509" s="1">
        <f>ROUND('Fertilizer Tonnage Entry Form'!G520,1)*10^1</f>
        <v>0</v>
      </c>
      <c r="AE509" s="1">
        <f>ROUND('Fertilizer Tonnage Entry Form'!H520,2)*10^2</f>
        <v>0</v>
      </c>
      <c r="AF509" s="1">
        <f>ROUND('Fertilizer Tonnage Entry Form'!I520,2)*10^2</f>
        <v>0</v>
      </c>
      <c r="AG509" s="1">
        <f>ROUND('Fertilizer Tonnage Entry Form'!J520,2)*10^2</f>
        <v>0</v>
      </c>
      <c r="AH509" s="1">
        <f>ROUND('Fertilizer Tonnage Entry Form'!K520,2)*10^2</f>
        <v>0</v>
      </c>
      <c r="AI509" s="1">
        <f>ROUND('Fertilizer Tonnage Entry Form'!L520,2)*10^2</f>
        <v>0</v>
      </c>
      <c r="AJ509" s="1">
        <f>ROUND('Fertilizer Tonnage Entry Form'!M520,3)*10^2</f>
        <v>0</v>
      </c>
    </row>
    <row r="510" spans="1:36" x14ac:dyDescent="0.25">
      <c r="A510" s="1">
        <f>'Fertilizer Tonnage Entry Form'!$Q$1</f>
        <v>0</v>
      </c>
      <c r="C510" s="1">
        <f>'Fertilizer Tonnage Entry Form'!$D$2</f>
        <v>2018</v>
      </c>
      <c r="D510" s="1">
        <f>'Fertilizer Tonnage Entry Form'!$H$2</f>
        <v>14</v>
      </c>
      <c r="H510">
        <f>ROUND('Fertilizer Tonnage Entry Form'!A521,1)*10^1</f>
        <v>0</v>
      </c>
      <c r="J510">
        <f>ROUND('Fertilizer Tonnage Entry Form'!B521,1)*10^1</f>
        <v>0</v>
      </c>
      <c r="L510">
        <f>ROUND('Fertilizer Tonnage Entry Form'!C521,1)*10^1</f>
        <v>0</v>
      </c>
      <c r="M510">
        <f>ROUND('Fertilizer Tonnage Entry Form'!N521,3)*10^3</f>
        <v>0</v>
      </c>
      <c r="Q510" s="1">
        <f>'Fertilizer Tonnage Entry Form'!T521</f>
        <v>0</v>
      </c>
      <c r="R510" s="1">
        <f>'Fertilizer Tonnage Entry Form'!O521</f>
        <v>0</v>
      </c>
      <c r="S510" s="1">
        <f>'Fertilizer Tonnage Entry Form'!P521</f>
        <v>0</v>
      </c>
      <c r="AA510" s="1">
        <f>ROUND('Fertilizer Tonnage Entry Form'!D521,1)*10^1</f>
        <v>0</v>
      </c>
      <c r="AB510" s="1">
        <f>ROUND('Fertilizer Tonnage Entry Form'!E521,1)*10^1</f>
        <v>0</v>
      </c>
      <c r="AC510" s="1">
        <f>ROUND('Fertilizer Tonnage Entry Form'!F521,1)*10^1</f>
        <v>0</v>
      </c>
      <c r="AD510" s="1">
        <f>ROUND('Fertilizer Tonnage Entry Form'!G521,1)*10^1</f>
        <v>0</v>
      </c>
      <c r="AE510" s="1">
        <f>ROUND('Fertilizer Tonnage Entry Form'!H521,2)*10^2</f>
        <v>0</v>
      </c>
      <c r="AF510" s="1">
        <f>ROUND('Fertilizer Tonnage Entry Form'!I521,2)*10^2</f>
        <v>0</v>
      </c>
      <c r="AG510" s="1">
        <f>ROUND('Fertilizer Tonnage Entry Form'!J521,2)*10^2</f>
        <v>0</v>
      </c>
      <c r="AH510" s="1">
        <f>ROUND('Fertilizer Tonnage Entry Form'!K521,2)*10^2</f>
        <v>0</v>
      </c>
      <c r="AI510" s="1">
        <f>ROUND('Fertilizer Tonnage Entry Form'!L521,2)*10^2</f>
        <v>0</v>
      </c>
      <c r="AJ510" s="1">
        <f>ROUND('Fertilizer Tonnage Entry Form'!M521,3)*10^2</f>
        <v>0</v>
      </c>
    </row>
    <row r="511" spans="1:36" x14ac:dyDescent="0.25">
      <c r="A511" s="1">
        <f>'Fertilizer Tonnage Entry Form'!$Q$1</f>
        <v>0</v>
      </c>
      <c r="C511" s="1">
        <f>'Fertilizer Tonnage Entry Form'!$D$2</f>
        <v>2018</v>
      </c>
      <c r="D511" s="1">
        <f>'Fertilizer Tonnage Entry Form'!$H$2</f>
        <v>14</v>
      </c>
      <c r="H511">
        <f>ROUND('Fertilizer Tonnage Entry Form'!A522,1)*10^1</f>
        <v>0</v>
      </c>
      <c r="J511">
        <f>ROUND('Fertilizer Tonnage Entry Form'!B522,1)*10^1</f>
        <v>0</v>
      </c>
      <c r="L511">
        <f>ROUND('Fertilizer Tonnage Entry Form'!C522,1)*10^1</f>
        <v>0</v>
      </c>
      <c r="M511">
        <f>ROUND('Fertilizer Tonnage Entry Form'!N522,3)*10^3</f>
        <v>0</v>
      </c>
      <c r="Q511" s="1">
        <f>'Fertilizer Tonnage Entry Form'!T522</f>
        <v>0</v>
      </c>
      <c r="R511" s="1">
        <f>'Fertilizer Tonnage Entry Form'!O522</f>
        <v>0</v>
      </c>
      <c r="S511" s="1">
        <f>'Fertilizer Tonnage Entry Form'!P522</f>
        <v>0</v>
      </c>
      <c r="AA511" s="1">
        <f>ROUND('Fertilizer Tonnage Entry Form'!D522,1)*10^1</f>
        <v>0</v>
      </c>
      <c r="AB511" s="1">
        <f>ROUND('Fertilizer Tonnage Entry Form'!E522,1)*10^1</f>
        <v>0</v>
      </c>
      <c r="AC511" s="1">
        <f>ROUND('Fertilizer Tonnage Entry Form'!F522,1)*10^1</f>
        <v>0</v>
      </c>
      <c r="AD511" s="1">
        <f>ROUND('Fertilizer Tonnage Entry Form'!G522,1)*10^1</f>
        <v>0</v>
      </c>
      <c r="AE511" s="1">
        <f>ROUND('Fertilizer Tonnage Entry Form'!H522,2)*10^2</f>
        <v>0</v>
      </c>
      <c r="AF511" s="1">
        <f>ROUND('Fertilizer Tonnage Entry Form'!I522,2)*10^2</f>
        <v>0</v>
      </c>
      <c r="AG511" s="1">
        <f>ROUND('Fertilizer Tonnage Entry Form'!J522,2)*10^2</f>
        <v>0</v>
      </c>
      <c r="AH511" s="1">
        <f>ROUND('Fertilizer Tonnage Entry Form'!K522,2)*10^2</f>
        <v>0</v>
      </c>
      <c r="AI511" s="1">
        <f>ROUND('Fertilizer Tonnage Entry Form'!L522,2)*10^2</f>
        <v>0</v>
      </c>
      <c r="AJ511" s="1">
        <f>ROUND('Fertilizer Tonnage Entry Form'!M522,3)*10^2</f>
        <v>0</v>
      </c>
    </row>
    <row r="512" spans="1:36" x14ac:dyDescent="0.25">
      <c r="A512" s="1">
        <f>'Fertilizer Tonnage Entry Form'!$Q$1</f>
        <v>0</v>
      </c>
      <c r="C512" s="1">
        <f>'Fertilizer Tonnage Entry Form'!$D$2</f>
        <v>2018</v>
      </c>
      <c r="D512" s="1">
        <f>'Fertilizer Tonnage Entry Form'!$H$2</f>
        <v>14</v>
      </c>
      <c r="H512">
        <f>ROUND('Fertilizer Tonnage Entry Form'!A523,1)*10^1</f>
        <v>0</v>
      </c>
      <c r="J512">
        <f>ROUND('Fertilizer Tonnage Entry Form'!B523,1)*10^1</f>
        <v>0</v>
      </c>
      <c r="L512">
        <f>ROUND('Fertilizer Tonnage Entry Form'!C523,1)*10^1</f>
        <v>0</v>
      </c>
      <c r="M512">
        <f>ROUND('Fertilizer Tonnage Entry Form'!N523,3)*10^3</f>
        <v>0</v>
      </c>
      <c r="Q512" s="1">
        <f>'Fertilizer Tonnage Entry Form'!T523</f>
        <v>0</v>
      </c>
      <c r="R512" s="1">
        <f>'Fertilizer Tonnage Entry Form'!O523</f>
        <v>0</v>
      </c>
      <c r="S512" s="1">
        <f>'Fertilizer Tonnage Entry Form'!P523</f>
        <v>0</v>
      </c>
      <c r="AA512" s="1">
        <f>ROUND('Fertilizer Tonnage Entry Form'!D523,1)*10^1</f>
        <v>0</v>
      </c>
      <c r="AB512" s="1">
        <f>ROUND('Fertilizer Tonnage Entry Form'!E523,1)*10^1</f>
        <v>0</v>
      </c>
      <c r="AC512" s="1">
        <f>ROUND('Fertilizer Tonnage Entry Form'!F523,1)*10^1</f>
        <v>0</v>
      </c>
      <c r="AD512" s="1">
        <f>ROUND('Fertilizer Tonnage Entry Form'!G523,1)*10^1</f>
        <v>0</v>
      </c>
      <c r="AE512" s="1">
        <f>ROUND('Fertilizer Tonnage Entry Form'!H523,2)*10^2</f>
        <v>0</v>
      </c>
      <c r="AF512" s="1">
        <f>ROUND('Fertilizer Tonnage Entry Form'!I523,2)*10^2</f>
        <v>0</v>
      </c>
      <c r="AG512" s="1">
        <f>ROUND('Fertilizer Tonnage Entry Form'!J523,2)*10^2</f>
        <v>0</v>
      </c>
      <c r="AH512" s="1">
        <f>ROUND('Fertilizer Tonnage Entry Form'!K523,2)*10^2</f>
        <v>0</v>
      </c>
      <c r="AI512" s="1">
        <f>ROUND('Fertilizer Tonnage Entry Form'!L523,2)*10^2</f>
        <v>0</v>
      </c>
      <c r="AJ512" s="1">
        <f>ROUND('Fertilizer Tonnage Entry Form'!M523,3)*10^2</f>
        <v>0</v>
      </c>
    </row>
    <row r="513" spans="1:36" x14ac:dyDescent="0.25">
      <c r="A513" s="1">
        <f>'Fertilizer Tonnage Entry Form'!$Q$1</f>
        <v>0</v>
      </c>
      <c r="C513" s="1">
        <f>'Fertilizer Tonnage Entry Form'!$D$2</f>
        <v>2018</v>
      </c>
      <c r="D513" s="1">
        <f>'Fertilizer Tonnage Entry Form'!$H$2</f>
        <v>14</v>
      </c>
      <c r="H513">
        <f>ROUND('Fertilizer Tonnage Entry Form'!A524,1)*10^1</f>
        <v>0</v>
      </c>
      <c r="J513">
        <f>ROUND('Fertilizer Tonnage Entry Form'!B524,1)*10^1</f>
        <v>0</v>
      </c>
      <c r="L513">
        <f>ROUND('Fertilizer Tonnage Entry Form'!C524,1)*10^1</f>
        <v>0</v>
      </c>
      <c r="M513">
        <f>ROUND('Fertilizer Tonnage Entry Form'!N524,3)*10^3</f>
        <v>0</v>
      </c>
      <c r="Q513" s="1">
        <f>'Fertilizer Tonnage Entry Form'!T524</f>
        <v>0</v>
      </c>
      <c r="R513" s="1">
        <f>'Fertilizer Tonnage Entry Form'!O524</f>
        <v>0</v>
      </c>
      <c r="S513" s="1">
        <f>'Fertilizer Tonnage Entry Form'!P524</f>
        <v>0</v>
      </c>
      <c r="AA513" s="1">
        <f>ROUND('Fertilizer Tonnage Entry Form'!D524,1)*10^1</f>
        <v>0</v>
      </c>
      <c r="AB513" s="1">
        <f>ROUND('Fertilizer Tonnage Entry Form'!E524,1)*10^1</f>
        <v>0</v>
      </c>
      <c r="AC513" s="1">
        <f>ROUND('Fertilizer Tonnage Entry Form'!F524,1)*10^1</f>
        <v>0</v>
      </c>
      <c r="AD513" s="1">
        <f>ROUND('Fertilizer Tonnage Entry Form'!G524,1)*10^1</f>
        <v>0</v>
      </c>
      <c r="AE513" s="1">
        <f>ROUND('Fertilizer Tonnage Entry Form'!H524,2)*10^2</f>
        <v>0</v>
      </c>
      <c r="AF513" s="1">
        <f>ROUND('Fertilizer Tonnage Entry Form'!I524,2)*10^2</f>
        <v>0</v>
      </c>
      <c r="AG513" s="1">
        <f>ROUND('Fertilizer Tonnage Entry Form'!J524,2)*10^2</f>
        <v>0</v>
      </c>
      <c r="AH513" s="1">
        <f>ROUND('Fertilizer Tonnage Entry Form'!K524,2)*10^2</f>
        <v>0</v>
      </c>
      <c r="AI513" s="1">
        <f>ROUND('Fertilizer Tonnage Entry Form'!L524,2)*10^2</f>
        <v>0</v>
      </c>
      <c r="AJ513" s="1">
        <f>ROUND('Fertilizer Tonnage Entry Form'!M524,3)*10^2</f>
        <v>0</v>
      </c>
    </row>
    <row r="514" spans="1:36" x14ac:dyDescent="0.25">
      <c r="A514" s="1">
        <f>'Fertilizer Tonnage Entry Form'!$Q$1</f>
        <v>0</v>
      </c>
      <c r="C514" s="1">
        <f>'Fertilizer Tonnage Entry Form'!$D$2</f>
        <v>2018</v>
      </c>
      <c r="D514" s="1">
        <f>'Fertilizer Tonnage Entry Form'!$H$2</f>
        <v>14</v>
      </c>
      <c r="H514">
        <f>ROUND('Fertilizer Tonnage Entry Form'!A525,1)*10^1</f>
        <v>0</v>
      </c>
      <c r="J514">
        <f>ROUND('Fertilizer Tonnage Entry Form'!B525,1)*10^1</f>
        <v>0</v>
      </c>
      <c r="L514">
        <f>ROUND('Fertilizer Tonnage Entry Form'!C525,1)*10^1</f>
        <v>0</v>
      </c>
      <c r="M514">
        <f>ROUND('Fertilizer Tonnage Entry Form'!N525,3)*10^3</f>
        <v>0</v>
      </c>
      <c r="Q514" s="1">
        <f>'Fertilizer Tonnage Entry Form'!T525</f>
        <v>0</v>
      </c>
      <c r="R514" s="1">
        <f>'Fertilizer Tonnage Entry Form'!O525</f>
        <v>0</v>
      </c>
      <c r="S514" s="1">
        <f>'Fertilizer Tonnage Entry Form'!P525</f>
        <v>0</v>
      </c>
      <c r="AA514" s="1">
        <f>ROUND('Fertilizer Tonnage Entry Form'!D525,1)*10^1</f>
        <v>0</v>
      </c>
      <c r="AB514" s="1">
        <f>ROUND('Fertilizer Tonnage Entry Form'!E525,1)*10^1</f>
        <v>0</v>
      </c>
      <c r="AC514" s="1">
        <f>ROUND('Fertilizer Tonnage Entry Form'!F525,1)*10^1</f>
        <v>0</v>
      </c>
      <c r="AD514" s="1">
        <f>ROUND('Fertilizer Tonnage Entry Form'!G525,1)*10^1</f>
        <v>0</v>
      </c>
      <c r="AE514" s="1">
        <f>ROUND('Fertilizer Tonnage Entry Form'!H525,2)*10^2</f>
        <v>0</v>
      </c>
      <c r="AF514" s="1">
        <f>ROUND('Fertilizer Tonnage Entry Form'!I525,2)*10^2</f>
        <v>0</v>
      </c>
      <c r="AG514" s="1">
        <f>ROUND('Fertilizer Tonnage Entry Form'!J525,2)*10^2</f>
        <v>0</v>
      </c>
      <c r="AH514" s="1">
        <f>ROUND('Fertilizer Tonnage Entry Form'!K525,2)*10^2</f>
        <v>0</v>
      </c>
      <c r="AI514" s="1">
        <f>ROUND('Fertilizer Tonnage Entry Form'!L525,2)*10^2</f>
        <v>0</v>
      </c>
      <c r="AJ514" s="1">
        <f>ROUND('Fertilizer Tonnage Entry Form'!M525,3)*10^2</f>
        <v>0</v>
      </c>
    </row>
    <row r="515" spans="1:36" x14ac:dyDescent="0.25">
      <c r="A515" s="1">
        <f>'Fertilizer Tonnage Entry Form'!$Q$1</f>
        <v>0</v>
      </c>
      <c r="C515" s="1">
        <f>'Fertilizer Tonnage Entry Form'!$D$2</f>
        <v>2018</v>
      </c>
      <c r="D515" s="1">
        <f>'Fertilizer Tonnage Entry Form'!$H$2</f>
        <v>14</v>
      </c>
      <c r="H515">
        <f>ROUND('Fertilizer Tonnage Entry Form'!A526,1)*10^1</f>
        <v>0</v>
      </c>
      <c r="J515">
        <f>ROUND('Fertilizer Tonnage Entry Form'!B526,1)*10^1</f>
        <v>0</v>
      </c>
      <c r="L515">
        <f>ROUND('Fertilizer Tonnage Entry Form'!C526,1)*10^1</f>
        <v>0</v>
      </c>
      <c r="M515">
        <f>ROUND('Fertilizer Tonnage Entry Form'!N526,3)*10^3</f>
        <v>0</v>
      </c>
      <c r="Q515" s="1">
        <f>'Fertilizer Tonnage Entry Form'!T526</f>
        <v>0</v>
      </c>
      <c r="R515" s="1">
        <f>'Fertilizer Tonnage Entry Form'!O526</f>
        <v>0</v>
      </c>
      <c r="S515" s="1">
        <f>'Fertilizer Tonnage Entry Form'!P526</f>
        <v>0</v>
      </c>
      <c r="AA515" s="1">
        <f>ROUND('Fertilizer Tonnage Entry Form'!D526,1)*10^1</f>
        <v>0</v>
      </c>
      <c r="AB515" s="1">
        <f>ROUND('Fertilizer Tonnage Entry Form'!E526,1)*10^1</f>
        <v>0</v>
      </c>
      <c r="AC515" s="1">
        <f>ROUND('Fertilizer Tonnage Entry Form'!F526,1)*10^1</f>
        <v>0</v>
      </c>
      <c r="AD515" s="1">
        <f>ROUND('Fertilizer Tonnage Entry Form'!G526,1)*10^1</f>
        <v>0</v>
      </c>
      <c r="AE515" s="1">
        <f>ROUND('Fertilizer Tonnage Entry Form'!H526,2)*10^2</f>
        <v>0</v>
      </c>
      <c r="AF515" s="1">
        <f>ROUND('Fertilizer Tonnage Entry Form'!I526,2)*10^2</f>
        <v>0</v>
      </c>
      <c r="AG515" s="1">
        <f>ROUND('Fertilizer Tonnage Entry Form'!J526,2)*10^2</f>
        <v>0</v>
      </c>
      <c r="AH515" s="1">
        <f>ROUND('Fertilizer Tonnage Entry Form'!K526,2)*10^2</f>
        <v>0</v>
      </c>
      <c r="AI515" s="1">
        <f>ROUND('Fertilizer Tonnage Entry Form'!L526,2)*10^2</f>
        <v>0</v>
      </c>
      <c r="AJ515" s="1">
        <f>ROUND('Fertilizer Tonnage Entry Form'!M526,3)*10^2</f>
        <v>0</v>
      </c>
    </row>
    <row r="516" spans="1:36" x14ac:dyDescent="0.25">
      <c r="A516" s="1">
        <f>'Fertilizer Tonnage Entry Form'!$Q$1</f>
        <v>0</v>
      </c>
      <c r="C516" s="1">
        <f>'Fertilizer Tonnage Entry Form'!$D$2</f>
        <v>2018</v>
      </c>
      <c r="D516" s="1">
        <f>'Fertilizer Tonnage Entry Form'!$H$2</f>
        <v>14</v>
      </c>
      <c r="H516">
        <f>ROUND('Fertilizer Tonnage Entry Form'!A527,1)*10^1</f>
        <v>0</v>
      </c>
      <c r="J516">
        <f>ROUND('Fertilizer Tonnage Entry Form'!B527,1)*10^1</f>
        <v>0</v>
      </c>
      <c r="L516">
        <f>ROUND('Fertilizer Tonnage Entry Form'!C527,1)*10^1</f>
        <v>0</v>
      </c>
      <c r="M516">
        <f>ROUND('Fertilizer Tonnage Entry Form'!N527,3)*10^3</f>
        <v>0</v>
      </c>
      <c r="Q516" s="1">
        <f>'Fertilizer Tonnage Entry Form'!T527</f>
        <v>0</v>
      </c>
      <c r="R516" s="1">
        <f>'Fertilizer Tonnage Entry Form'!O527</f>
        <v>0</v>
      </c>
      <c r="S516" s="1">
        <f>'Fertilizer Tonnage Entry Form'!P527</f>
        <v>0</v>
      </c>
      <c r="AA516" s="1">
        <f>ROUND('Fertilizer Tonnage Entry Form'!D527,1)*10^1</f>
        <v>0</v>
      </c>
      <c r="AB516" s="1">
        <f>ROUND('Fertilizer Tonnage Entry Form'!E527,1)*10^1</f>
        <v>0</v>
      </c>
      <c r="AC516" s="1">
        <f>ROUND('Fertilizer Tonnage Entry Form'!F527,1)*10^1</f>
        <v>0</v>
      </c>
      <c r="AD516" s="1">
        <f>ROUND('Fertilizer Tonnage Entry Form'!G527,1)*10^1</f>
        <v>0</v>
      </c>
      <c r="AE516" s="1">
        <f>ROUND('Fertilizer Tonnage Entry Form'!H527,2)*10^2</f>
        <v>0</v>
      </c>
      <c r="AF516" s="1">
        <f>ROUND('Fertilizer Tonnage Entry Form'!I527,2)*10^2</f>
        <v>0</v>
      </c>
      <c r="AG516" s="1">
        <f>ROUND('Fertilizer Tonnage Entry Form'!J527,2)*10^2</f>
        <v>0</v>
      </c>
      <c r="AH516" s="1">
        <f>ROUND('Fertilizer Tonnage Entry Form'!K527,2)*10^2</f>
        <v>0</v>
      </c>
      <c r="AI516" s="1">
        <f>ROUND('Fertilizer Tonnage Entry Form'!L527,2)*10^2</f>
        <v>0</v>
      </c>
      <c r="AJ516" s="1">
        <f>ROUND('Fertilizer Tonnage Entry Form'!M527,3)*10^2</f>
        <v>0</v>
      </c>
    </row>
    <row r="517" spans="1:36" x14ac:dyDescent="0.25">
      <c r="A517" s="1">
        <f>'Fertilizer Tonnage Entry Form'!$Q$1</f>
        <v>0</v>
      </c>
      <c r="C517" s="1">
        <f>'Fertilizer Tonnage Entry Form'!$D$2</f>
        <v>2018</v>
      </c>
      <c r="D517" s="1">
        <f>'Fertilizer Tonnage Entry Form'!$H$2</f>
        <v>14</v>
      </c>
      <c r="H517">
        <f>ROUND('Fertilizer Tonnage Entry Form'!A528,1)*10^1</f>
        <v>0</v>
      </c>
      <c r="J517">
        <f>ROUND('Fertilizer Tonnage Entry Form'!B528,1)*10^1</f>
        <v>0</v>
      </c>
      <c r="L517">
        <f>ROUND('Fertilizer Tonnage Entry Form'!C528,1)*10^1</f>
        <v>0</v>
      </c>
      <c r="M517">
        <f>ROUND('Fertilizer Tonnage Entry Form'!N528,3)*10^3</f>
        <v>0</v>
      </c>
      <c r="Q517" s="1">
        <f>'Fertilizer Tonnage Entry Form'!T528</f>
        <v>0</v>
      </c>
      <c r="R517" s="1">
        <f>'Fertilizer Tonnage Entry Form'!O528</f>
        <v>0</v>
      </c>
      <c r="S517" s="1">
        <f>'Fertilizer Tonnage Entry Form'!P528</f>
        <v>0</v>
      </c>
      <c r="AA517" s="1">
        <f>ROUND('Fertilizer Tonnage Entry Form'!D528,1)*10^1</f>
        <v>0</v>
      </c>
      <c r="AB517" s="1">
        <f>ROUND('Fertilizer Tonnage Entry Form'!E528,1)*10^1</f>
        <v>0</v>
      </c>
      <c r="AC517" s="1">
        <f>ROUND('Fertilizer Tonnage Entry Form'!F528,1)*10^1</f>
        <v>0</v>
      </c>
      <c r="AD517" s="1">
        <f>ROUND('Fertilizer Tonnage Entry Form'!G528,1)*10^1</f>
        <v>0</v>
      </c>
      <c r="AE517" s="1">
        <f>ROUND('Fertilizer Tonnage Entry Form'!H528,2)*10^2</f>
        <v>0</v>
      </c>
      <c r="AF517" s="1">
        <f>ROUND('Fertilizer Tonnage Entry Form'!I528,2)*10^2</f>
        <v>0</v>
      </c>
      <c r="AG517" s="1">
        <f>ROUND('Fertilizer Tonnage Entry Form'!J528,2)*10^2</f>
        <v>0</v>
      </c>
      <c r="AH517" s="1">
        <f>ROUND('Fertilizer Tonnage Entry Form'!K528,2)*10^2</f>
        <v>0</v>
      </c>
      <c r="AI517" s="1">
        <f>ROUND('Fertilizer Tonnage Entry Form'!L528,2)*10^2</f>
        <v>0</v>
      </c>
      <c r="AJ517" s="1">
        <f>ROUND('Fertilizer Tonnage Entry Form'!M528,3)*10^2</f>
        <v>0</v>
      </c>
    </row>
    <row r="518" spans="1:36" x14ac:dyDescent="0.25">
      <c r="A518" s="1">
        <f>'Fertilizer Tonnage Entry Form'!$Q$1</f>
        <v>0</v>
      </c>
      <c r="C518" s="1">
        <f>'Fertilizer Tonnage Entry Form'!$D$2</f>
        <v>2018</v>
      </c>
      <c r="D518" s="1">
        <f>'Fertilizer Tonnage Entry Form'!$H$2</f>
        <v>14</v>
      </c>
      <c r="H518">
        <f>ROUND('Fertilizer Tonnage Entry Form'!A529,1)*10^1</f>
        <v>0</v>
      </c>
      <c r="J518">
        <f>ROUND('Fertilizer Tonnage Entry Form'!B529,1)*10^1</f>
        <v>0</v>
      </c>
      <c r="L518">
        <f>ROUND('Fertilizer Tonnage Entry Form'!C529,1)*10^1</f>
        <v>0</v>
      </c>
      <c r="M518">
        <f>ROUND('Fertilizer Tonnage Entry Form'!N529,3)*10^3</f>
        <v>0</v>
      </c>
      <c r="Q518" s="1">
        <f>'Fertilizer Tonnage Entry Form'!T529</f>
        <v>0</v>
      </c>
      <c r="R518" s="1">
        <f>'Fertilizer Tonnage Entry Form'!O529</f>
        <v>0</v>
      </c>
      <c r="S518" s="1">
        <f>'Fertilizer Tonnage Entry Form'!P529</f>
        <v>0</v>
      </c>
      <c r="AA518" s="1">
        <f>ROUND('Fertilizer Tonnage Entry Form'!D529,1)*10^1</f>
        <v>0</v>
      </c>
      <c r="AB518" s="1">
        <f>ROUND('Fertilizer Tonnage Entry Form'!E529,1)*10^1</f>
        <v>0</v>
      </c>
      <c r="AC518" s="1">
        <f>ROUND('Fertilizer Tonnage Entry Form'!F529,1)*10^1</f>
        <v>0</v>
      </c>
      <c r="AD518" s="1">
        <f>ROUND('Fertilizer Tonnage Entry Form'!G529,1)*10^1</f>
        <v>0</v>
      </c>
      <c r="AE518" s="1">
        <f>ROUND('Fertilizer Tonnage Entry Form'!H529,2)*10^2</f>
        <v>0</v>
      </c>
      <c r="AF518" s="1">
        <f>ROUND('Fertilizer Tonnage Entry Form'!I529,2)*10^2</f>
        <v>0</v>
      </c>
      <c r="AG518" s="1">
        <f>ROUND('Fertilizer Tonnage Entry Form'!J529,2)*10^2</f>
        <v>0</v>
      </c>
      <c r="AH518" s="1">
        <f>ROUND('Fertilizer Tonnage Entry Form'!K529,2)*10^2</f>
        <v>0</v>
      </c>
      <c r="AI518" s="1">
        <f>ROUND('Fertilizer Tonnage Entry Form'!L529,2)*10^2</f>
        <v>0</v>
      </c>
      <c r="AJ518" s="1">
        <f>ROUND('Fertilizer Tonnage Entry Form'!M529,3)*10^2</f>
        <v>0</v>
      </c>
    </row>
    <row r="519" spans="1:36" x14ac:dyDescent="0.25">
      <c r="A519" s="1">
        <f>'Fertilizer Tonnage Entry Form'!$Q$1</f>
        <v>0</v>
      </c>
      <c r="C519" s="1">
        <f>'Fertilizer Tonnage Entry Form'!$D$2</f>
        <v>2018</v>
      </c>
      <c r="D519" s="1">
        <f>'Fertilizer Tonnage Entry Form'!$H$2</f>
        <v>14</v>
      </c>
      <c r="H519">
        <f>ROUND('Fertilizer Tonnage Entry Form'!A530,1)*10^1</f>
        <v>0</v>
      </c>
      <c r="J519">
        <f>ROUND('Fertilizer Tonnage Entry Form'!B530,1)*10^1</f>
        <v>0</v>
      </c>
      <c r="L519">
        <f>ROUND('Fertilizer Tonnage Entry Form'!C530,1)*10^1</f>
        <v>0</v>
      </c>
      <c r="M519">
        <f>ROUND('Fertilizer Tonnage Entry Form'!N530,3)*10^3</f>
        <v>0</v>
      </c>
      <c r="Q519" s="1">
        <f>'Fertilizer Tonnage Entry Form'!T530</f>
        <v>0</v>
      </c>
      <c r="R519" s="1">
        <f>'Fertilizer Tonnage Entry Form'!O530</f>
        <v>0</v>
      </c>
      <c r="S519" s="1">
        <f>'Fertilizer Tonnage Entry Form'!P530</f>
        <v>0</v>
      </c>
      <c r="AA519" s="1">
        <f>ROUND('Fertilizer Tonnage Entry Form'!D530,1)*10^1</f>
        <v>0</v>
      </c>
      <c r="AB519" s="1">
        <f>ROUND('Fertilizer Tonnage Entry Form'!E530,1)*10^1</f>
        <v>0</v>
      </c>
      <c r="AC519" s="1">
        <f>ROUND('Fertilizer Tonnage Entry Form'!F530,1)*10^1</f>
        <v>0</v>
      </c>
      <c r="AD519" s="1">
        <f>ROUND('Fertilizer Tonnage Entry Form'!G530,1)*10^1</f>
        <v>0</v>
      </c>
      <c r="AE519" s="1">
        <f>ROUND('Fertilizer Tonnage Entry Form'!H530,2)*10^2</f>
        <v>0</v>
      </c>
      <c r="AF519" s="1">
        <f>ROUND('Fertilizer Tonnage Entry Form'!I530,2)*10^2</f>
        <v>0</v>
      </c>
      <c r="AG519" s="1">
        <f>ROUND('Fertilizer Tonnage Entry Form'!J530,2)*10^2</f>
        <v>0</v>
      </c>
      <c r="AH519" s="1">
        <f>ROUND('Fertilizer Tonnage Entry Form'!K530,2)*10^2</f>
        <v>0</v>
      </c>
      <c r="AI519" s="1">
        <f>ROUND('Fertilizer Tonnage Entry Form'!L530,2)*10^2</f>
        <v>0</v>
      </c>
      <c r="AJ519" s="1">
        <f>ROUND('Fertilizer Tonnage Entry Form'!M530,3)*10^2</f>
        <v>0</v>
      </c>
    </row>
    <row r="520" spans="1:36" x14ac:dyDescent="0.25">
      <c r="A520" s="1">
        <f>'Fertilizer Tonnage Entry Form'!$Q$1</f>
        <v>0</v>
      </c>
      <c r="C520" s="1">
        <f>'Fertilizer Tonnage Entry Form'!$D$2</f>
        <v>2018</v>
      </c>
      <c r="D520" s="1">
        <f>'Fertilizer Tonnage Entry Form'!$H$2</f>
        <v>14</v>
      </c>
      <c r="H520">
        <f>ROUND('Fertilizer Tonnage Entry Form'!A531,1)*10^1</f>
        <v>0</v>
      </c>
      <c r="J520">
        <f>ROUND('Fertilizer Tonnage Entry Form'!B531,1)*10^1</f>
        <v>0</v>
      </c>
      <c r="L520">
        <f>ROUND('Fertilizer Tonnage Entry Form'!C531,1)*10^1</f>
        <v>0</v>
      </c>
      <c r="M520">
        <f>ROUND('Fertilizer Tonnage Entry Form'!N531,3)*10^3</f>
        <v>0</v>
      </c>
      <c r="Q520" s="1">
        <f>'Fertilizer Tonnage Entry Form'!T531</f>
        <v>0</v>
      </c>
      <c r="R520" s="1">
        <f>'Fertilizer Tonnage Entry Form'!O531</f>
        <v>0</v>
      </c>
      <c r="S520" s="1">
        <f>'Fertilizer Tonnage Entry Form'!P531</f>
        <v>0</v>
      </c>
      <c r="AA520" s="1">
        <f>ROUND('Fertilizer Tonnage Entry Form'!D531,1)*10^1</f>
        <v>0</v>
      </c>
      <c r="AB520" s="1">
        <f>ROUND('Fertilizer Tonnage Entry Form'!E531,1)*10^1</f>
        <v>0</v>
      </c>
      <c r="AC520" s="1">
        <f>ROUND('Fertilizer Tonnage Entry Form'!F531,1)*10^1</f>
        <v>0</v>
      </c>
      <c r="AD520" s="1">
        <f>ROUND('Fertilizer Tonnage Entry Form'!G531,1)*10^1</f>
        <v>0</v>
      </c>
      <c r="AE520" s="1">
        <f>ROUND('Fertilizer Tonnage Entry Form'!H531,2)*10^2</f>
        <v>0</v>
      </c>
      <c r="AF520" s="1">
        <f>ROUND('Fertilizer Tonnage Entry Form'!I531,2)*10^2</f>
        <v>0</v>
      </c>
      <c r="AG520" s="1">
        <f>ROUND('Fertilizer Tonnage Entry Form'!J531,2)*10^2</f>
        <v>0</v>
      </c>
      <c r="AH520" s="1">
        <f>ROUND('Fertilizer Tonnage Entry Form'!K531,2)*10^2</f>
        <v>0</v>
      </c>
      <c r="AI520" s="1">
        <f>ROUND('Fertilizer Tonnage Entry Form'!L531,2)*10^2</f>
        <v>0</v>
      </c>
      <c r="AJ520" s="1">
        <f>ROUND('Fertilizer Tonnage Entry Form'!M531,3)*10^2</f>
        <v>0</v>
      </c>
    </row>
    <row r="521" spans="1:36" x14ac:dyDescent="0.25">
      <c r="A521" s="1">
        <f>'Fertilizer Tonnage Entry Form'!$Q$1</f>
        <v>0</v>
      </c>
      <c r="C521" s="1">
        <f>'Fertilizer Tonnage Entry Form'!$D$2</f>
        <v>2018</v>
      </c>
      <c r="D521" s="1">
        <f>'Fertilizer Tonnage Entry Form'!$H$2</f>
        <v>14</v>
      </c>
      <c r="H521">
        <f>ROUND('Fertilizer Tonnage Entry Form'!A532,1)*10^1</f>
        <v>0</v>
      </c>
      <c r="J521">
        <f>ROUND('Fertilizer Tonnage Entry Form'!B532,1)*10^1</f>
        <v>0</v>
      </c>
      <c r="L521">
        <f>ROUND('Fertilizer Tonnage Entry Form'!C532,1)*10^1</f>
        <v>0</v>
      </c>
      <c r="M521">
        <f>ROUND('Fertilizer Tonnage Entry Form'!N532,3)*10^3</f>
        <v>0</v>
      </c>
      <c r="Q521" s="1">
        <f>'Fertilizer Tonnage Entry Form'!T532</f>
        <v>0</v>
      </c>
      <c r="R521" s="1">
        <f>'Fertilizer Tonnage Entry Form'!O532</f>
        <v>0</v>
      </c>
      <c r="S521" s="1">
        <f>'Fertilizer Tonnage Entry Form'!P532</f>
        <v>0</v>
      </c>
      <c r="AA521" s="1">
        <f>ROUND('Fertilizer Tonnage Entry Form'!D532,1)*10^1</f>
        <v>0</v>
      </c>
      <c r="AB521" s="1">
        <f>ROUND('Fertilizer Tonnage Entry Form'!E532,1)*10^1</f>
        <v>0</v>
      </c>
      <c r="AC521" s="1">
        <f>ROUND('Fertilizer Tonnage Entry Form'!F532,1)*10^1</f>
        <v>0</v>
      </c>
      <c r="AD521" s="1">
        <f>ROUND('Fertilizer Tonnage Entry Form'!G532,1)*10^1</f>
        <v>0</v>
      </c>
      <c r="AE521" s="1">
        <f>ROUND('Fertilizer Tonnage Entry Form'!H532,2)*10^2</f>
        <v>0</v>
      </c>
      <c r="AF521" s="1">
        <f>ROUND('Fertilizer Tonnage Entry Form'!I532,2)*10^2</f>
        <v>0</v>
      </c>
      <c r="AG521" s="1">
        <f>ROUND('Fertilizer Tonnage Entry Form'!J532,2)*10^2</f>
        <v>0</v>
      </c>
      <c r="AH521" s="1">
        <f>ROUND('Fertilizer Tonnage Entry Form'!K532,2)*10^2</f>
        <v>0</v>
      </c>
      <c r="AI521" s="1">
        <f>ROUND('Fertilizer Tonnage Entry Form'!L532,2)*10^2</f>
        <v>0</v>
      </c>
      <c r="AJ521" s="1">
        <f>ROUND('Fertilizer Tonnage Entry Form'!M532,3)*10^2</f>
        <v>0</v>
      </c>
    </row>
    <row r="522" spans="1:36" x14ac:dyDescent="0.25">
      <c r="A522" s="1">
        <f>'Fertilizer Tonnage Entry Form'!$Q$1</f>
        <v>0</v>
      </c>
      <c r="C522" s="1">
        <f>'Fertilizer Tonnage Entry Form'!$D$2</f>
        <v>2018</v>
      </c>
      <c r="D522" s="1">
        <f>'Fertilizer Tonnage Entry Form'!$H$2</f>
        <v>14</v>
      </c>
      <c r="H522">
        <f>ROUND('Fertilizer Tonnage Entry Form'!A533,1)*10^1</f>
        <v>0</v>
      </c>
      <c r="J522">
        <f>ROUND('Fertilizer Tonnage Entry Form'!B533,1)*10^1</f>
        <v>0</v>
      </c>
      <c r="L522">
        <f>ROUND('Fertilizer Tonnage Entry Form'!C533,1)*10^1</f>
        <v>0</v>
      </c>
      <c r="M522">
        <f>ROUND('Fertilizer Tonnage Entry Form'!N533,3)*10^3</f>
        <v>0</v>
      </c>
      <c r="Q522" s="1">
        <f>'Fertilizer Tonnage Entry Form'!T533</f>
        <v>0</v>
      </c>
      <c r="R522" s="1">
        <f>'Fertilizer Tonnage Entry Form'!O533</f>
        <v>0</v>
      </c>
      <c r="S522" s="1">
        <f>'Fertilizer Tonnage Entry Form'!P533</f>
        <v>0</v>
      </c>
      <c r="AA522" s="1">
        <f>ROUND('Fertilizer Tonnage Entry Form'!D533,1)*10^1</f>
        <v>0</v>
      </c>
      <c r="AB522" s="1">
        <f>ROUND('Fertilizer Tonnage Entry Form'!E533,1)*10^1</f>
        <v>0</v>
      </c>
      <c r="AC522" s="1">
        <f>ROUND('Fertilizer Tonnage Entry Form'!F533,1)*10^1</f>
        <v>0</v>
      </c>
      <c r="AD522" s="1">
        <f>ROUND('Fertilizer Tonnage Entry Form'!G533,1)*10^1</f>
        <v>0</v>
      </c>
      <c r="AE522" s="1">
        <f>ROUND('Fertilizer Tonnage Entry Form'!H533,2)*10^2</f>
        <v>0</v>
      </c>
      <c r="AF522" s="1">
        <f>ROUND('Fertilizer Tonnage Entry Form'!I533,2)*10^2</f>
        <v>0</v>
      </c>
      <c r="AG522" s="1">
        <f>ROUND('Fertilizer Tonnage Entry Form'!J533,2)*10^2</f>
        <v>0</v>
      </c>
      <c r="AH522" s="1">
        <f>ROUND('Fertilizer Tonnage Entry Form'!K533,2)*10^2</f>
        <v>0</v>
      </c>
      <c r="AI522" s="1">
        <f>ROUND('Fertilizer Tonnage Entry Form'!L533,2)*10^2</f>
        <v>0</v>
      </c>
      <c r="AJ522" s="1">
        <f>ROUND('Fertilizer Tonnage Entry Form'!M533,3)*10^2</f>
        <v>0</v>
      </c>
    </row>
    <row r="523" spans="1:36" x14ac:dyDescent="0.25">
      <c r="A523" s="1">
        <f>'Fertilizer Tonnage Entry Form'!$Q$1</f>
        <v>0</v>
      </c>
      <c r="C523" s="1">
        <f>'Fertilizer Tonnage Entry Form'!$D$2</f>
        <v>2018</v>
      </c>
      <c r="D523" s="1">
        <f>'Fertilizer Tonnage Entry Form'!$H$2</f>
        <v>14</v>
      </c>
      <c r="H523">
        <f>ROUND('Fertilizer Tonnage Entry Form'!A534,1)*10^1</f>
        <v>0</v>
      </c>
      <c r="J523">
        <f>ROUND('Fertilizer Tonnage Entry Form'!B534,1)*10^1</f>
        <v>0</v>
      </c>
      <c r="L523">
        <f>ROUND('Fertilizer Tonnage Entry Form'!C534,1)*10^1</f>
        <v>0</v>
      </c>
      <c r="M523">
        <f>ROUND('Fertilizer Tonnage Entry Form'!N534,3)*10^3</f>
        <v>0</v>
      </c>
      <c r="Q523" s="1">
        <f>'Fertilizer Tonnage Entry Form'!T534</f>
        <v>0</v>
      </c>
      <c r="R523" s="1">
        <f>'Fertilizer Tonnage Entry Form'!O534</f>
        <v>0</v>
      </c>
      <c r="S523" s="1">
        <f>'Fertilizer Tonnage Entry Form'!P534</f>
        <v>0</v>
      </c>
      <c r="AA523" s="1">
        <f>ROUND('Fertilizer Tonnage Entry Form'!D534,1)*10^1</f>
        <v>0</v>
      </c>
      <c r="AB523" s="1">
        <f>ROUND('Fertilizer Tonnage Entry Form'!E534,1)*10^1</f>
        <v>0</v>
      </c>
      <c r="AC523" s="1">
        <f>ROUND('Fertilizer Tonnage Entry Form'!F534,1)*10^1</f>
        <v>0</v>
      </c>
      <c r="AD523" s="1">
        <f>ROUND('Fertilizer Tonnage Entry Form'!G534,1)*10^1</f>
        <v>0</v>
      </c>
      <c r="AE523" s="1">
        <f>ROUND('Fertilizer Tonnage Entry Form'!H534,2)*10^2</f>
        <v>0</v>
      </c>
      <c r="AF523" s="1">
        <f>ROUND('Fertilizer Tonnage Entry Form'!I534,2)*10^2</f>
        <v>0</v>
      </c>
      <c r="AG523" s="1">
        <f>ROUND('Fertilizer Tonnage Entry Form'!J534,2)*10^2</f>
        <v>0</v>
      </c>
      <c r="AH523" s="1">
        <f>ROUND('Fertilizer Tonnage Entry Form'!K534,2)*10^2</f>
        <v>0</v>
      </c>
      <c r="AI523" s="1">
        <f>ROUND('Fertilizer Tonnage Entry Form'!L534,2)*10^2</f>
        <v>0</v>
      </c>
      <c r="AJ523" s="1">
        <f>ROUND('Fertilizer Tonnage Entry Form'!M534,3)*10^2</f>
        <v>0</v>
      </c>
    </row>
    <row r="524" spans="1:36" x14ac:dyDescent="0.25">
      <c r="A524" s="1">
        <f>'Fertilizer Tonnage Entry Form'!$Q$1</f>
        <v>0</v>
      </c>
      <c r="C524" s="1">
        <f>'Fertilizer Tonnage Entry Form'!$D$2</f>
        <v>2018</v>
      </c>
      <c r="D524" s="1">
        <f>'Fertilizer Tonnage Entry Form'!$H$2</f>
        <v>14</v>
      </c>
      <c r="H524">
        <f>ROUND('Fertilizer Tonnage Entry Form'!A535,1)*10^1</f>
        <v>0</v>
      </c>
      <c r="J524">
        <f>ROUND('Fertilizer Tonnage Entry Form'!B535,1)*10^1</f>
        <v>0</v>
      </c>
      <c r="L524">
        <f>ROUND('Fertilizer Tonnage Entry Form'!C535,1)*10^1</f>
        <v>0</v>
      </c>
      <c r="M524">
        <f>ROUND('Fertilizer Tonnage Entry Form'!N535,3)*10^3</f>
        <v>0</v>
      </c>
      <c r="Q524" s="1">
        <f>'Fertilizer Tonnage Entry Form'!T535</f>
        <v>0</v>
      </c>
      <c r="R524" s="1">
        <f>'Fertilizer Tonnage Entry Form'!O535</f>
        <v>0</v>
      </c>
      <c r="S524" s="1">
        <f>'Fertilizer Tonnage Entry Form'!P535</f>
        <v>0</v>
      </c>
      <c r="AA524" s="1">
        <f>ROUND('Fertilizer Tonnage Entry Form'!D535,1)*10^1</f>
        <v>0</v>
      </c>
      <c r="AB524" s="1">
        <f>ROUND('Fertilizer Tonnage Entry Form'!E535,1)*10^1</f>
        <v>0</v>
      </c>
      <c r="AC524" s="1">
        <f>ROUND('Fertilizer Tonnage Entry Form'!F535,1)*10^1</f>
        <v>0</v>
      </c>
      <c r="AD524" s="1">
        <f>ROUND('Fertilizer Tonnage Entry Form'!G535,1)*10^1</f>
        <v>0</v>
      </c>
      <c r="AE524" s="1">
        <f>ROUND('Fertilizer Tonnage Entry Form'!H535,2)*10^2</f>
        <v>0</v>
      </c>
      <c r="AF524" s="1">
        <f>ROUND('Fertilizer Tonnage Entry Form'!I535,2)*10^2</f>
        <v>0</v>
      </c>
      <c r="AG524" s="1">
        <f>ROUND('Fertilizer Tonnage Entry Form'!J535,2)*10^2</f>
        <v>0</v>
      </c>
      <c r="AH524" s="1">
        <f>ROUND('Fertilizer Tonnage Entry Form'!K535,2)*10^2</f>
        <v>0</v>
      </c>
      <c r="AI524" s="1">
        <f>ROUND('Fertilizer Tonnage Entry Form'!L535,2)*10^2</f>
        <v>0</v>
      </c>
      <c r="AJ524" s="1">
        <f>ROUND('Fertilizer Tonnage Entry Form'!M535,3)*10^2</f>
        <v>0</v>
      </c>
    </row>
    <row r="525" spans="1:36" x14ac:dyDescent="0.25">
      <c r="A525" s="1">
        <f>'Fertilizer Tonnage Entry Form'!$Q$1</f>
        <v>0</v>
      </c>
      <c r="C525" s="1">
        <f>'Fertilizer Tonnage Entry Form'!$D$2</f>
        <v>2018</v>
      </c>
      <c r="D525" s="1">
        <f>'Fertilizer Tonnage Entry Form'!$H$2</f>
        <v>14</v>
      </c>
      <c r="H525">
        <f>ROUND('Fertilizer Tonnage Entry Form'!A536,1)*10^1</f>
        <v>0</v>
      </c>
      <c r="J525">
        <f>ROUND('Fertilizer Tonnage Entry Form'!B536,1)*10^1</f>
        <v>0</v>
      </c>
      <c r="L525">
        <f>ROUND('Fertilizer Tonnage Entry Form'!C536,1)*10^1</f>
        <v>0</v>
      </c>
      <c r="M525">
        <f>ROUND('Fertilizer Tonnage Entry Form'!N536,3)*10^3</f>
        <v>0</v>
      </c>
      <c r="Q525" s="1">
        <f>'Fertilizer Tonnage Entry Form'!T536</f>
        <v>0</v>
      </c>
      <c r="R525" s="1">
        <f>'Fertilizer Tonnage Entry Form'!O536</f>
        <v>0</v>
      </c>
      <c r="S525" s="1">
        <f>'Fertilizer Tonnage Entry Form'!P536</f>
        <v>0</v>
      </c>
      <c r="AA525" s="1">
        <f>ROUND('Fertilizer Tonnage Entry Form'!D536,1)*10^1</f>
        <v>0</v>
      </c>
      <c r="AB525" s="1">
        <f>ROUND('Fertilizer Tonnage Entry Form'!E536,1)*10^1</f>
        <v>0</v>
      </c>
      <c r="AC525" s="1">
        <f>ROUND('Fertilizer Tonnage Entry Form'!F536,1)*10^1</f>
        <v>0</v>
      </c>
      <c r="AD525" s="1">
        <f>ROUND('Fertilizer Tonnage Entry Form'!G536,1)*10^1</f>
        <v>0</v>
      </c>
      <c r="AE525" s="1">
        <f>ROUND('Fertilizer Tonnage Entry Form'!H536,2)*10^2</f>
        <v>0</v>
      </c>
      <c r="AF525" s="1">
        <f>ROUND('Fertilizer Tonnage Entry Form'!I536,2)*10^2</f>
        <v>0</v>
      </c>
      <c r="AG525" s="1">
        <f>ROUND('Fertilizer Tonnage Entry Form'!J536,2)*10^2</f>
        <v>0</v>
      </c>
      <c r="AH525" s="1">
        <f>ROUND('Fertilizer Tonnage Entry Form'!K536,2)*10^2</f>
        <v>0</v>
      </c>
      <c r="AI525" s="1">
        <f>ROUND('Fertilizer Tonnage Entry Form'!L536,2)*10^2</f>
        <v>0</v>
      </c>
      <c r="AJ525" s="1">
        <f>ROUND('Fertilizer Tonnage Entry Form'!M536,3)*10^2</f>
        <v>0</v>
      </c>
    </row>
    <row r="526" spans="1:36" x14ac:dyDescent="0.25">
      <c r="A526" s="1">
        <f>'Fertilizer Tonnage Entry Form'!$Q$1</f>
        <v>0</v>
      </c>
      <c r="C526" s="1">
        <f>'Fertilizer Tonnage Entry Form'!$D$2</f>
        <v>2018</v>
      </c>
      <c r="D526" s="1">
        <f>'Fertilizer Tonnage Entry Form'!$H$2</f>
        <v>14</v>
      </c>
      <c r="H526">
        <f>ROUND('Fertilizer Tonnage Entry Form'!A537,1)*10^1</f>
        <v>0</v>
      </c>
      <c r="J526">
        <f>ROUND('Fertilizer Tonnage Entry Form'!B537,1)*10^1</f>
        <v>0</v>
      </c>
      <c r="L526">
        <f>ROUND('Fertilizer Tonnage Entry Form'!C537,1)*10^1</f>
        <v>0</v>
      </c>
      <c r="M526">
        <f>ROUND('Fertilizer Tonnage Entry Form'!N537,3)*10^3</f>
        <v>0</v>
      </c>
      <c r="Q526" s="1">
        <f>'Fertilizer Tonnage Entry Form'!T537</f>
        <v>0</v>
      </c>
      <c r="R526" s="1">
        <f>'Fertilizer Tonnage Entry Form'!O537</f>
        <v>0</v>
      </c>
      <c r="S526" s="1">
        <f>'Fertilizer Tonnage Entry Form'!P537</f>
        <v>0</v>
      </c>
      <c r="AA526" s="1">
        <f>ROUND('Fertilizer Tonnage Entry Form'!D537,1)*10^1</f>
        <v>0</v>
      </c>
      <c r="AB526" s="1">
        <f>ROUND('Fertilizer Tonnage Entry Form'!E537,1)*10^1</f>
        <v>0</v>
      </c>
      <c r="AC526" s="1">
        <f>ROUND('Fertilizer Tonnage Entry Form'!F537,1)*10^1</f>
        <v>0</v>
      </c>
      <c r="AD526" s="1">
        <f>ROUND('Fertilizer Tonnage Entry Form'!G537,1)*10^1</f>
        <v>0</v>
      </c>
      <c r="AE526" s="1">
        <f>ROUND('Fertilizer Tonnage Entry Form'!H537,2)*10^2</f>
        <v>0</v>
      </c>
      <c r="AF526" s="1">
        <f>ROUND('Fertilizer Tonnage Entry Form'!I537,2)*10^2</f>
        <v>0</v>
      </c>
      <c r="AG526" s="1">
        <f>ROUND('Fertilizer Tonnage Entry Form'!J537,2)*10^2</f>
        <v>0</v>
      </c>
      <c r="AH526" s="1">
        <f>ROUND('Fertilizer Tonnage Entry Form'!K537,2)*10^2</f>
        <v>0</v>
      </c>
      <c r="AI526" s="1">
        <f>ROUND('Fertilizer Tonnage Entry Form'!L537,2)*10^2</f>
        <v>0</v>
      </c>
      <c r="AJ526" s="1">
        <f>ROUND('Fertilizer Tonnage Entry Form'!M537,3)*10^2</f>
        <v>0</v>
      </c>
    </row>
    <row r="527" spans="1:36" x14ac:dyDescent="0.25">
      <c r="A527" s="1">
        <f>'Fertilizer Tonnage Entry Form'!$Q$1</f>
        <v>0</v>
      </c>
      <c r="C527" s="1">
        <f>'Fertilizer Tonnage Entry Form'!$D$2</f>
        <v>2018</v>
      </c>
      <c r="D527" s="1">
        <f>'Fertilizer Tonnage Entry Form'!$H$2</f>
        <v>14</v>
      </c>
      <c r="H527">
        <f>ROUND('Fertilizer Tonnage Entry Form'!A538,1)*10^1</f>
        <v>0</v>
      </c>
      <c r="J527">
        <f>ROUND('Fertilizer Tonnage Entry Form'!B538,1)*10^1</f>
        <v>0</v>
      </c>
      <c r="L527">
        <f>ROUND('Fertilizer Tonnage Entry Form'!C538,1)*10^1</f>
        <v>0</v>
      </c>
      <c r="M527">
        <f>ROUND('Fertilizer Tonnage Entry Form'!N538,3)*10^3</f>
        <v>0</v>
      </c>
      <c r="Q527" s="1">
        <f>'Fertilizer Tonnage Entry Form'!T538</f>
        <v>0</v>
      </c>
      <c r="R527" s="1">
        <f>'Fertilizer Tonnage Entry Form'!O538</f>
        <v>0</v>
      </c>
      <c r="S527" s="1">
        <f>'Fertilizer Tonnage Entry Form'!P538</f>
        <v>0</v>
      </c>
      <c r="AA527" s="1">
        <f>ROUND('Fertilizer Tonnage Entry Form'!D538,1)*10^1</f>
        <v>0</v>
      </c>
      <c r="AB527" s="1">
        <f>ROUND('Fertilizer Tonnage Entry Form'!E538,1)*10^1</f>
        <v>0</v>
      </c>
      <c r="AC527" s="1">
        <f>ROUND('Fertilizer Tonnage Entry Form'!F538,1)*10^1</f>
        <v>0</v>
      </c>
      <c r="AD527" s="1">
        <f>ROUND('Fertilizer Tonnage Entry Form'!G538,1)*10^1</f>
        <v>0</v>
      </c>
      <c r="AE527" s="1">
        <f>ROUND('Fertilizer Tonnage Entry Form'!H538,2)*10^2</f>
        <v>0</v>
      </c>
      <c r="AF527" s="1">
        <f>ROUND('Fertilizer Tonnage Entry Form'!I538,2)*10^2</f>
        <v>0</v>
      </c>
      <c r="AG527" s="1">
        <f>ROUND('Fertilizer Tonnage Entry Form'!J538,2)*10^2</f>
        <v>0</v>
      </c>
      <c r="AH527" s="1">
        <f>ROUND('Fertilizer Tonnage Entry Form'!K538,2)*10^2</f>
        <v>0</v>
      </c>
      <c r="AI527" s="1">
        <f>ROUND('Fertilizer Tonnage Entry Form'!L538,2)*10^2</f>
        <v>0</v>
      </c>
      <c r="AJ527" s="1">
        <f>ROUND('Fertilizer Tonnage Entry Form'!M538,3)*10^2</f>
        <v>0</v>
      </c>
    </row>
    <row r="528" spans="1:36" x14ac:dyDescent="0.25">
      <c r="A528" s="1">
        <f>'Fertilizer Tonnage Entry Form'!$Q$1</f>
        <v>0</v>
      </c>
      <c r="C528" s="1">
        <f>'Fertilizer Tonnage Entry Form'!$D$2</f>
        <v>2018</v>
      </c>
      <c r="D528" s="1">
        <f>'Fertilizer Tonnage Entry Form'!$H$2</f>
        <v>14</v>
      </c>
      <c r="H528">
        <f>ROUND('Fertilizer Tonnage Entry Form'!A539,1)*10^1</f>
        <v>0</v>
      </c>
      <c r="J528">
        <f>ROUND('Fertilizer Tonnage Entry Form'!B539,1)*10^1</f>
        <v>0</v>
      </c>
      <c r="L528">
        <f>ROUND('Fertilizer Tonnage Entry Form'!C539,1)*10^1</f>
        <v>0</v>
      </c>
      <c r="M528">
        <f>ROUND('Fertilizer Tonnage Entry Form'!N539,3)*10^3</f>
        <v>0</v>
      </c>
      <c r="Q528" s="1">
        <f>'Fertilizer Tonnage Entry Form'!T539</f>
        <v>0</v>
      </c>
      <c r="R528" s="1">
        <f>'Fertilizer Tonnage Entry Form'!O539</f>
        <v>0</v>
      </c>
      <c r="S528" s="1">
        <f>'Fertilizer Tonnage Entry Form'!P539</f>
        <v>0</v>
      </c>
      <c r="AA528" s="1">
        <f>ROUND('Fertilizer Tonnage Entry Form'!D539,1)*10^1</f>
        <v>0</v>
      </c>
      <c r="AB528" s="1">
        <f>ROUND('Fertilizer Tonnage Entry Form'!E539,1)*10^1</f>
        <v>0</v>
      </c>
      <c r="AC528" s="1">
        <f>ROUND('Fertilizer Tonnage Entry Form'!F539,1)*10^1</f>
        <v>0</v>
      </c>
      <c r="AD528" s="1">
        <f>ROUND('Fertilizer Tonnage Entry Form'!G539,1)*10^1</f>
        <v>0</v>
      </c>
      <c r="AE528" s="1">
        <f>ROUND('Fertilizer Tonnage Entry Form'!H539,2)*10^2</f>
        <v>0</v>
      </c>
      <c r="AF528" s="1">
        <f>ROUND('Fertilizer Tonnage Entry Form'!I539,2)*10^2</f>
        <v>0</v>
      </c>
      <c r="AG528" s="1">
        <f>ROUND('Fertilizer Tonnage Entry Form'!J539,2)*10^2</f>
        <v>0</v>
      </c>
      <c r="AH528" s="1">
        <f>ROUND('Fertilizer Tonnage Entry Form'!K539,2)*10^2</f>
        <v>0</v>
      </c>
      <c r="AI528" s="1">
        <f>ROUND('Fertilizer Tonnage Entry Form'!L539,2)*10^2</f>
        <v>0</v>
      </c>
      <c r="AJ528" s="1">
        <f>ROUND('Fertilizer Tonnage Entry Form'!M539,3)*10^2</f>
        <v>0</v>
      </c>
    </row>
    <row r="529" spans="1:36" x14ac:dyDescent="0.25">
      <c r="A529" s="1">
        <f>'Fertilizer Tonnage Entry Form'!$Q$1</f>
        <v>0</v>
      </c>
      <c r="C529" s="1">
        <f>'Fertilizer Tonnage Entry Form'!$D$2</f>
        <v>2018</v>
      </c>
      <c r="D529" s="1">
        <f>'Fertilizer Tonnage Entry Form'!$H$2</f>
        <v>14</v>
      </c>
      <c r="H529">
        <f>ROUND('Fertilizer Tonnage Entry Form'!A540,1)*10^1</f>
        <v>0</v>
      </c>
      <c r="J529">
        <f>ROUND('Fertilizer Tonnage Entry Form'!B540,1)*10^1</f>
        <v>0</v>
      </c>
      <c r="L529">
        <f>ROUND('Fertilizer Tonnage Entry Form'!C540,1)*10^1</f>
        <v>0</v>
      </c>
      <c r="M529">
        <f>ROUND('Fertilizer Tonnage Entry Form'!N540,3)*10^3</f>
        <v>0</v>
      </c>
      <c r="Q529" s="1">
        <f>'Fertilizer Tonnage Entry Form'!T540</f>
        <v>0</v>
      </c>
      <c r="R529" s="1">
        <f>'Fertilizer Tonnage Entry Form'!O540</f>
        <v>0</v>
      </c>
      <c r="S529" s="1">
        <f>'Fertilizer Tonnage Entry Form'!P540</f>
        <v>0</v>
      </c>
      <c r="AA529" s="1">
        <f>ROUND('Fertilizer Tonnage Entry Form'!D540,1)*10^1</f>
        <v>0</v>
      </c>
      <c r="AB529" s="1">
        <f>ROUND('Fertilizer Tonnage Entry Form'!E540,1)*10^1</f>
        <v>0</v>
      </c>
      <c r="AC529" s="1">
        <f>ROUND('Fertilizer Tonnage Entry Form'!F540,1)*10^1</f>
        <v>0</v>
      </c>
      <c r="AD529" s="1">
        <f>ROUND('Fertilizer Tonnage Entry Form'!G540,1)*10^1</f>
        <v>0</v>
      </c>
      <c r="AE529" s="1">
        <f>ROUND('Fertilizer Tonnage Entry Form'!H540,2)*10^2</f>
        <v>0</v>
      </c>
      <c r="AF529" s="1">
        <f>ROUND('Fertilizer Tonnage Entry Form'!I540,2)*10^2</f>
        <v>0</v>
      </c>
      <c r="AG529" s="1">
        <f>ROUND('Fertilizer Tonnage Entry Form'!J540,2)*10^2</f>
        <v>0</v>
      </c>
      <c r="AH529" s="1">
        <f>ROUND('Fertilizer Tonnage Entry Form'!K540,2)*10^2</f>
        <v>0</v>
      </c>
      <c r="AI529" s="1">
        <f>ROUND('Fertilizer Tonnage Entry Form'!L540,2)*10^2</f>
        <v>0</v>
      </c>
      <c r="AJ529" s="1">
        <f>ROUND('Fertilizer Tonnage Entry Form'!M540,3)*10^2</f>
        <v>0</v>
      </c>
    </row>
    <row r="530" spans="1:36" x14ac:dyDescent="0.25">
      <c r="A530" s="1">
        <f>'Fertilizer Tonnage Entry Form'!$Q$1</f>
        <v>0</v>
      </c>
      <c r="C530" s="1">
        <f>'Fertilizer Tonnage Entry Form'!$D$2</f>
        <v>2018</v>
      </c>
      <c r="D530" s="1">
        <f>'Fertilizer Tonnage Entry Form'!$H$2</f>
        <v>14</v>
      </c>
      <c r="H530">
        <f>ROUND('Fertilizer Tonnage Entry Form'!A541,1)*10^1</f>
        <v>0</v>
      </c>
      <c r="J530">
        <f>ROUND('Fertilizer Tonnage Entry Form'!B541,1)*10^1</f>
        <v>0</v>
      </c>
      <c r="L530">
        <f>ROUND('Fertilizer Tonnage Entry Form'!C541,1)*10^1</f>
        <v>0</v>
      </c>
      <c r="M530">
        <f>ROUND('Fertilizer Tonnage Entry Form'!N541,3)*10^3</f>
        <v>0</v>
      </c>
      <c r="Q530" s="1">
        <f>'Fertilizer Tonnage Entry Form'!T541</f>
        <v>0</v>
      </c>
      <c r="R530" s="1">
        <f>'Fertilizer Tonnage Entry Form'!O541</f>
        <v>0</v>
      </c>
      <c r="S530" s="1">
        <f>'Fertilizer Tonnage Entry Form'!P541</f>
        <v>0</v>
      </c>
      <c r="AA530" s="1">
        <f>ROUND('Fertilizer Tonnage Entry Form'!D541,1)*10^1</f>
        <v>0</v>
      </c>
      <c r="AB530" s="1">
        <f>ROUND('Fertilizer Tonnage Entry Form'!E541,1)*10^1</f>
        <v>0</v>
      </c>
      <c r="AC530" s="1">
        <f>ROUND('Fertilizer Tonnage Entry Form'!F541,1)*10^1</f>
        <v>0</v>
      </c>
      <c r="AD530" s="1">
        <f>ROUND('Fertilizer Tonnage Entry Form'!G541,1)*10^1</f>
        <v>0</v>
      </c>
      <c r="AE530" s="1">
        <f>ROUND('Fertilizer Tonnage Entry Form'!H541,2)*10^2</f>
        <v>0</v>
      </c>
      <c r="AF530" s="1">
        <f>ROUND('Fertilizer Tonnage Entry Form'!I541,2)*10^2</f>
        <v>0</v>
      </c>
      <c r="AG530" s="1">
        <f>ROUND('Fertilizer Tonnage Entry Form'!J541,2)*10^2</f>
        <v>0</v>
      </c>
      <c r="AH530" s="1">
        <f>ROUND('Fertilizer Tonnage Entry Form'!K541,2)*10^2</f>
        <v>0</v>
      </c>
      <c r="AI530" s="1">
        <f>ROUND('Fertilizer Tonnage Entry Form'!L541,2)*10^2</f>
        <v>0</v>
      </c>
      <c r="AJ530" s="1">
        <f>ROUND('Fertilizer Tonnage Entry Form'!M541,3)*10^2</f>
        <v>0</v>
      </c>
    </row>
    <row r="531" spans="1:36" x14ac:dyDescent="0.25">
      <c r="A531" s="1">
        <f>'Fertilizer Tonnage Entry Form'!$Q$1</f>
        <v>0</v>
      </c>
      <c r="C531" s="1">
        <f>'Fertilizer Tonnage Entry Form'!$D$2</f>
        <v>2018</v>
      </c>
      <c r="D531" s="1">
        <f>'Fertilizer Tonnage Entry Form'!$H$2</f>
        <v>14</v>
      </c>
      <c r="H531">
        <f>ROUND('Fertilizer Tonnage Entry Form'!A542,1)*10^1</f>
        <v>0</v>
      </c>
      <c r="J531">
        <f>ROUND('Fertilizer Tonnage Entry Form'!B542,1)*10^1</f>
        <v>0</v>
      </c>
      <c r="L531">
        <f>ROUND('Fertilizer Tonnage Entry Form'!C542,1)*10^1</f>
        <v>0</v>
      </c>
      <c r="M531">
        <f>ROUND('Fertilizer Tonnage Entry Form'!N542,3)*10^3</f>
        <v>0</v>
      </c>
      <c r="Q531" s="1">
        <f>'Fertilizer Tonnage Entry Form'!T542</f>
        <v>0</v>
      </c>
      <c r="R531" s="1">
        <f>'Fertilizer Tonnage Entry Form'!O542</f>
        <v>0</v>
      </c>
      <c r="S531" s="1">
        <f>'Fertilizer Tonnage Entry Form'!P542</f>
        <v>0</v>
      </c>
      <c r="AA531" s="1">
        <f>ROUND('Fertilizer Tonnage Entry Form'!D542,1)*10^1</f>
        <v>0</v>
      </c>
      <c r="AB531" s="1">
        <f>ROUND('Fertilizer Tonnage Entry Form'!E542,1)*10^1</f>
        <v>0</v>
      </c>
      <c r="AC531" s="1">
        <f>ROUND('Fertilizer Tonnage Entry Form'!F542,1)*10^1</f>
        <v>0</v>
      </c>
      <c r="AD531" s="1">
        <f>ROUND('Fertilizer Tonnage Entry Form'!G542,1)*10^1</f>
        <v>0</v>
      </c>
      <c r="AE531" s="1">
        <f>ROUND('Fertilizer Tonnage Entry Form'!H542,2)*10^2</f>
        <v>0</v>
      </c>
      <c r="AF531" s="1">
        <f>ROUND('Fertilizer Tonnage Entry Form'!I542,2)*10^2</f>
        <v>0</v>
      </c>
      <c r="AG531" s="1">
        <f>ROUND('Fertilizer Tonnage Entry Form'!J542,2)*10^2</f>
        <v>0</v>
      </c>
      <c r="AH531" s="1">
        <f>ROUND('Fertilizer Tonnage Entry Form'!K542,2)*10^2</f>
        <v>0</v>
      </c>
      <c r="AI531" s="1">
        <f>ROUND('Fertilizer Tonnage Entry Form'!L542,2)*10^2</f>
        <v>0</v>
      </c>
      <c r="AJ531" s="1">
        <f>ROUND('Fertilizer Tonnage Entry Form'!M542,3)*10^2</f>
        <v>0</v>
      </c>
    </row>
    <row r="532" spans="1:36" x14ac:dyDescent="0.25">
      <c r="A532" s="1">
        <f>'Fertilizer Tonnage Entry Form'!$Q$1</f>
        <v>0</v>
      </c>
      <c r="C532" s="1">
        <f>'Fertilizer Tonnage Entry Form'!$D$2</f>
        <v>2018</v>
      </c>
      <c r="D532" s="1">
        <f>'Fertilizer Tonnage Entry Form'!$H$2</f>
        <v>14</v>
      </c>
      <c r="H532">
        <f>ROUND('Fertilizer Tonnage Entry Form'!A543,1)*10^1</f>
        <v>0</v>
      </c>
      <c r="J532">
        <f>ROUND('Fertilizer Tonnage Entry Form'!B543,1)*10^1</f>
        <v>0</v>
      </c>
      <c r="L532">
        <f>ROUND('Fertilizer Tonnage Entry Form'!C543,1)*10^1</f>
        <v>0</v>
      </c>
      <c r="M532">
        <f>ROUND('Fertilizer Tonnage Entry Form'!N543,3)*10^3</f>
        <v>0</v>
      </c>
      <c r="Q532" s="1">
        <f>'Fertilizer Tonnage Entry Form'!T543</f>
        <v>0</v>
      </c>
      <c r="R532" s="1">
        <f>'Fertilizer Tonnage Entry Form'!O543</f>
        <v>0</v>
      </c>
      <c r="S532" s="1">
        <f>'Fertilizer Tonnage Entry Form'!P543</f>
        <v>0</v>
      </c>
      <c r="AA532" s="1">
        <f>ROUND('Fertilizer Tonnage Entry Form'!D543,1)*10^1</f>
        <v>0</v>
      </c>
      <c r="AB532" s="1">
        <f>ROUND('Fertilizer Tonnage Entry Form'!E543,1)*10^1</f>
        <v>0</v>
      </c>
      <c r="AC532" s="1">
        <f>ROUND('Fertilizer Tonnage Entry Form'!F543,1)*10^1</f>
        <v>0</v>
      </c>
      <c r="AD532" s="1">
        <f>ROUND('Fertilizer Tonnage Entry Form'!G543,1)*10^1</f>
        <v>0</v>
      </c>
      <c r="AE532" s="1">
        <f>ROUND('Fertilizer Tonnage Entry Form'!H543,2)*10^2</f>
        <v>0</v>
      </c>
      <c r="AF532" s="1">
        <f>ROUND('Fertilizer Tonnage Entry Form'!I543,2)*10^2</f>
        <v>0</v>
      </c>
      <c r="AG532" s="1">
        <f>ROUND('Fertilizer Tonnage Entry Form'!J543,2)*10^2</f>
        <v>0</v>
      </c>
      <c r="AH532" s="1">
        <f>ROUND('Fertilizer Tonnage Entry Form'!K543,2)*10^2</f>
        <v>0</v>
      </c>
      <c r="AI532" s="1">
        <f>ROUND('Fertilizer Tonnage Entry Form'!L543,2)*10^2</f>
        <v>0</v>
      </c>
      <c r="AJ532" s="1">
        <f>ROUND('Fertilizer Tonnage Entry Form'!M543,3)*10^2</f>
        <v>0</v>
      </c>
    </row>
    <row r="533" spans="1:36" x14ac:dyDescent="0.25">
      <c r="A533" s="1">
        <f>'Fertilizer Tonnage Entry Form'!$Q$1</f>
        <v>0</v>
      </c>
      <c r="C533" s="1">
        <f>'Fertilizer Tonnage Entry Form'!$D$2</f>
        <v>2018</v>
      </c>
      <c r="D533" s="1">
        <f>'Fertilizer Tonnage Entry Form'!$H$2</f>
        <v>14</v>
      </c>
      <c r="H533">
        <f>ROUND('Fertilizer Tonnage Entry Form'!A544,1)*10^1</f>
        <v>0</v>
      </c>
      <c r="J533">
        <f>ROUND('Fertilizer Tonnage Entry Form'!B544,1)*10^1</f>
        <v>0</v>
      </c>
      <c r="L533">
        <f>ROUND('Fertilizer Tonnage Entry Form'!C544,1)*10^1</f>
        <v>0</v>
      </c>
      <c r="M533">
        <f>ROUND('Fertilizer Tonnage Entry Form'!N544,3)*10^3</f>
        <v>0</v>
      </c>
      <c r="Q533" s="1">
        <f>'Fertilizer Tonnage Entry Form'!T544</f>
        <v>0</v>
      </c>
      <c r="R533" s="1">
        <f>'Fertilizer Tonnage Entry Form'!O544</f>
        <v>0</v>
      </c>
      <c r="S533" s="1">
        <f>'Fertilizer Tonnage Entry Form'!P544</f>
        <v>0</v>
      </c>
      <c r="AA533" s="1">
        <f>ROUND('Fertilizer Tonnage Entry Form'!D544,1)*10^1</f>
        <v>0</v>
      </c>
      <c r="AB533" s="1">
        <f>ROUND('Fertilizer Tonnage Entry Form'!E544,1)*10^1</f>
        <v>0</v>
      </c>
      <c r="AC533" s="1">
        <f>ROUND('Fertilizer Tonnage Entry Form'!F544,1)*10^1</f>
        <v>0</v>
      </c>
      <c r="AD533" s="1">
        <f>ROUND('Fertilizer Tonnage Entry Form'!G544,1)*10^1</f>
        <v>0</v>
      </c>
      <c r="AE533" s="1">
        <f>ROUND('Fertilizer Tonnage Entry Form'!H544,2)*10^2</f>
        <v>0</v>
      </c>
      <c r="AF533" s="1">
        <f>ROUND('Fertilizer Tonnage Entry Form'!I544,2)*10^2</f>
        <v>0</v>
      </c>
      <c r="AG533" s="1">
        <f>ROUND('Fertilizer Tonnage Entry Form'!J544,2)*10^2</f>
        <v>0</v>
      </c>
      <c r="AH533" s="1">
        <f>ROUND('Fertilizer Tonnage Entry Form'!K544,2)*10^2</f>
        <v>0</v>
      </c>
      <c r="AI533" s="1">
        <f>ROUND('Fertilizer Tonnage Entry Form'!L544,2)*10^2</f>
        <v>0</v>
      </c>
      <c r="AJ533" s="1">
        <f>ROUND('Fertilizer Tonnage Entry Form'!M544,3)*10^2</f>
        <v>0</v>
      </c>
    </row>
    <row r="534" spans="1:36" x14ac:dyDescent="0.25">
      <c r="A534" s="1">
        <f>'Fertilizer Tonnage Entry Form'!$Q$1</f>
        <v>0</v>
      </c>
      <c r="C534" s="1">
        <f>'Fertilizer Tonnage Entry Form'!$D$2</f>
        <v>2018</v>
      </c>
      <c r="D534" s="1">
        <f>'Fertilizer Tonnage Entry Form'!$H$2</f>
        <v>14</v>
      </c>
      <c r="H534">
        <f>ROUND('Fertilizer Tonnage Entry Form'!A545,1)*10^1</f>
        <v>0</v>
      </c>
      <c r="J534">
        <f>ROUND('Fertilizer Tonnage Entry Form'!B545,1)*10^1</f>
        <v>0</v>
      </c>
      <c r="L534">
        <f>ROUND('Fertilizer Tonnage Entry Form'!C545,1)*10^1</f>
        <v>0</v>
      </c>
      <c r="M534">
        <f>ROUND('Fertilizer Tonnage Entry Form'!N545,3)*10^3</f>
        <v>0</v>
      </c>
      <c r="Q534" s="1">
        <f>'Fertilizer Tonnage Entry Form'!T545</f>
        <v>0</v>
      </c>
      <c r="R534" s="1">
        <f>'Fertilizer Tonnage Entry Form'!O545</f>
        <v>0</v>
      </c>
      <c r="S534" s="1">
        <f>'Fertilizer Tonnage Entry Form'!P545</f>
        <v>0</v>
      </c>
      <c r="AA534" s="1">
        <f>ROUND('Fertilizer Tonnage Entry Form'!D545,1)*10^1</f>
        <v>0</v>
      </c>
      <c r="AB534" s="1">
        <f>ROUND('Fertilizer Tonnage Entry Form'!E545,1)*10^1</f>
        <v>0</v>
      </c>
      <c r="AC534" s="1">
        <f>ROUND('Fertilizer Tonnage Entry Form'!F545,1)*10^1</f>
        <v>0</v>
      </c>
      <c r="AD534" s="1">
        <f>ROUND('Fertilizer Tonnage Entry Form'!G545,1)*10^1</f>
        <v>0</v>
      </c>
      <c r="AE534" s="1">
        <f>ROUND('Fertilizer Tonnage Entry Form'!H545,2)*10^2</f>
        <v>0</v>
      </c>
      <c r="AF534" s="1">
        <f>ROUND('Fertilizer Tonnage Entry Form'!I545,2)*10^2</f>
        <v>0</v>
      </c>
      <c r="AG534" s="1">
        <f>ROUND('Fertilizer Tonnage Entry Form'!J545,2)*10^2</f>
        <v>0</v>
      </c>
      <c r="AH534" s="1">
        <f>ROUND('Fertilizer Tonnage Entry Form'!K545,2)*10^2</f>
        <v>0</v>
      </c>
      <c r="AI534" s="1">
        <f>ROUND('Fertilizer Tonnage Entry Form'!L545,2)*10^2</f>
        <v>0</v>
      </c>
      <c r="AJ534" s="1">
        <f>ROUND('Fertilizer Tonnage Entry Form'!M545,3)*10^2</f>
        <v>0</v>
      </c>
    </row>
    <row r="535" spans="1:36" x14ac:dyDescent="0.25">
      <c r="A535" s="1">
        <f>'Fertilizer Tonnage Entry Form'!$Q$1</f>
        <v>0</v>
      </c>
      <c r="C535" s="1">
        <f>'Fertilizer Tonnage Entry Form'!$D$2</f>
        <v>2018</v>
      </c>
      <c r="D535" s="1">
        <f>'Fertilizer Tonnage Entry Form'!$H$2</f>
        <v>14</v>
      </c>
      <c r="H535">
        <f>ROUND('Fertilizer Tonnage Entry Form'!A546,1)*10^1</f>
        <v>0</v>
      </c>
      <c r="J535">
        <f>ROUND('Fertilizer Tonnage Entry Form'!B546,1)*10^1</f>
        <v>0</v>
      </c>
      <c r="L535">
        <f>ROUND('Fertilizer Tonnage Entry Form'!C546,1)*10^1</f>
        <v>0</v>
      </c>
      <c r="M535">
        <f>ROUND('Fertilizer Tonnage Entry Form'!N546,3)*10^3</f>
        <v>0</v>
      </c>
      <c r="Q535" s="1">
        <f>'Fertilizer Tonnage Entry Form'!T546</f>
        <v>0</v>
      </c>
      <c r="R535" s="1">
        <f>'Fertilizer Tonnage Entry Form'!O546</f>
        <v>0</v>
      </c>
      <c r="S535" s="1">
        <f>'Fertilizer Tonnage Entry Form'!P546</f>
        <v>0</v>
      </c>
      <c r="AA535" s="1">
        <f>ROUND('Fertilizer Tonnage Entry Form'!D546,1)*10^1</f>
        <v>0</v>
      </c>
      <c r="AB535" s="1">
        <f>ROUND('Fertilizer Tonnage Entry Form'!E546,1)*10^1</f>
        <v>0</v>
      </c>
      <c r="AC535" s="1">
        <f>ROUND('Fertilizer Tonnage Entry Form'!F546,1)*10^1</f>
        <v>0</v>
      </c>
      <c r="AD535" s="1">
        <f>ROUND('Fertilizer Tonnage Entry Form'!G546,1)*10^1</f>
        <v>0</v>
      </c>
      <c r="AE535" s="1">
        <f>ROUND('Fertilizer Tonnage Entry Form'!H546,2)*10^2</f>
        <v>0</v>
      </c>
      <c r="AF535" s="1">
        <f>ROUND('Fertilizer Tonnage Entry Form'!I546,2)*10^2</f>
        <v>0</v>
      </c>
      <c r="AG535" s="1">
        <f>ROUND('Fertilizer Tonnage Entry Form'!J546,2)*10^2</f>
        <v>0</v>
      </c>
      <c r="AH535" s="1">
        <f>ROUND('Fertilizer Tonnage Entry Form'!K546,2)*10^2</f>
        <v>0</v>
      </c>
      <c r="AI535" s="1">
        <f>ROUND('Fertilizer Tonnage Entry Form'!L546,2)*10^2</f>
        <v>0</v>
      </c>
      <c r="AJ535" s="1">
        <f>ROUND('Fertilizer Tonnage Entry Form'!M546,3)*10^2</f>
        <v>0</v>
      </c>
    </row>
    <row r="536" spans="1:36" x14ac:dyDescent="0.25">
      <c r="A536" s="1">
        <f>'Fertilizer Tonnage Entry Form'!$Q$1</f>
        <v>0</v>
      </c>
      <c r="C536" s="1">
        <f>'Fertilizer Tonnage Entry Form'!$D$2</f>
        <v>2018</v>
      </c>
      <c r="D536" s="1">
        <f>'Fertilizer Tonnage Entry Form'!$H$2</f>
        <v>14</v>
      </c>
      <c r="H536">
        <f>ROUND('Fertilizer Tonnage Entry Form'!A547,1)*10^1</f>
        <v>0</v>
      </c>
      <c r="J536">
        <f>ROUND('Fertilizer Tonnage Entry Form'!B547,1)*10^1</f>
        <v>0</v>
      </c>
      <c r="L536">
        <f>ROUND('Fertilizer Tonnage Entry Form'!C547,1)*10^1</f>
        <v>0</v>
      </c>
      <c r="M536">
        <f>ROUND('Fertilizer Tonnage Entry Form'!N547,3)*10^3</f>
        <v>0</v>
      </c>
      <c r="Q536" s="1">
        <f>'Fertilizer Tonnage Entry Form'!T547</f>
        <v>0</v>
      </c>
      <c r="R536" s="1">
        <f>'Fertilizer Tonnage Entry Form'!O547</f>
        <v>0</v>
      </c>
      <c r="S536" s="1">
        <f>'Fertilizer Tonnage Entry Form'!P547</f>
        <v>0</v>
      </c>
      <c r="AA536" s="1">
        <f>ROUND('Fertilizer Tonnage Entry Form'!D547,1)*10^1</f>
        <v>0</v>
      </c>
      <c r="AB536" s="1">
        <f>ROUND('Fertilizer Tonnage Entry Form'!E547,1)*10^1</f>
        <v>0</v>
      </c>
      <c r="AC536" s="1">
        <f>ROUND('Fertilizer Tonnage Entry Form'!F547,1)*10^1</f>
        <v>0</v>
      </c>
      <c r="AD536" s="1">
        <f>ROUND('Fertilizer Tonnage Entry Form'!G547,1)*10^1</f>
        <v>0</v>
      </c>
      <c r="AE536" s="1">
        <f>ROUND('Fertilizer Tonnage Entry Form'!H547,2)*10^2</f>
        <v>0</v>
      </c>
      <c r="AF536" s="1">
        <f>ROUND('Fertilizer Tonnage Entry Form'!I547,2)*10^2</f>
        <v>0</v>
      </c>
      <c r="AG536" s="1">
        <f>ROUND('Fertilizer Tonnage Entry Form'!J547,2)*10^2</f>
        <v>0</v>
      </c>
      <c r="AH536" s="1">
        <f>ROUND('Fertilizer Tonnage Entry Form'!K547,2)*10^2</f>
        <v>0</v>
      </c>
      <c r="AI536" s="1">
        <f>ROUND('Fertilizer Tonnage Entry Form'!L547,2)*10^2</f>
        <v>0</v>
      </c>
      <c r="AJ536" s="1">
        <f>ROUND('Fertilizer Tonnage Entry Form'!M547,3)*10^2</f>
        <v>0</v>
      </c>
    </row>
    <row r="537" spans="1:36" x14ac:dyDescent="0.25">
      <c r="A537" s="1">
        <f>'Fertilizer Tonnage Entry Form'!$Q$1</f>
        <v>0</v>
      </c>
      <c r="C537" s="1">
        <f>'Fertilizer Tonnage Entry Form'!$D$2</f>
        <v>2018</v>
      </c>
      <c r="D537" s="1">
        <f>'Fertilizer Tonnage Entry Form'!$H$2</f>
        <v>14</v>
      </c>
      <c r="H537">
        <f>ROUND('Fertilizer Tonnage Entry Form'!A548,1)*10^1</f>
        <v>0</v>
      </c>
      <c r="J537">
        <f>ROUND('Fertilizer Tonnage Entry Form'!B548,1)*10^1</f>
        <v>0</v>
      </c>
      <c r="L537">
        <f>ROUND('Fertilizer Tonnage Entry Form'!C548,1)*10^1</f>
        <v>0</v>
      </c>
      <c r="M537">
        <f>ROUND('Fertilizer Tonnage Entry Form'!N548,3)*10^3</f>
        <v>0</v>
      </c>
      <c r="Q537" s="1">
        <f>'Fertilizer Tonnage Entry Form'!T548</f>
        <v>0</v>
      </c>
      <c r="R537" s="1">
        <f>'Fertilizer Tonnage Entry Form'!O548</f>
        <v>0</v>
      </c>
      <c r="S537" s="1">
        <f>'Fertilizer Tonnage Entry Form'!P548</f>
        <v>0</v>
      </c>
      <c r="AA537" s="1">
        <f>ROUND('Fertilizer Tonnage Entry Form'!D548,1)*10^1</f>
        <v>0</v>
      </c>
      <c r="AB537" s="1">
        <f>ROUND('Fertilizer Tonnage Entry Form'!E548,1)*10^1</f>
        <v>0</v>
      </c>
      <c r="AC537" s="1">
        <f>ROUND('Fertilizer Tonnage Entry Form'!F548,1)*10^1</f>
        <v>0</v>
      </c>
      <c r="AD537" s="1">
        <f>ROUND('Fertilizer Tonnage Entry Form'!G548,1)*10^1</f>
        <v>0</v>
      </c>
      <c r="AE537" s="1">
        <f>ROUND('Fertilizer Tonnage Entry Form'!H548,2)*10^2</f>
        <v>0</v>
      </c>
      <c r="AF537" s="1">
        <f>ROUND('Fertilizer Tonnage Entry Form'!I548,2)*10^2</f>
        <v>0</v>
      </c>
      <c r="AG537" s="1">
        <f>ROUND('Fertilizer Tonnage Entry Form'!J548,2)*10^2</f>
        <v>0</v>
      </c>
      <c r="AH537" s="1">
        <f>ROUND('Fertilizer Tonnage Entry Form'!K548,2)*10^2</f>
        <v>0</v>
      </c>
      <c r="AI537" s="1">
        <f>ROUND('Fertilizer Tonnage Entry Form'!L548,2)*10^2</f>
        <v>0</v>
      </c>
      <c r="AJ537" s="1">
        <f>ROUND('Fertilizer Tonnage Entry Form'!M548,3)*10^2</f>
        <v>0</v>
      </c>
    </row>
    <row r="538" spans="1:36" x14ac:dyDescent="0.25">
      <c r="A538" s="1">
        <f>'Fertilizer Tonnage Entry Form'!$Q$1</f>
        <v>0</v>
      </c>
      <c r="C538" s="1">
        <f>'Fertilizer Tonnage Entry Form'!$D$2</f>
        <v>2018</v>
      </c>
      <c r="D538" s="1">
        <f>'Fertilizer Tonnage Entry Form'!$H$2</f>
        <v>14</v>
      </c>
      <c r="H538">
        <f>ROUND('Fertilizer Tonnage Entry Form'!A549,1)*10^1</f>
        <v>0</v>
      </c>
      <c r="J538">
        <f>ROUND('Fertilizer Tonnage Entry Form'!B549,1)*10^1</f>
        <v>0</v>
      </c>
      <c r="L538">
        <f>ROUND('Fertilizer Tonnage Entry Form'!C549,1)*10^1</f>
        <v>0</v>
      </c>
      <c r="M538">
        <f>ROUND('Fertilizer Tonnage Entry Form'!N549,3)*10^3</f>
        <v>0</v>
      </c>
      <c r="Q538" s="1">
        <f>'Fertilizer Tonnage Entry Form'!T549</f>
        <v>0</v>
      </c>
      <c r="R538" s="1">
        <f>'Fertilizer Tonnage Entry Form'!O549</f>
        <v>0</v>
      </c>
      <c r="S538" s="1">
        <f>'Fertilizer Tonnage Entry Form'!P549</f>
        <v>0</v>
      </c>
      <c r="AA538" s="1">
        <f>ROUND('Fertilizer Tonnage Entry Form'!D549,1)*10^1</f>
        <v>0</v>
      </c>
      <c r="AB538" s="1">
        <f>ROUND('Fertilizer Tonnage Entry Form'!E549,1)*10^1</f>
        <v>0</v>
      </c>
      <c r="AC538" s="1">
        <f>ROUND('Fertilizer Tonnage Entry Form'!F549,1)*10^1</f>
        <v>0</v>
      </c>
      <c r="AD538" s="1">
        <f>ROUND('Fertilizer Tonnage Entry Form'!G549,1)*10^1</f>
        <v>0</v>
      </c>
      <c r="AE538" s="1">
        <f>ROUND('Fertilizer Tonnage Entry Form'!H549,2)*10^2</f>
        <v>0</v>
      </c>
      <c r="AF538" s="1">
        <f>ROUND('Fertilizer Tonnage Entry Form'!I549,2)*10^2</f>
        <v>0</v>
      </c>
      <c r="AG538" s="1">
        <f>ROUND('Fertilizer Tonnage Entry Form'!J549,2)*10^2</f>
        <v>0</v>
      </c>
      <c r="AH538" s="1">
        <f>ROUND('Fertilizer Tonnage Entry Form'!K549,2)*10^2</f>
        <v>0</v>
      </c>
      <c r="AI538" s="1">
        <f>ROUND('Fertilizer Tonnage Entry Form'!L549,2)*10^2</f>
        <v>0</v>
      </c>
      <c r="AJ538" s="1">
        <f>ROUND('Fertilizer Tonnage Entry Form'!M549,3)*10^2</f>
        <v>0</v>
      </c>
    </row>
    <row r="539" spans="1:36" x14ac:dyDescent="0.25">
      <c r="A539" s="1">
        <f>'Fertilizer Tonnage Entry Form'!$Q$1</f>
        <v>0</v>
      </c>
      <c r="C539" s="1">
        <f>'Fertilizer Tonnage Entry Form'!$D$2</f>
        <v>2018</v>
      </c>
      <c r="D539" s="1">
        <f>'Fertilizer Tonnage Entry Form'!$H$2</f>
        <v>14</v>
      </c>
      <c r="H539">
        <f>ROUND('Fertilizer Tonnage Entry Form'!A550,1)*10^1</f>
        <v>0</v>
      </c>
      <c r="J539">
        <f>ROUND('Fertilizer Tonnage Entry Form'!B550,1)*10^1</f>
        <v>0</v>
      </c>
      <c r="L539">
        <f>ROUND('Fertilizer Tonnage Entry Form'!C550,1)*10^1</f>
        <v>0</v>
      </c>
      <c r="M539">
        <f>ROUND('Fertilizer Tonnage Entry Form'!N550,3)*10^3</f>
        <v>0</v>
      </c>
      <c r="Q539" s="1">
        <f>'Fertilizer Tonnage Entry Form'!T550</f>
        <v>0</v>
      </c>
      <c r="R539" s="1">
        <f>'Fertilizer Tonnage Entry Form'!O550</f>
        <v>0</v>
      </c>
      <c r="S539" s="1">
        <f>'Fertilizer Tonnage Entry Form'!P550</f>
        <v>0</v>
      </c>
      <c r="AA539" s="1">
        <f>ROUND('Fertilizer Tonnage Entry Form'!D550,1)*10^1</f>
        <v>0</v>
      </c>
      <c r="AB539" s="1">
        <f>ROUND('Fertilizer Tonnage Entry Form'!E550,1)*10^1</f>
        <v>0</v>
      </c>
      <c r="AC539" s="1">
        <f>ROUND('Fertilizer Tonnage Entry Form'!F550,1)*10^1</f>
        <v>0</v>
      </c>
      <c r="AD539" s="1">
        <f>ROUND('Fertilizer Tonnage Entry Form'!G550,1)*10^1</f>
        <v>0</v>
      </c>
      <c r="AE539" s="1">
        <f>ROUND('Fertilizer Tonnage Entry Form'!H550,2)*10^2</f>
        <v>0</v>
      </c>
      <c r="AF539" s="1">
        <f>ROUND('Fertilizer Tonnage Entry Form'!I550,2)*10^2</f>
        <v>0</v>
      </c>
      <c r="AG539" s="1">
        <f>ROUND('Fertilizer Tonnage Entry Form'!J550,2)*10^2</f>
        <v>0</v>
      </c>
      <c r="AH539" s="1">
        <f>ROUND('Fertilizer Tonnage Entry Form'!K550,2)*10^2</f>
        <v>0</v>
      </c>
      <c r="AI539" s="1">
        <f>ROUND('Fertilizer Tonnage Entry Form'!L550,2)*10^2</f>
        <v>0</v>
      </c>
      <c r="AJ539" s="1">
        <f>ROUND('Fertilizer Tonnage Entry Form'!M550,3)*10^2</f>
        <v>0</v>
      </c>
    </row>
    <row r="540" spans="1:36" x14ac:dyDescent="0.25">
      <c r="A540" s="1">
        <f>'Fertilizer Tonnage Entry Form'!$Q$1</f>
        <v>0</v>
      </c>
      <c r="C540" s="1">
        <f>'Fertilizer Tonnage Entry Form'!$D$2</f>
        <v>2018</v>
      </c>
      <c r="D540" s="1">
        <f>'Fertilizer Tonnage Entry Form'!$H$2</f>
        <v>14</v>
      </c>
      <c r="H540">
        <f>ROUND('Fertilizer Tonnage Entry Form'!A551,1)*10^1</f>
        <v>0</v>
      </c>
      <c r="J540">
        <f>ROUND('Fertilizer Tonnage Entry Form'!B551,1)*10^1</f>
        <v>0</v>
      </c>
      <c r="L540">
        <f>ROUND('Fertilizer Tonnage Entry Form'!C551,1)*10^1</f>
        <v>0</v>
      </c>
      <c r="M540">
        <f>ROUND('Fertilizer Tonnage Entry Form'!N551,3)*10^3</f>
        <v>0</v>
      </c>
      <c r="Q540" s="1">
        <f>'Fertilizer Tonnage Entry Form'!T551</f>
        <v>0</v>
      </c>
      <c r="R540" s="1">
        <f>'Fertilizer Tonnage Entry Form'!O551</f>
        <v>0</v>
      </c>
      <c r="S540" s="1">
        <f>'Fertilizer Tonnage Entry Form'!P551</f>
        <v>0</v>
      </c>
      <c r="AA540" s="1">
        <f>ROUND('Fertilizer Tonnage Entry Form'!D551,1)*10^1</f>
        <v>0</v>
      </c>
      <c r="AB540" s="1">
        <f>ROUND('Fertilizer Tonnage Entry Form'!E551,1)*10^1</f>
        <v>0</v>
      </c>
      <c r="AC540" s="1">
        <f>ROUND('Fertilizer Tonnage Entry Form'!F551,1)*10^1</f>
        <v>0</v>
      </c>
      <c r="AD540" s="1">
        <f>ROUND('Fertilizer Tonnage Entry Form'!G551,1)*10^1</f>
        <v>0</v>
      </c>
      <c r="AE540" s="1">
        <f>ROUND('Fertilizer Tonnage Entry Form'!H551,2)*10^2</f>
        <v>0</v>
      </c>
      <c r="AF540" s="1">
        <f>ROUND('Fertilizer Tonnage Entry Form'!I551,2)*10^2</f>
        <v>0</v>
      </c>
      <c r="AG540" s="1">
        <f>ROUND('Fertilizer Tonnage Entry Form'!J551,2)*10^2</f>
        <v>0</v>
      </c>
      <c r="AH540" s="1">
        <f>ROUND('Fertilizer Tonnage Entry Form'!K551,2)*10^2</f>
        <v>0</v>
      </c>
      <c r="AI540" s="1">
        <f>ROUND('Fertilizer Tonnage Entry Form'!L551,2)*10^2</f>
        <v>0</v>
      </c>
      <c r="AJ540" s="1">
        <f>ROUND('Fertilizer Tonnage Entry Form'!M551,3)*10^2</f>
        <v>0</v>
      </c>
    </row>
    <row r="541" spans="1:36" x14ac:dyDescent="0.25">
      <c r="A541" s="1">
        <f>'Fertilizer Tonnage Entry Form'!$Q$1</f>
        <v>0</v>
      </c>
      <c r="C541" s="1">
        <f>'Fertilizer Tonnage Entry Form'!$D$2</f>
        <v>2018</v>
      </c>
      <c r="D541" s="1">
        <f>'Fertilizer Tonnage Entry Form'!$H$2</f>
        <v>14</v>
      </c>
      <c r="H541">
        <f>ROUND('Fertilizer Tonnage Entry Form'!A552,1)*10^1</f>
        <v>0</v>
      </c>
      <c r="J541">
        <f>ROUND('Fertilizer Tonnage Entry Form'!B552,1)*10^1</f>
        <v>0</v>
      </c>
      <c r="L541">
        <f>ROUND('Fertilizer Tonnage Entry Form'!C552,1)*10^1</f>
        <v>0</v>
      </c>
      <c r="M541">
        <f>ROUND('Fertilizer Tonnage Entry Form'!N552,3)*10^3</f>
        <v>0</v>
      </c>
      <c r="Q541" s="1">
        <f>'Fertilizer Tonnage Entry Form'!T552</f>
        <v>0</v>
      </c>
      <c r="R541" s="1">
        <f>'Fertilizer Tonnage Entry Form'!O552</f>
        <v>0</v>
      </c>
      <c r="S541" s="1">
        <f>'Fertilizer Tonnage Entry Form'!P552</f>
        <v>0</v>
      </c>
      <c r="AA541" s="1">
        <f>ROUND('Fertilizer Tonnage Entry Form'!D552,1)*10^1</f>
        <v>0</v>
      </c>
      <c r="AB541" s="1">
        <f>ROUND('Fertilizer Tonnage Entry Form'!E552,1)*10^1</f>
        <v>0</v>
      </c>
      <c r="AC541" s="1">
        <f>ROUND('Fertilizer Tonnage Entry Form'!F552,1)*10^1</f>
        <v>0</v>
      </c>
      <c r="AD541" s="1">
        <f>ROUND('Fertilizer Tonnage Entry Form'!G552,1)*10^1</f>
        <v>0</v>
      </c>
      <c r="AE541" s="1">
        <f>ROUND('Fertilizer Tonnage Entry Form'!H552,2)*10^2</f>
        <v>0</v>
      </c>
      <c r="AF541" s="1">
        <f>ROUND('Fertilizer Tonnage Entry Form'!I552,2)*10^2</f>
        <v>0</v>
      </c>
      <c r="AG541" s="1">
        <f>ROUND('Fertilizer Tonnage Entry Form'!J552,2)*10^2</f>
        <v>0</v>
      </c>
      <c r="AH541" s="1">
        <f>ROUND('Fertilizer Tonnage Entry Form'!K552,2)*10^2</f>
        <v>0</v>
      </c>
      <c r="AI541" s="1">
        <f>ROUND('Fertilizer Tonnage Entry Form'!L552,2)*10^2</f>
        <v>0</v>
      </c>
      <c r="AJ541" s="1">
        <f>ROUND('Fertilizer Tonnage Entry Form'!M552,3)*10^2</f>
        <v>0</v>
      </c>
    </row>
    <row r="542" spans="1:36" x14ac:dyDescent="0.25">
      <c r="A542" s="1">
        <f>'Fertilizer Tonnage Entry Form'!$Q$1</f>
        <v>0</v>
      </c>
      <c r="C542" s="1">
        <f>'Fertilizer Tonnage Entry Form'!$D$2</f>
        <v>2018</v>
      </c>
      <c r="D542" s="1">
        <f>'Fertilizer Tonnage Entry Form'!$H$2</f>
        <v>14</v>
      </c>
      <c r="H542">
        <f>ROUND('Fertilizer Tonnage Entry Form'!A553,1)*10^1</f>
        <v>0</v>
      </c>
      <c r="J542">
        <f>ROUND('Fertilizer Tonnage Entry Form'!B553,1)*10^1</f>
        <v>0</v>
      </c>
      <c r="L542">
        <f>ROUND('Fertilizer Tonnage Entry Form'!C553,1)*10^1</f>
        <v>0</v>
      </c>
      <c r="M542">
        <f>ROUND('Fertilizer Tonnage Entry Form'!N553,3)*10^3</f>
        <v>0</v>
      </c>
      <c r="Q542" s="1">
        <f>'Fertilizer Tonnage Entry Form'!T553</f>
        <v>0</v>
      </c>
      <c r="R542" s="1">
        <f>'Fertilizer Tonnage Entry Form'!O553</f>
        <v>0</v>
      </c>
      <c r="S542" s="1">
        <f>'Fertilizer Tonnage Entry Form'!P553</f>
        <v>0</v>
      </c>
      <c r="AA542" s="1">
        <f>ROUND('Fertilizer Tonnage Entry Form'!D553,1)*10^1</f>
        <v>0</v>
      </c>
      <c r="AB542" s="1">
        <f>ROUND('Fertilizer Tonnage Entry Form'!E553,1)*10^1</f>
        <v>0</v>
      </c>
      <c r="AC542" s="1">
        <f>ROUND('Fertilizer Tonnage Entry Form'!F553,1)*10^1</f>
        <v>0</v>
      </c>
      <c r="AD542" s="1">
        <f>ROUND('Fertilizer Tonnage Entry Form'!G553,1)*10^1</f>
        <v>0</v>
      </c>
      <c r="AE542" s="1">
        <f>ROUND('Fertilizer Tonnage Entry Form'!H553,2)*10^2</f>
        <v>0</v>
      </c>
      <c r="AF542" s="1">
        <f>ROUND('Fertilizer Tonnage Entry Form'!I553,2)*10^2</f>
        <v>0</v>
      </c>
      <c r="AG542" s="1">
        <f>ROUND('Fertilizer Tonnage Entry Form'!J553,2)*10^2</f>
        <v>0</v>
      </c>
      <c r="AH542" s="1">
        <f>ROUND('Fertilizer Tonnage Entry Form'!K553,2)*10^2</f>
        <v>0</v>
      </c>
      <c r="AI542" s="1">
        <f>ROUND('Fertilizer Tonnage Entry Form'!L553,2)*10^2</f>
        <v>0</v>
      </c>
      <c r="AJ542" s="1">
        <f>ROUND('Fertilizer Tonnage Entry Form'!M553,3)*10^2</f>
        <v>0</v>
      </c>
    </row>
    <row r="543" spans="1:36" x14ac:dyDescent="0.25">
      <c r="A543" s="1">
        <f>'Fertilizer Tonnage Entry Form'!$Q$1</f>
        <v>0</v>
      </c>
      <c r="C543" s="1">
        <f>'Fertilizer Tonnage Entry Form'!$D$2</f>
        <v>2018</v>
      </c>
      <c r="D543" s="1">
        <f>'Fertilizer Tonnage Entry Form'!$H$2</f>
        <v>14</v>
      </c>
      <c r="H543">
        <f>ROUND('Fertilizer Tonnage Entry Form'!A554,1)*10^1</f>
        <v>0</v>
      </c>
      <c r="J543">
        <f>ROUND('Fertilizer Tonnage Entry Form'!B554,1)*10^1</f>
        <v>0</v>
      </c>
      <c r="L543">
        <f>ROUND('Fertilizer Tonnage Entry Form'!C554,1)*10^1</f>
        <v>0</v>
      </c>
      <c r="M543">
        <f>ROUND('Fertilizer Tonnage Entry Form'!N554,3)*10^3</f>
        <v>0</v>
      </c>
      <c r="Q543" s="1">
        <f>'Fertilizer Tonnage Entry Form'!T554</f>
        <v>0</v>
      </c>
      <c r="R543" s="1">
        <f>'Fertilizer Tonnage Entry Form'!O554</f>
        <v>0</v>
      </c>
      <c r="S543" s="1">
        <f>'Fertilizer Tonnage Entry Form'!P554</f>
        <v>0</v>
      </c>
      <c r="AA543" s="1">
        <f>ROUND('Fertilizer Tonnage Entry Form'!D554,1)*10^1</f>
        <v>0</v>
      </c>
      <c r="AB543" s="1">
        <f>ROUND('Fertilizer Tonnage Entry Form'!E554,1)*10^1</f>
        <v>0</v>
      </c>
      <c r="AC543" s="1">
        <f>ROUND('Fertilizer Tonnage Entry Form'!F554,1)*10^1</f>
        <v>0</v>
      </c>
      <c r="AD543" s="1">
        <f>ROUND('Fertilizer Tonnage Entry Form'!G554,1)*10^1</f>
        <v>0</v>
      </c>
      <c r="AE543" s="1">
        <f>ROUND('Fertilizer Tonnage Entry Form'!H554,2)*10^2</f>
        <v>0</v>
      </c>
      <c r="AF543" s="1">
        <f>ROUND('Fertilizer Tonnage Entry Form'!I554,2)*10^2</f>
        <v>0</v>
      </c>
      <c r="AG543" s="1">
        <f>ROUND('Fertilizer Tonnage Entry Form'!J554,2)*10^2</f>
        <v>0</v>
      </c>
      <c r="AH543" s="1">
        <f>ROUND('Fertilizer Tonnage Entry Form'!K554,2)*10^2</f>
        <v>0</v>
      </c>
      <c r="AI543" s="1">
        <f>ROUND('Fertilizer Tonnage Entry Form'!L554,2)*10^2</f>
        <v>0</v>
      </c>
      <c r="AJ543" s="1">
        <f>ROUND('Fertilizer Tonnage Entry Form'!M554,3)*10^2</f>
        <v>0</v>
      </c>
    </row>
    <row r="544" spans="1:36" x14ac:dyDescent="0.25">
      <c r="A544" s="1">
        <f>'Fertilizer Tonnage Entry Form'!$Q$1</f>
        <v>0</v>
      </c>
      <c r="C544" s="1">
        <f>'Fertilizer Tonnage Entry Form'!$D$2</f>
        <v>2018</v>
      </c>
      <c r="D544" s="1">
        <f>'Fertilizer Tonnage Entry Form'!$H$2</f>
        <v>14</v>
      </c>
      <c r="H544">
        <f>ROUND('Fertilizer Tonnage Entry Form'!A555,1)*10^1</f>
        <v>0</v>
      </c>
      <c r="J544">
        <f>ROUND('Fertilizer Tonnage Entry Form'!B555,1)*10^1</f>
        <v>0</v>
      </c>
      <c r="L544">
        <f>ROUND('Fertilizer Tonnage Entry Form'!C555,1)*10^1</f>
        <v>0</v>
      </c>
      <c r="M544">
        <f>ROUND('Fertilizer Tonnage Entry Form'!N555,3)*10^3</f>
        <v>0</v>
      </c>
      <c r="Q544" s="1">
        <f>'Fertilizer Tonnage Entry Form'!T555</f>
        <v>0</v>
      </c>
      <c r="R544" s="1">
        <f>'Fertilizer Tonnage Entry Form'!O555</f>
        <v>0</v>
      </c>
      <c r="S544" s="1">
        <f>'Fertilizer Tonnage Entry Form'!P555</f>
        <v>0</v>
      </c>
      <c r="AA544" s="1">
        <f>ROUND('Fertilizer Tonnage Entry Form'!D555,1)*10^1</f>
        <v>0</v>
      </c>
      <c r="AB544" s="1">
        <f>ROUND('Fertilizer Tonnage Entry Form'!E555,1)*10^1</f>
        <v>0</v>
      </c>
      <c r="AC544" s="1">
        <f>ROUND('Fertilizer Tonnage Entry Form'!F555,1)*10^1</f>
        <v>0</v>
      </c>
      <c r="AD544" s="1">
        <f>ROUND('Fertilizer Tonnage Entry Form'!G555,1)*10^1</f>
        <v>0</v>
      </c>
      <c r="AE544" s="1">
        <f>ROUND('Fertilizer Tonnage Entry Form'!H555,2)*10^2</f>
        <v>0</v>
      </c>
      <c r="AF544" s="1">
        <f>ROUND('Fertilizer Tonnage Entry Form'!I555,2)*10^2</f>
        <v>0</v>
      </c>
      <c r="AG544" s="1">
        <f>ROUND('Fertilizer Tonnage Entry Form'!J555,2)*10^2</f>
        <v>0</v>
      </c>
      <c r="AH544" s="1">
        <f>ROUND('Fertilizer Tonnage Entry Form'!K555,2)*10^2</f>
        <v>0</v>
      </c>
      <c r="AI544" s="1">
        <f>ROUND('Fertilizer Tonnage Entry Form'!L555,2)*10^2</f>
        <v>0</v>
      </c>
      <c r="AJ544" s="1">
        <f>ROUND('Fertilizer Tonnage Entry Form'!M555,3)*10^2</f>
        <v>0</v>
      </c>
    </row>
    <row r="545" spans="1:36" x14ac:dyDescent="0.25">
      <c r="A545" s="1">
        <f>'Fertilizer Tonnage Entry Form'!$Q$1</f>
        <v>0</v>
      </c>
      <c r="C545" s="1">
        <f>'Fertilizer Tonnage Entry Form'!$D$2</f>
        <v>2018</v>
      </c>
      <c r="D545" s="1">
        <f>'Fertilizer Tonnage Entry Form'!$H$2</f>
        <v>14</v>
      </c>
      <c r="H545">
        <f>ROUND('Fertilizer Tonnage Entry Form'!A556,1)*10^1</f>
        <v>0</v>
      </c>
      <c r="J545">
        <f>ROUND('Fertilizer Tonnage Entry Form'!B556,1)*10^1</f>
        <v>0</v>
      </c>
      <c r="L545">
        <f>ROUND('Fertilizer Tonnage Entry Form'!C556,1)*10^1</f>
        <v>0</v>
      </c>
      <c r="M545">
        <f>ROUND('Fertilizer Tonnage Entry Form'!N556,3)*10^3</f>
        <v>0</v>
      </c>
      <c r="Q545" s="1">
        <f>'Fertilizer Tonnage Entry Form'!T556</f>
        <v>0</v>
      </c>
      <c r="R545" s="1">
        <f>'Fertilizer Tonnage Entry Form'!O556</f>
        <v>0</v>
      </c>
      <c r="S545" s="1">
        <f>'Fertilizer Tonnage Entry Form'!P556</f>
        <v>0</v>
      </c>
      <c r="AA545" s="1">
        <f>ROUND('Fertilizer Tonnage Entry Form'!D556,1)*10^1</f>
        <v>0</v>
      </c>
      <c r="AB545" s="1">
        <f>ROUND('Fertilizer Tonnage Entry Form'!E556,1)*10^1</f>
        <v>0</v>
      </c>
      <c r="AC545" s="1">
        <f>ROUND('Fertilizer Tonnage Entry Form'!F556,1)*10^1</f>
        <v>0</v>
      </c>
      <c r="AD545" s="1">
        <f>ROUND('Fertilizer Tonnage Entry Form'!G556,1)*10^1</f>
        <v>0</v>
      </c>
      <c r="AE545" s="1">
        <f>ROUND('Fertilizer Tonnage Entry Form'!H556,2)*10^2</f>
        <v>0</v>
      </c>
      <c r="AF545" s="1">
        <f>ROUND('Fertilizer Tonnage Entry Form'!I556,2)*10^2</f>
        <v>0</v>
      </c>
      <c r="AG545" s="1">
        <f>ROUND('Fertilizer Tonnage Entry Form'!J556,2)*10^2</f>
        <v>0</v>
      </c>
      <c r="AH545" s="1">
        <f>ROUND('Fertilizer Tonnage Entry Form'!K556,2)*10^2</f>
        <v>0</v>
      </c>
      <c r="AI545" s="1">
        <f>ROUND('Fertilizer Tonnage Entry Form'!L556,2)*10^2</f>
        <v>0</v>
      </c>
      <c r="AJ545" s="1">
        <f>ROUND('Fertilizer Tonnage Entry Form'!M556,3)*10^2</f>
        <v>0</v>
      </c>
    </row>
    <row r="546" spans="1:36" x14ac:dyDescent="0.25">
      <c r="A546" s="1">
        <f>'Fertilizer Tonnage Entry Form'!$Q$1</f>
        <v>0</v>
      </c>
      <c r="C546" s="1">
        <f>'Fertilizer Tonnage Entry Form'!$D$2</f>
        <v>2018</v>
      </c>
      <c r="D546" s="1">
        <f>'Fertilizer Tonnage Entry Form'!$H$2</f>
        <v>14</v>
      </c>
      <c r="H546">
        <f>ROUND('Fertilizer Tonnage Entry Form'!A557,1)*10^1</f>
        <v>0</v>
      </c>
      <c r="J546">
        <f>ROUND('Fertilizer Tonnage Entry Form'!B557,1)*10^1</f>
        <v>0</v>
      </c>
      <c r="L546">
        <f>ROUND('Fertilizer Tonnage Entry Form'!C557,1)*10^1</f>
        <v>0</v>
      </c>
      <c r="M546">
        <f>ROUND('Fertilizer Tonnage Entry Form'!N557,3)*10^3</f>
        <v>0</v>
      </c>
      <c r="Q546" s="1">
        <f>'Fertilizer Tonnage Entry Form'!T557</f>
        <v>0</v>
      </c>
      <c r="R546" s="1">
        <f>'Fertilizer Tonnage Entry Form'!O557</f>
        <v>0</v>
      </c>
      <c r="S546" s="1">
        <f>'Fertilizer Tonnage Entry Form'!P557</f>
        <v>0</v>
      </c>
      <c r="AA546" s="1">
        <f>ROUND('Fertilizer Tonnage Entry Form'!D557,1)*10^1</f>
        <v>0</v>
      </c>
      <c r="AB546" s="1">
        <f>ROUND('Fertilizer Tonnage Entry Form'!E557,1)*10^1</f>
        <v>0</v>
      </c>
      <c r="AC546" s="1">
        <f>ROUND('Fertilizer Tonnage Entry Form'!F557,1)*10^1</f>
        <v>0</v>
      </c>
      <c r="AD546" s="1">
        <f>ROUND('Fertilizer Tonnage Entry Form'!G557,1)*10^1</f>
        <v>0</v>
      </c>
      <c r="AE546" s="1">
        <f>ROUND('Fertilizer Tonnage Entry Form'!H557,2)*10^2</f>
        <v>0</v>
      </c>
      <c r="AF546" s="1">
        <f>ROUND('Fertilizer Tonnage Entry Form'!I557,2)*10^2</f>
        <v>0</v>
      </c>
      <c r="AG546" s="1">
        <f>ROUND('Fertilizer Tonnage Entry Form'!J557,2)*10^2</f>
        <v>0</v>
      </c>
      <c r="AH546" s="1">
        <f>ROUND('Fertilizer Tonnage Entry Form'!K557,2)*10^2</f>
        <v>0</v>
      </c>
      <c r="AI546" s="1">
        <f>ROUND('Fertilizer Tonnage Entry Form'!L557,2)*10^2</f>
        <v>0</v>
      </c>
      <c r="AJ546" s="1">
        <f>ROUND('Fertilizer Tonnage Entry Form'!M557,3)*10^2</f>
        <v>0</v>
      </c>
    </row>
    <row r="547" spans="1:36" x14ac:dyDescent="0.25">
      <c r="A547" s="1">
        <f>'Fertilizer Tonnage Entry Form'!$Q$1</f>
        <v>0</v>
      </c>
      <c r="C547" s="1">
        <f>'Fertilizer Tonnage Entry Form'!$D$2</f>
        <v>2018</v>
      </c>
      <c r="D547" s="1">
        <f>'Fertilizer Tonnage Entry Form'!$H$2</f>
        <v>14</v>
      </c>
      <c r="H547">
        <f>ROUND('Fertilizer Tonnage Entry Form'!A558,1)*10^1</f>
        <v>0</v>
      </c>
      <c r="J547">
        <f>ROUND('Fertilizer Tonnage Entry Form'!B558,1)*10^1</f>
        <v>0</v>
      </c>
      <c r="L547">
        <f>ROUND('Fertilizer Tonnage Entry Form'!C558,1)*10^1</f>
        <v>0</v>
      </c>
      <c r="M547">
        <f>ROUND('Fertilizer Tonnage Entry Form'!N558,3)*10^3</f>
        <v>0</v>
      </c>
      <c r="Q547" s="1">
        <f>'Fertilizer Tonnage Entry Form'!T558</f>
        <v>0</v>
      </c>
      <c r="R547" s="1">
        <f>'Fertilizer Tonnage Entry Form'!O558</f>
        <v>0</v>
      </c>
      <c r="S547" s="1">
        <f>'Fertilizer Tonnage Entry Form'!P558</f>
        <v>0</v>
      </c>
      <c r="AA547" s="1">
        <f>ROUND('Fertilizer Tonnage Entry Form'!D558,1)*10^1</f>
        <v>0</v>
      </c>
      <c r="AB547" s="1">
        <f>ROUND('Fertilizer Tonnage Entry Form'!E558,1)*10^1</f>
        <v>0</v>
      </c>
      <c r="AC547" s="1">
        <f>ROUND('Fertilizer Tonnage Entry Form'!F558,1)*10^1</f>
        <v>0</v>
      </c>
      <c r="AD547" s="1">
        <f>ROUND('Fertilizer Tonnage Entry Form'!G558,1)*10^1</f>
        <v>0</v>
      </c>
      <c r="AE547" s="1">
        <f>ROUND('Fertilizer Tonnage Entry Form'!H558,2)*10^2</f>
        <v>0</v>
      </c>
      <c r="AF547" s="1">
        <f>ROUND('Fertilizer Tonnage Entry Form'!I558,2)*10^2</f>
        <v>0</v>
      </c>
      <c r="AG547" s="1">
        <f>ROUND('Fertilizer Tonnage Entry Form'!J558,2)*10^2</f>
        <v>0</v>
      </c>
      <c r="AH547" s="1">
        <f>ROUND('Fertilizer Tonnage Entry Form'!K558,2)*10^2</f>
        <v>0</v>
      </c>
      <c r="AI547" s="1">
        <f>ROUND('Fertilizer Tonnage Entry Form'!L558,2)*10^2</f>
        <v>0</v>
      </c>
      <c r="AJ547" s="1">
        <f>ROUND('Fertilizer Tonnage Entry Form'!M558,3)*10^2</f>
        <v>0</v>
      </c>
    </row>
    <row r="548" spans="1:36" x14ac:dyDescent="0.25">
      <c r="A548" s="1">
        <f>'Fertilizer Tonnage Entry Form'!$Q$1</f>
        <v>0</v>
      </c>
      <c r="C548" s="1">
        <f>'Fertilizer Tonnage Entry Form'!$D$2</f>
        <v>2018</v>
      </c>
      <c r="D548" s="1">
        <f>'Fertilizer Tonnage Entry Form'!$H$2</f>
        <v>14</v>
      </c>
      <c r="H548">
        <f>ROUND('Fertilizer Tonnage Entry Form'!A559,1)*10^1</f>
        <v>0</v>
      </c>
      <c r="J548">
        <f>ROUND('Fertilizer Tonnage Entry Form'!B559,1)*10^1</f>
        <v>0</v>
      </c>
      <c r="L548">
        <f>ROUND('Fertilizer Tonnage Entry Form'!C559,1)*10^1</f>
        <v>0</v>
      </c>
      <c r="M548">
        <f>ROUND('Fertilizer Tonnage Entry Form'!N559,3)*10^3</f>
        <v>0</v>
      </c>
      <c r="Q548" s="1">
        <f>'Fertilizer Tonnage Entry Form'!T559</f>
        <v>0</v>
      </c>
      <c r="R548" s="1">
        <f>'Fertilizer Tonnage Entry Form'!O559</f>
        <v>0</v>
      </c>
      <c r="S548" s="1">
        <f>'Fertilizer Tonnage Entry Form'!P559</f>
        <v>0</v>
      </c>
      <c r="AA548" s="1">
        <f>ROUND('Fertilizer Tonnage Entry Form'!D559,1)*10^1</f>
        <v>0</v>
      </c>
      <c r="AB548" s="1">
        <f>ROUND('Fertilizer Tonnage Entry Form'!E559,1)*10^1</f>
        <v>0</v>
      </c>
      <c r="AC548" s="1">
        <f>ROUND('Fertilizer Tonnage Entry Form'!F559,1)*10^1</f>
        <v>0</v>
      </c>
      <c r="AD548" s="1">
        <f>ROUND('Fertilizer Tonnage Entry Form'!G559,1)*10^1</f>
        <v>0</v>
      </c>
      <c r="AE548" s="1">
        <f>ROUND('Fertilizer Tonnage Entry Form'!H559,2)*10^2</f>
        <v>0</v>
      </c>
      <c r="AF548" s="1">
        <f>ROUND('Fertilizer Tonnage Entry Form'!I559,2)*10^2</f>
        <v>0</v>
      </c>
      <c r="AG548" s="1">
        <f>ROUND('Fertilizer Tonnage Entry Form'!J559,2)*10^2</f>
        <v>0</v>
      </c>
      <c r="AH548" s="1">
        <f>ROUND('Fertilizer Tonnage Entry Form'!K559,2)*10^2</f>
        <v>0</v>
      </c>
      <c r="AI548" s="1">
        <f>ROUND('Fertilizer Tonnage Entry Form'!L559,2)*10^2</f>
        <v>0</v>
      </c>
      <c r="AJ548" s="1">
        <f>ROUND('Fertilizer Tonnage Entry Form'!M559,3)*10^2</f>
        <v>0</v>
      </c>
    </row>
    <row r="549" spans="1:36" x14ac:dyDescent="0.25">
      <c r="A549" s="1">
        <f>'Fertilizer Tonnage Entry Form'!$Q$1</f>
        <v>0</v>
      </c>
      <c r="C549" s="1">
        <f>'Fertilizer Tonnage Entry Form'!$D$2</f>
        <v>2018</v>
      </c>
      <c r="D549" s="1">
        <f>'Fertilizer Tonnage Entry Form'!$H$2</f>
        <v>14</v>
      </c>
      <c r="H549">
        <f>ROUND('Fertilizer Tonnage Entry Form'!A560,1)*10^1</f>
        <v>0</v>
      </c>
      <c r="J549">
        <f>ROUND('Fertilizer Tonnage Entry Form'!B560,1)*10^1</f>
        <v>0</v>
      </c>
      <c r="L549">
        <f>ROUND('Fertilizer Tonnage Entry Form'!C560,1)*10^1</f>
        <v>0</v>
      </c>
      <c r="M549">
        <f>ROUND('Fertilizer Tonnage Entry Form'!N560,3)*10^3</f>
        <v>0</v>
      </c>
      <c r="Q549" s="1">
        <f>'Fertilizer Tonnage Entry Form'!T560</f>
        <v>0</v>
      </c>
      <c r="R549" s="1">
        <f>'Fertilizer Tonnage Entry Form'!O560</f>
        <v>0</v>
      </c>
      <c r="S549" s="1">
        <f>'Fertilizer Tonnage Entry Form'!P560</f>
        <v>0</v>
      </c>
      <c r="AA549" s="1">
        <f>ROUND('Fertilizer Tonnage Entry Form'!D560,1)*10^1</f>
        <v>0</v>
      </c>
      <c r="AB549" s="1">
        <f>ROUND('Fertilizer Tonnage Entry Form'!E560,1)*10^1</f>
        <v>0</v>
      </c>
      <c r="AC549" s="1">
        <f>ROUND('Fertilizer Tonnage Entry Form'!F560,1)*10^1</f>
        <v>0</v>
      </c>
      <c r="AD549" s="1">
        <f>ROUND('Fertilizer Tonnage Entry Form'!G560,1)*10^1</f>
        <v>0</v>
      </c>
      <c r="AE549" s="1">
        <f>ROUND('Fertilizer Tonnage Entry Form'!H560,2)*10^2</f>
        <v>0</v>
      </c>
      <c r="AF549" s="1">
        <f>ROUND('Fertilizer Tonnage Entry Form'!I560,2)*10^2</f>
        <v>0</v>
      </c>
      <c r="AG549" s="1">
        <f>ROUND('Fertilizer Tonnage Entry Form'!J560,2)*10^2</f>
        <v>0</v>
      </c>
      <c r="AH549" s="1">
        <f>ROUND('Fertilizer Tonnage Entry Form'!K560,2)*10^2</f>
        <v>0</v>
      </c>
      <c r="AI549" s="1">
        <f>ROUND('Fertilizer Tonnage Entry Form'!L560,2)*10^2</f>
        <v>0</v>
      </c>
      <c r="AJ549" s="1">
        <f>ROUND('Fertilizer Tonnage Entry Form'!M560,3)*10^2</f>
        <v>0</v>
      </c>
    </row>
    <row r="550" spans="1:36" x14ac:dyDescent="0.25">
      <c r="A550" s="1">
        <f>'Fertilizer Tonnage Entry Form'!$Q$1</f>
        <v>0</v>
      </c>
      <c r="C550" s="1">
        <f>'Fertilizer Tonnage Entry Form'!$D$2</f>
        <v>2018</v>
      </c>
      <c r="D550" s="1">
        <f>'Fertilizer Tonnage Entry Form'!$H$2</f>
        <v>14</v>
      </c>
      <c r="H550">
        <f>ROUND('Fertilizer Tonnage Entry Form'!A561,1)*10^1</f>
        <v>0</v>
      </c>
      <c r="J550">
        <f>ROUND('Fertilizer Tonnage Entry Form'!B561,1)*10^1</f>
        <v>0</v>
      </c>
      <c r="L550">
        <f>ROUND('Fertilizer Tonnage Entry Form'!C561,1)*10^1</f>
        <v>0</v>
      </c>
      <c r="M550">
        <f>ROUND('Fertilizer Tonnage Entry Form'!N561,3)*10^3</f>
        <v>0</v>
      </c>
      <c r="Q550" s="1">
        <f>'Fertilizer Tonnage Entry Form'!T561</f>
        <v>0</v>
      </c>
      <c r="R550" s="1">
        <f>'Fertilizer Tonnage Entry Form'!O561</f>
        <v>0</v>
      </c>
      <c r="S550" s="1">
        <f>'Fertilizer Tonnage Entry Form'!P561</f>
        <v>0</v>
      </c>
      <c r="AA550" s="1">
        <f>ROUND('Fertilizer Tonnage Entry Form'!D561,1)*10^1</f>
        <v>0</v>
      </c>
      <c r="AB550" s="1">
        <f>ROUND('Fertilizer Tonnage Entry Form'!E561,1)*10^1</f>
        <v>0</v>
      </c>
      <c r="AC550" s="1">
        <f>ROUND('Fertilizer Tonnage Entry Form'!F561,1)*10^1</f>
        <v>0</v>
      </c>
      <c r="AD550" s="1">
        <f>ROUND('Fertilizer Tonnage Entry Form'!G561,1)*10^1</f>
        <v>0</v>
      </c>
      <c r="AE550" s="1">
        <f>ROUND('Fertilizer Tonnage Entry Form'!H561,2)*10^2</f>
        <v>0</v>
      </c>
      <c r="AF550" s="1">
        <f>ROUND('Fertilizer Tonnage Entry Form'!I561,2)*10^2</f>
        <v>0</v>
      </c>
      <c r="AG550" s="1">
        <f>ROUND('Fertilizer Tonnage Entry Form'!J561,2)*10^2</f>
        <v>0</v>
      </c>
      <c r="AH550" s="1">
        <f>ROUND('Fertilizer Tonnage Entry Form'!K561,2)*10^2</f>
        <v>0</v>
      </c>
      <c r="AI550" s="1">
        <f>ROUND('Fertilizer Tonnage Entry Form'!L561,2)*10^2</f>
        <v>0</v>
      </c>
      <c r="AJ550" s="1">
        <f>ROUND('Fertilizer Tonnage Entry Form'!M561,3)*10^2</f>
        <v>0</v>
      </c>
    </row>
    <row r="551" spans="1:36" x14ac:dyDescent="0.25">
      <c r="A551" s="1">
        <f>'Fertilizer Tonnage Entry Form'!$Q$1</f>
        <v>0</v>
      </c>
      <c r="C551" s="1">
        <f>'Fertilizer Tonnage Entry Form'!$D$2</f>
        <v>2018</v>
      </c>
      <c r="D551" s="1">
        <f>'Fertilizer Tonnage Entry Form'!$H$2</f>
        <v>14</v>
      </c>
      <c r="H551">
        <f>ROUND('Fertilizer Tonnage Entry Form'!A562,1)*10^1</f>
        <v>0</v>
      </c>
      <c r="J551">
        <f>ROUND('Fertilizer Tonnage Entry Form'!B562,1)*10^1</f>
        <v>0</v>
      </c>
      <c r="L551">
        <f>ROUND('Fertilizer Tonnage Entry Form'!C562,1)*10^1</f>
        <v>0</v>
      </c>
      <c r="M551">
        <f>ROUND('Fertilizer Tonnage Entry Form'!N562,3)*10^3</f>
        <v>0</v>
      </c>
      <c r="Q551" s="1">
        <f>'Fertilizer Tonnage Entry Form'!T562</f>
        <v>0</v>
      </c>
      <c r="R551" s="1">
        <f>'Fertilizer Tonnage Entry Form'!O562</f>
        <v>0</v>
      </c>
      <c r="S551" s="1">
        <f>'Fertilizer Tonnage Entry Form'!P562</f>
        <v>0</v>
      </c>
      <c r="AA551" s="1">
        <f>ROUND('Fertilizer Tonnage Entry Form'!D562,1)*10^1</f>
        <v>0</v>
      </c>
      <c r="AB551" s="1">
        <f>ROUND('Fertilizer Tonnage Entry Form'!E562,1)*10^1</f>
        <v>0</v>
      </c>
      <c r="AC551" s="1">
        <f>ROUND('Fertilizer Tonnage Entry Form'!F562,1)*10^1</f>
        <v>0</v>
      </c>
      <c r="AD551" s="1">
        <f>ROUND('Fertilizer Tonnage Entry Form'!G562,1)*10^1</f>
        <v>0</v>
      </c>
      <c r="AE551" s="1">
        <f>ROUND('Fertilizer Tonnage Entry Form'!H562,2)*10^2</f>
        <v>0</v>
      </c>
      <c r="AF551" s="1">
        <f>ROUND('Fertilizer Tonnage Entry Form'!I562,2)*10^2</f>
        <v>0</v>
      </c>
      <c r="AG551" s="1">
        <f>ROUND('Fertilizer Tonnage Entry Form'!J562,2)*10^2</f>
        <v>0</v>
      </c>
      <c r="AH551" s="1">
        <f>ROUND('Fertilizer Tonnage Entry Form'!K562,2)*10^2</f>
        <v>0</v>
      </c>
      <c r="AI551" s="1">
        <f>ROUND('Fertilizer Tonnage Entry Form'!L562,2)*10^2</f>
        <v>0</v>
      </c>
      <c r="AJ551" s="1">
        <f>ROUND('Fertilizer Tonnage Entry Form'!M562,3)*10^2</f>
        <v>0</v>
      </c>
    </row>
    <row r="552" spans="1:36" x14ac:dyDescent="0.25">
      <c r="A552" s="1">
        <f>'Fertilizer Tonnage Entry Form'!$Q$1</f>
        <v>0</v>
      </c>
      <c r="C552" s="1">
        <f>'Fertilizer Tonnage Entry Form'!$D$2</f>
        <v>2018</v>
      </c>
      <c r="D552" s="1">
        <f>'Fertilizer Tonnage Entry Form'!$H$2</f>
        <v>14</v>
      </c>
      <c r="H552">
        <f>ROUND('Fertilizer Tonnage Entry Form'!A563,1)*10^1</f>
        <v>0</v>
      </c>
      <c r="J552">
        <f>ROUND('Fertilizer Tonnage Entry Form'!B563,1)*10^1</f>
        <v>0</v>
      </c>
      <c r="L552">
        <f>ROUND('Fertilizer Tonnage Entry Form'!C563,1)*10^1</f>
        <v>0</v>
      </c>
      <c r="M552">
        <f>ROUND('Fertilizer Tonnage Entry Form'!N563,3)*10^3</f>
        <v>0</v>
      </c>
      <c r="Q552" s="1">
        <f>'Fertilizer Tonnage Entry Form'!T563</f>
        <v>0</v>
      </c>
      <c r="R552" s="1">
        <f>'Fertilizer Tonnage Entry Form'!O563</f>
        <v>0</v>
      </c>
      <c r="S552" s="1">
        <f>'Fertilizer Tonnage Entry Form'!P563</f>
        <v>0</v>
      </c>
      <c r="AA552" s="1">
        <f>ROUND('Fertilizer Tonnage Entry Form'!D563,1)*10^1</f>
        <v>0</v>
      </c>
      <c r="AB552" s="1">
        <f>ROUND('Fertilizer Tonnage Entry Form'!E563,1)*10^1</f>
        <v>0</v>
      </c>
      <c r="AC552" s="1">
        <f>ROUND('Fertilizer Tonnage Entry Form'!F563,1)*10^1</f>
        <v>0</v>
      </c>
      <c r="AD552" s="1">
        <f>ROUND('Fertilizer Tonnage Entry Form'!G563,1)*10^1</f>
        <v>0</v>
      </c>
      <c r="AE552" s="1">
        <f>ROUND('Fertilizer Tonnage Entry Form'!H563,2)*10^2</f>
        <v>0</v>
      </c>
      <c r="AF552" s="1">
        <f>ROUND('Fertilizer Tonnage Entry Form'!I563,2)*10^2</f>
        <v>0</v>
      </c>
      <c r="AG552" s="1">
        <f>ROUND('Fertilizer Tonnage Entry Form'!J563,2)*10^2</f>
        <v>0</v>
      </c>
      <c r="AH552" s="1">
        <f>ROUND('Fertilizer Tonnage Entry Form'!K563,2)*10^2</f>
        <v>0</v>
      </c>
      <c r="AI552" s="1">
        <f>ROUND('Fertilizer Tonnage Entry Form'!L563,2)*10^2</f>
        <v>0</v>
      </c>
      <c r="AJ552" s="1">
        <f>ROUND('Fertilizer Tonnage Entry Form'!M563,3)*10^2</f>
        <v>0</v>
      </c>
    </row>
    <row r="553" spans="1:36" x14ac:dyDescent="0.25">
      <c r="A553" s="1">
        <f>'Fertilizer Tonnage Entry Form'!$Q$1</f>
        <v>0</v>
      </c>
      <c r="C553" s="1">
        <f>'Fertilizer Tonnage Entry Form'!$D$2</f>
        <v>2018</v>
      </c>
      <c r="D553" s="1">
        <f>'Fertilizer Tonnage Entry Form'!$H$2</f>
        <v>14</v>
      </c>
      <c r="H553">
        <f>ROUND('Fertilizer Tonnage Entry Form'!A564,1)*10^1</f>
        <v>0</v>
      </c>
      <c r="J553">
        <f>ROUND('Fertilizer Tonnage Entry Form'!B564,1)*10^1</f>
        <v>0</v>
      </c>
      <c r="L553">
        <f>ROUND('Fertilizer Tonnage Entry Form'!C564,1)*10^1</f>
        <v>0</v>
      </c>
      <c r="M553">
        <f>ROUND('Fertilizer Tonnage Entry Form'!N564,3)*10^3</f>
        <v>0</v>
      </c>
      <c r="Q553" s="1">
        <f>'Fertilizer Tonnage Entry Form'!T564</f>
        <v>0</v>
      </c>
      <c r="R553" s="1">
        <f>'Fertilizer Tonnage Entry Form'!O564</f>
        <v>0</v>
      </c>
      <c r="S553" s="1">
        <f>'Fertilizer Tonnage Entry Form'!P564</f>
        <v>0</v>
      </c>
      <c r="AA553" s="1">
        <f>ROUND('Fertilizer Tonnage Entry Form'!D564,1)*10^1</f>
        <v>0</v>
      </c>
      <c r="AB553" s="1">
        <f>ROUND('Fertilizer Tonnage Entry Form'!E564,1)*10^1</f>
        <v>0</v>
      </c>
      <c r="AC553" s="1">
        <f>ROUND('Fertilizer Tonnage Entry Form'!F564,1)*10^1</f>
        <v>0</v>
      </c>
      <c r="AD553" s="1">
        <f>ROUND('Fertilizer Tonnage Entry Form'!G564,1)*10^1</f>
        <v>0</v>
      </c>
      <c r="AE553" s="1">
        <f>ROUND('Fertilizer Tonnage Entry Form'!H564,2)*10^2</f>
        <v>0</v>
      </c>
      <c r="AF553" s="1">
        <f>ROUND('Fertilizer Tonnage Entry Form'!I564,2)*10^2</f>
        <v>0</v>
      </c>
      <c r="AG553" s="1">
        <f>ROUND('Fertilizer Tonnage Entry Form'!J564,2)*10^2</f>
        <v>0</v>
      </c>
      <c r="AH553" s="1">
        <f>ROUND('Fertilizer Tonnage Entry Form'!K564,2)*10^2</f>
        <v>0</v>
      </c>
      <c r="AI553" s="1">
        <f>ROUND('Fertilizer Tonnage Entry Form'!L564,2)*10^2</f>
        <v>0</v>
      </c>
      <c r="AJ553" s="1">
        <f>ROUND('Fertilizer Tonnage Entry Form'!M564,3)*10^2</f>
        <v>0</v>
      </c>
    </row>
    <row r="554" spans="1:36" x14ac:dyDescent="0.25">
      <c r="A554" s="1">
        <f>'Fertilizer Tonnage Entry Form'!$Q$1</f>
        <v>0</v>
      </c>
      <c r="C554" s="1">
        <f>'Fertilizer Tonnage Entry Form'!$D$2</f>
        <v>2018</v>
      </c>
      <c r="D554" s="1">
        <f>'Fertilizer Tonnage Entry Form'!$H$2</f>
        <v>14</v>
      </c>
      <c r="H554">
        <f>ROUND('Fertilizer Tonnage Entry Form'!A565,1)*10^1</f>
        <v>0</v>
      </c>
      <c r="J554">
        <f>ROUND('Fertilizer Tonnage Entry Form'!B565,1)*10^1</f>
        <v>0</v>
      </c>
      <c r="L554">
        <f>ROUND('Fertilizer Tonnage Entry Form'!C565,1)*10^1</f>
        <v>0</v>
      </c>
      <c r="M554">
        <f>ROUND('Fertilizer Tonnage Entry Form'!N565,3)*10^3</f>
        <v>0</v>
      </c>
      <c r="Q554" s="1">
        <f>'Fertilizer Tonnage Entry Form'!T565</f>
        <v>0</v>
      </c>
      <c r="R554" s="1">
        <f>'Fertilizer Tonnage Entry Form'!O565</f>
        <v>0</v>
      </c>
      <c r="S554" s="1">
        <f>'Fertilizer Tonnage Entry Form'!P565</f>
        <v>0</v>
      </c>
      <c r="AA554" s="1">
        <f>ROUND('Fertilizer Tonnage Entry Form'!D565,1)*10^1</f>
        <v>0</v>
      </c>
      <c r="AB554" s="1">
        <f>ROUND('Fertilizer Tonnage Entry Form'!E565,1)*10^1</f>
        <v>0</v>
      </c>
      <c r="AC554" s="1">
        <f>ROUND('Fertilizer Tonnage Entry Form'!F565,1)*10^1</f>
        <v>0</v>
      </c>
      <c r="AD554" s="1">
        <f>ROUND('Fertilizer Tonnage Entry Form'!G565,1)*10^1</f>
        <v>0</v>
      </c>
      <c r="AE554" s="1">
        <f>ROUND('Fertilizer Tonnage Entry Form'!H565,2)*10^2</f>
        <v>0</v>
      </c>
      <c r="AF554" s="1">
        <f>ROUND('Fertilizer Tonnage Entry Form'!I565,2)*10^2</f>
        <v>0</v>
      </c>
      <c r="AG554" s="1">
        <f>ROUND('Fertilizer Tonnage Entry Form'!J565,2)*10^2</f>
        <v>0</v>
      </c>
      <c r="AH554" s="1">
        <f>ROUND('Fertilizer Tonnage Entry Form'!K565,2)*10^2</f>
        <v>0</v>
      </c>
      <c r="AI554" s="1">
        <f>ROUND('Fertilizer Tonnage Entry Form'!L565,2)*10^2</f>
        <v>0</v>
      </c>
      <c r="AJ554" s="1">
        <f>ROUND('Fertilizer Tonnage Entry Form'!M565,3)*10^2</f>
        <v>0</v>
      </c>
    </row>
    <row r="555" spans="1:36" x14ac:dyDescent="0.25">
      <c r="A555" s="1">
        <f>'Fertilizer Tonnage Entry Form'!$Q$1</f>
        <v>0</v>
      </c>
      <c r="C555" s="1">
        <f>'Fertilizer Tonnage Entry Form'!$D$2</f>
        <v>2018</v>
      </c>
      <c r="D555" s="1">
        <f>'Fertilizer Tonnage Entry Form'!$H$2</f>
        <v>14</v>
      </c>
      <c r="H555">
        <f>ROUND('Fertilizer Tonnage Entry Form'!A566,1)*10^1</f>
        <v>0</v>
      </c>
      <c r="J555">
        <f>ROUND('Fertilizer Tonnage Entry Form'!B566,1)*10^1</f>
        <v>0</v>
      </c>
      <c r="L555">
        <f>ROUND('Fertilizer Tonnage Entry Form'!C566,1)*10^1</f>
        <v>0</v>
      </c>
      <c r="M555">
        <f>ROUND('Fertilizer Tonnage Entry Form'!N566,3)*10^3</f>
        <v>0</v>
      </c>
      <c r="Q555" s="1">
        <f>'Fertilizer Tonnage Entry Form'!T566</f>
        <v>0</v>
      </c>
      <c r="R555" s="1">
        <f>'Fertilizer Tonnage Entry Form'!O566</f>
        <v>0</v>
      </c>
      <c r="S555" s="1">
        <f>'Fertilizer Tonnage Entry Form'!P566</f>
        <v>0</v>
      </c>
      <c r="AA555" s="1">
        <f>ROUND('Fertilizer Tonnage Entry Form'!D566,1)*10^1</f>
        <v>0</v>
      </c>
      <c r="AB555" s="1">
        <f>ROUND('Fertilizer Tonnage Entry Form'!E566,1)*10^1</f>
        <v>0</v>
      </c>
      <c r="AC555" s="1">
        <f>ROUND('Fertilizer Tonnage Entry Form'!F566,1)*10^1</f>
        <v>0</v>
      </c>
      <c r="AD555" s="1">
        <f>ROUND('Fertilizer Tonnage Entry Form'!G566,1)*10^1</f>
        <v>0</v>
      </c>
      <c r="AE555" s="1">
        <f>ROUND('Fertilizer Tonnage Entry Form'!H566,2)*10^2</f>
        <v>0</v>
      </c>
      <c r="AF555" s="1">
        <f>ROUND('Fertilizer Tonnage Entry Form'!I566,2)*10^2</f>
        <v>0</v>
      </c>
      <c r="AG555" s="1">
        <f>ROUND('Fertilizer Tonnage Entry Form'!J566,2)*10^2</f>
        <v>0</v>
      </c>
      <c r="AH555" s="1">
        <f>ROUND('Fertilizer Tonnage Entry Form'!K566,2)*10^2</f>
        <v>0</v>
      </c>
      <c r="AI555" s="1">
        <f>ROUND('Fertilizer Tonnage Entry Form'!L566,2)*10^2</f>
        <v>0</v>
      </c>
      <c r="AJ555" s="1">
        <f>ROUND('Fertilizer Tonnage Entry Form'!M566,3)*10^2</f>
        <v>0</v>
      </c>
    </row>
    <row r="556" spans="1:36" x14ac:dyDescent="0.25">
      <c r="A556" s="1">
        <f>'Fertilizer Tonnage Entry Form'!$Q$1</f>
        <v>0</v>
      </c>
      <c r="C556" s="1">
        <f>'Fertilizer Tonnage Entry Form'!$D$2</f>
        <v>2018</v>
      </c>
      <c r="D556" s="1">
        <f>'Fertilizer Tonnage Entry Form'!$H$2</f>
        <v>14</v>
      </c>
      <c r="H556">
        <f>ROUND('Fertilizer Tonnage Entry Form'!A567,1)*10^1</f>
        <v>0</v>
      </c>
      <c r="J556">
        <f>ROUND('Fertilizer Tonnage Entry Form'!B567,1)*10^1</f>
        <v>0</v>
      </c>
      <c r="L556">
        <f>ROUND('Fertilizer Tonnage Entry Form'!C567,1)*10^1</f>
        <v>0</v>
      </c>
      <c r="M556">
        <f>ROUND('Fertilizer Tonnage Entry Form'!N567,3)*10^3</f>
        <v>0</v>
      </c>
      <c r="Q556" s="1">
        <f>'Fertilizer Tonnage Entry Form'!T567</f>
        <v>0</v>
      </c>
      <c r="R556" s="1">
        <f>'Fertilizer Tonnage Entry Form'!O567</f>
        <v>0</v>
      </c>
      <c r="S556" s="1">
        <f>'Fertilizer Tonnage Entry Form'!P567</f>
        <v>0</v>
      </c>
      <c r="AA556" s="1">
        <f>ROUND('Fertilizer Tonnage Entry Form'!D567,1)*10^1</f>
        <v>0</v>
      </c>
      <c r="AB556" s="1">
        <f>ROUND('Fertilizer Tonnage Entry Form'!E567,1)*10^1</f>
        <v>0</v>
      </c>
      <c r="AC556" s="1">
        <f>ROUND('Fertilizer Tonnage Entry Form'!F567,1)*10^1</f>
        <v>0</v>
      </c>
      <c r="AD556" s="1">
        <f>ROUND('Fertilizer Tonnage Entry Form'!G567,1)*10^1</f>
        <v>0</v>
      </c>
      <c r="AE556" s="1">
        <f>ROUND('Fertilizer Tonnage Entry Form'!H567,2)*10^2</f>
        <v>0</v>
      </c>
      <c r="AF556" s="1">
        <f>ROUND('Fertilizer Tonnage Entry Form'!I567,2)*10^2</f>
        <v>0</v>
      </c>
      <c r="AG556" s="1">
        <f>ROUND('Fertilizer Tonnage Entry Form'!J567,2)*10^2</f>
        <v>0</v>
      </c>
      <c r="AH556" s="1">
        <f>ROUND('Fertilizer Tonnage Entry Form'!K567,2)*10^2</f>
        <v>0</v>
      </c>
      <c r="AI556" s="1">
        <f>ROUND('Fertilizer Tonnage Entry Form'!L567,2)*10^2</f>
        <v>0</v>
      </c>
      <c r="AJ556" s="1">
        <f>ROUND('Fertilizer Tonnage Entry Form'!M567,3)*10^2</f>
        <v>0</v>
      </c>
    </row>
    <row r="557" spans="1:36" x14ac:dyDescent="0.25">
      <c r="A557" s="1">
        <f>'Fertilizer Tonnage Entry Form'!$Q$1</f>
        <v>0</v>
      </c>
      <c r="C557" s="1">
        <f>'Fertilizer Tonnage Entry Form'!$D$2</f>
        <v>2018</v>
      </c>
      <c r="D557" s="1">
        <f>'Fertilizer Tonnage Entry Form'!$H$2</f>
        <v>14</v>
      </c>
      <c r="H557">
        <f>ROUND('Fertilizer Tonnage Entry Form'!A568,1)*10^1</f>
        <v>0</v>
      </c>
      <c r="J557">
        <f>ROUND('Fertilizer Tonnage Entry Form'!B568,1)*10^1</f>
        <v>0</v>
      </c>
      <c r="L557">
        <f>ROUND('Fertilizer Tonnage Entry Form'!C568,1)*10^1</f>
        <v>0</v>
      </c>
      <c r="M557">
        <f>ROUND('Fertilizer Tonnage Entry Form'!N568,3)*10^3</f>
        <v>0</v>
      </c>
      <c r="Q557" s="1">
        <f>'Fertilizer Tonnage Entry Form'!T568</f>
        <v>0</v>
      </c>
      <c r="R557" s="1">
        <f>'Fertilizer Tonnage Entry Form'!O568</f>
        <v>0</v>
      </c>
      <c r="S557" s="1">
        <f>'Fertilizer Tonnage Entry Form'!P568</f>
        <v>0</v>
      </c>
      <c r="AA557" s="1">
        <f>ROUND('Fertilizer Tonnage Entry Form'!D568,1)*10^1</f>
        <v>0</v>
      </c>
      <c r="AB557" s="1">
        <f>ROUND('Fertilizer Tonnage Entry Form'!E568,1)*10^1</f>
        <v>0</v>
      </c>
      <c r="AC557" s="1">
        <f>ROUND('Fertilizer Tonnage Entry Form'!F568,1)*10^1</f>
        <v>0</v>
      </c>
      <c r="AD557" s="1">
        <f>ROUND('Fertilizer Tonnage Entry Form'!G568,1)*10^1</f>
        <v>0</v>
      </c>
      <c r="AE557" s="1">
        <f>ROUND('Fertilizer Tonnage Entry Form'!H568,2)*10^2</f>
        <v>0</v>
      </c>
      <c r="AF557" s="1">
        <f>ROUND('Fertilizer Tonnage Entry Form'!I568,2)*10^2</f>
        <v>0</v>
      </c>
      <c r="AG557" s="1">
        <f>ROUND('Fertilizer Tonnage Entry Form'!J568,2)*10^2</f>
        <v>0</v>
      </c>
      <c r="AH557" s="1">
        <f>ROUND('Fertilizer Tonnage Entry Form'!K568,2)*10^2</f>
        <v>0</v>
      </c>
      <c r="AI557" s="1">
        <f>ROUND('Fertilizer Tonnage Entry Form'!L568,2)*10^2</f>
        <v>0</v>
      </c>
      <c r="AJ557" s="1">
        <f>ROUND('Fertilizer Tonnage Entry Form'!M568,3)*10^2</f>
        <v>0</v>
      </c>
    </row>
    <row r="558" spans="1:36" x14ac:dyDescent="0.25">
      <c r="A558" s="1">
        <f>'Fertilizer Tonnage Entry Form'!$Q$1</f>
        <v>0</v>
      </c>
      <c r="C558" s="1">
        <f>'Fertilizer Tonnage Entry Form'!$D$2</f>
        <v>2018</v>
      </c>
      <c r="D558" s="1">
        <f>'Fertilizer Tonnage Entry Form'!$H$2</f>
        <v>14</v>
      </c>
      <c r="H558">
        <f>ROUND('Fertilizer Tonnage Entry Form'!A569,1)*10^1</f>
        <v>0</v>
      </c>
      <c r="J558">
        <f>ROUND('Fertilizer Tonnage Entry Form'!B569,1)*10^1</f>
        <v>0</v>
      </c>
      <c r="L558">
        <f>ROUND('Fertilizer Tonnage Entry Form'!C569,1)*10^1</f>
        <v>0</v>
      </c>
      <c r="M558">
        <f>ROUND('Fertilizer Tonnage Entry Form'!N569,3)*10^3</f>
        <v>0</v>
      </c>
      <c r="Q558" s="1">
        <f>'Fertilizer Tonnage Entry Form'!T569</f>
        <v>0</v>
      </c>
      <c r="R558" s="1">
        <f>'Fertilizer Tonnage Entry Form'!O569</f>
        <v>0</v>
      </c>
      <c r="S558" s="1">
        <f>'Fertilizer Tonnage Entry Form'!P569</f>
        <v>0</v>
      </c>
      <c r="AA558" s="1">
        <f>ROUND('Fertilizer Tonnage Entry Form'!D569,1)*10^1</f>
        <v>0</v>
      </c>
      <c r="AB558" s="1">
        <f>ROUND('Fertilizer Tonnage Entry Form'!E569,1)*10^1</f>
        <v>0</v>
      </c>
      <c r="AC558" s="1">
        <f>ROUND('Fertilizer Tonnage Entry Form'!F569,1)*10^1</f>
        <v>0</v>
      </c>
      <c r="AD558" s="1">
        <f>ROUND('Fertilizer Tonnage Entry Form'!G569,1)*10^1</f>
        <v>0</v>
      </c>
      <c r="AE558" s="1">
        <f>ROUND('Fertilizer Tonnage Entry Form'!H569,2)*10^2</f>
        <v>0</v>
      </c>
      <c r="AF558" s="1">
        <f>ROUND('Fertilizer Tonnage Entry Form'!I569,2)*10^2</f>
        <v>0</v>
      </c>
      <c r="AG558" s="1">
        <f>ROUND('Fertilizer Tonnage Entry Form'!J569,2)*10^2</f>
        <v>0</v>
      </c>
      <c r="AH558" s="1">
        <f>ROUND('Fertilizer Tonnage Entry Form'!K569,2)*10^2</f>
        <v>0</v>
      </c>
      <c r="AI558" s="1">
        <f>ROUND('Fertilizer Tonnage Entry Form'!L569,2)*10^2</f>
        <v>0</v>
      </c>
      <c r="AJ558" s="1">
        <f>ROUND('Fertilizer Tonnage Entry Form'!M569,3)*10^2</f>
        <v>0</v>
      </c>
    </row>
    <row r="559" spans="1:36" x14ac:dyDescent="0.25">
      <c r="A559" s="1">
        <f>'Fertilizer Tonnage Entry Form'!$Q$1</f>
        <v>0</v>
      </c>
      <c r="C559" s="1">
        <f>'Fertilizer Tonnage Entry Form'!$D$2</f>
        <v>2018</v>
      </c>
      <c r="D559" s="1">
        <f>'Fertilizer Tonnage Entry Form'!$H$2</f>
        <v>14</v>
      </c>
      <c r="H559">
        <f>ROUND('Fertilizer Tonnage Entry Form'!A570,1)*10^1</f>
        <v>0</v>
      </c>
      <c r="J559">
        <f>ROUND('Fertilizer Tonnage Entry Form'!B570,1)*10^1</f>
        <v>0</v>
      </c>
      <c r="L559">
        <f>ROUND('Fertilizer Tonnage Entry Form'!C570,1)*10^1</f>
        <v>0</v>
      </c>
      <c r="M559">
        <f>ROUND('Fertilizer Tonnage Entry Form'!N570,3)*10^3</f>
        <v>0</v>
      </c>
      <c r="Q559" s="1">
        <f>'Fertilizer Tonnage Entry Form'!T570</f>
        <v>0</v>
      </c>
      <c r="R559" s="1">
        <f>'Fertilizer Tonnage Entry Form'!O570</f>
        <v>0</v>
      </c>
      <c r="S559" s="1">
        <f>'Fertilizer Tonnage Entry Form'!P570</f>
        <v>0</v>
      </c>
      <c r="AA559" s="1">
        <f>ROUND('Fertilizer Tonnage Entry Form'!D570,1)*10^1</f>
        <v>0</v>
      </c>
      <c r="AB559" s="1">
        <f>ROUND('Fertilizer Tonnage Entry Form'!E570,1)*10^1</f>
        <v>0</v>
      </c>
      <c r="AC559" s="1">
        <f>ROUND('Fertilizer Tonnage Entry Form'!F570,1)*10^1</f>
        <v>0</v>
      </c>
      <c r="AD559" s="1">
        <f>ROUND('Fertilizer Tonnage Entry Form'!G570,1)*10^1</f>
        <v>0</v>
      </c>
      <c r="AE559" s="1">
        <f>ROUND('Fertilizer Tonnage Entry Form'!H570,2)*10^2</f>
        <v>0</v>
      </c>
      <c r="AF559" s="1">
        <f>ROUND('Fertilizer Tonnage Entry Form'!I570,2)*10^2</f>
        <v>0</v>
      </c>
      <c r="AG559" s="1">
        <f>ROUND('Fertilizer Tonnage Entry Form'!J570,2)*10^2</f>
        <v>0</v>
      </c>
      <c r="AH559" s="1">
        <f>ROUND('Fertilizer Tonnage Entry Form'!K570,2)*10^2</f>
        <v>0</v>
      </c>
      <c r="AI559" s="1">
        <f>ROUND('Fertilizer Tonnage Entry Form'!L570,2)*10^2</f>
        <v>0</v>
      </c>
      <c r="AJ559" s="1">
        <f>ROUND('Fertilizer Tonnage Entry Form'!M570,3)*10^2</f>
        <v>0</v>
      </c>
    </row>
    <row r="560" spans="1:36" x14ac:dyDescent="0.25">
      <c r="A560" s="1">
        <f>'Fertilizer Tonnage Entry Form'!$Q$1</f>
        <v>0</v>
      </c>
      <c r="C560" s="1">
        <f>'Fertilizer Tonnage Entry Form'!$D$2</f>
        <v>2018</v>
      </c>
      <c r="D560" s="1">
        <f>'Fertilizer Tonnage Entry Form'!$H$2</f>
        <v>14</v>
      </c>
      <c r="H560">
        <f>ROUND('Fertilizer Tonnage Entry Form'!A571,1)*10^1</f>
        <v>0</v>
      </c>
      <c r="J560">
        <f>ROUND('Fertilizer Tonnage Entry Form'!B571,1)*10^1</f>
        <v>0</v>
      </c>
      <c r="L560">
        <f>ROUND('Fertilizer Tonnage Entry Form'!C571,1)*10^1</f>
        <v>0</v>
      </c>
      <c r="M560">
        <f>ROUND('Fertilizer Tonnage Entry Form'!N571,3)*10^3</f>
        <v>0</v>
      </c>
      <c r="Q560" s="1">
        <f>'Fertilizer Tonnage Entry Form'!T571</f>
        <v>0</v>
      </c>
      <c r="R560" s="1">
        <f>'Fertilizer Tonnage Entry Form'!O571</f>
        <v>0</v>
      </c>
      <c r="S560" s="1">
        <f>'Fertilizer Tonnage Entry Form'!P571</f>
        <v>0</v>
      </c>
      <c r="AA560" s="1">
        <f>ROUND('Fertilizer Tonnage Entry Form'!D571,1)*10^1</f>
        <v>0</v>
      </c>
      <c r="AB560" s="1">
        <f>ROUND('Fertilizer Tonnage Entry Form'!E571,1)*10^1</f>
        <v>0</v>
      </c>
      <c r="AC560" s="1">
        <f>ROUND('Fertilizer Tonnage Entry Form'!F571,1)*10^1</f>
        <v>0</v>
      </c>
      <c r="AD560" s="1">
        <f>ROUND('Fertilizer Tonnage Entry Form'!G571,1)*10^1</f>
        <v>0</v>
      </c>
      <c r="AE560" s="1">
        <f>ROUND('Fertilizer Tonnage Entry Form'!H571,2)*10^2</f>
        <v>0</v>
      </c>
      <c r="AF560" s="1">
        <f>ROUND('Fertilizer Tonnage Entry Form'!I571,2)*10^2</f>
        <v>0</v>
      </c>
      <c r="AG560" s="1">
        <f>ROUND('Fertilizer Tonnage Entry Form'!J571,2)*10^2</f>
        <v>0</v>
      </c>
      <c r="AH560" s="1">
        <f>ROUND('Fertilizer Tonnage Entry Form'!K571,2)*10^2</f>
        <v>0</v>
      </c>
      <c r="AI560" s="1">
        <f>ROUND('Fertilizer Tonnage Entry Form'!L571,2)*10^2</f>
        <v>0</v>
      </c>
      <c r="AJ560" s="1">
        <f>ROUND('Fertilizer Tonnage Entry Form'!M571,3)*10^2</f>
        <v>0</v>
      </c>
    </row>
    <row r="561" spans="1:36" x14ac:dyDescent="0.25">
      <c r="A561" s="1">
        <f>'Fertilizer Tonnage Entry Form'!$Q$1</f>
        <v>0</v>
      </c>
      <c r="C561" s="1">
        <f>'Fertilizer Tonnage Entry Form'!$D$2</f>
        <v>2018</v>
      </c>
      <c r="D561" s="1">
        <f>'Fertilizer Tonnage Entry Form'!$H$2</f>
        <v>14</v>
      </c>
      <c r="H561">
        <f>ROUND('Fertilizer Tonnage Entry Form'!A572,1)*10^1</f>
        <v>0</v>
      </c>
      <c r="J561">
        <f>ROUND('Fertilizer Tonnage Entry Form'!B572,1)*10^1</f>
        <v>0</v>
      </c>
      <c r="L561">
        <f>ROUND('Fertilizer Tonnage Entry Form'!C572,1)*10^1</f>
        <v>0</v>
      </c>
      <c r="M561">
        <f>ROUND('Fertilizer Tonnage Entry Form'!N572,3)*10^3</f>
        <v>0</v>
      </c>
      <c r="Q561" s="1">
        <f>'Fertilizer Tonnage Entry Form'!T572</f>
        <v>0</v>
      </c>
      <c r="R561" s="1">
        <f>'Fertilizer Tonnage Entry Form'!O572</f>
        <v>0</v>
      </c>
      <c r="S561" s="1">
        <f>'Fertilizer Tonnage Entry Form'!P572</f>
        <v>0</v>
      </c>
      <c r="AA561" s="1">
        <f>ROUND('Fertilizer Tonnage Entry Form'!D572,1)*10^1</f>
        <v>0</v>
      </c>
      <c r="AB561" s="1">
        <f>ROUND('Fertilizer Tonnage Entry Form'!E572,1)*10^1</f>
        <v>0</v>
      </c>
      <c r="AC561" s="1">
        <f>ROUND('Fertilizer Tonnage Entry Form'!F572,1)*10^1</f>
        <v>0</v>
      </c>
      <c r="AD561" s="1">
        <f>ROUND('Fertilizer Tonnage Entry Form'!G572,1)*10^1</f>
        <v>0</v>
      </c>
      <c r="AE561" s="1">
        <f>ROUND('Fertilizer Tonnage Entry Form'!H572,2)*10^2</f>
        <v>0</v>
      </c>
      <c r="AF561" s="1">
        <f>ROUND('Fertilizer Tonnage Entry Form'!I572,2)*10^2</f>
        <v>0</v>
      </c>
      <c r="AG561" s="1">
        <f>ROUND('Fertilizer Tonnage Entry Form'!J572,2)*10^2</f>
        <v>0</v>
      </c>
      <c r="AH561" s="1">
        <f>ROUND('Fertilizer Tonnage Entry Form'!K572,2)*10^2</f>
        <v>0</v>
      </c>
      <c r="AI561" s="1">
        <f>ROUND('Fertilizer Tonnage Entry Form'!L572,2)*10^2</f>
        <v>0</v>
      </c>
      <c r="AJ561" s="1">
        <f>ROUND('Fertilizer Tonnage Entry Form'!M572,3)*10^2</f>
        <v>0</v>
      </c>
    </row>
    <row r="562" spans="1:36" x14ac:dyDescent="0.25">
      <c r="A562" s="1">
        <f>'Fertilizer Tonnage Entry Form'!$Q$1</f>
        <v>0</v>
      </c>
      <c r="C562" s="1">
        <f>'Fertilizer Tonnage Entry Form'!$D$2</f>
        <v>2018</v>
      </c>
      <c r="D562" s="1">
        <f>'Fertilizer Tonnage Entry Form'!$H$2</f>
        <v>14</v>
      </c>
      <c r="H562">
        <f>ROUND('Fertilizer Tonnage Entry Form'!A573,1)*10^1</f>
        <v>0</v>
      </c>
      <c r="J562">
        <f>ROUND('Fertilizer Tonnage Entry Form'!B573,1)*10^1</f>
        <v>0</v>
      </c>
      <c r="L562">
        <f>ROUND('Fertilizer Tonnage Entry Form'!C573,1)*10^1</f>
        <v>0</v>
      </c>
      <c r="M562">
        <f>ROUND('Fertilizer Tonnage Entry Form'!N573,3)*10^3</f>
        <v>0</v>
      </c>
      <c r="Q562" s="1">
        <f>'Fertilizer Tonnage Entry Form'!T573</f>
        <v>0</v>
      </c>
      <c r="R562" s="1">
        <f>'Fertilizer Tonnage Entry Form'!O573</f>
        <v>0</v>
      </c>
      <c r="S562" s="1">
        <f>'Fertilizer Tonnage Entry Form'!P573</f>
        <v>0</v>
      </c>
      <c r="AA562" s="1">
        <f>ROUND('Fertilizer Tonnage Entry Form'!D573,1)*10^1</f>
        <v>0</v>
      </c>
      <c r="AB562" s="1">
        <f>ROUND('Fertilizer Tonnage Entry Form'!E573,1)*10^1</f>
        <v>0</v>
      </c>
      <c r="AC562" s="1">
        <f>ROUND('Fertilizer Tonnage Entry Form'!F573,1)*10^1</f>
        <v>0</v>
      </c>
      <c r="AD562" s="1">
        <f>ROUND('Fertilizer Tonnage Entry Form'!G573,1)*10^1</f>
        <v>0</v>
      </c>
      <c r="AE562" s="1">
        <f>ROUND('Fertilizer Tonnage Entry Form'!H573,2)*10^2</f>
        <v>0</v>
      </c>
      <c r="AF562" s="1">
        <f>ROUND('Fertilizer Tonnage Entry Form'!I573,2)*10^2</f>
        <v>0</v>
      </c>
      <c r="AG562" s="1">
        <f>ROUND('Fertilizer Tonnage Entry Form'!J573,2)*10^2</f>
        <v>0</v>
      </c>
      <c r="AH562" s="1">
        <f>ROUND('Fertilizer Tonnage Entry Form'!K573,2)*10^2</f>
        <v>0</v>
      </c>
      <c r="AI562" s="1">
        <f>ROUND('Fertilizer Tonnage Entry Form'!L573,2)*10^2</f>
        <v>0</v>
      </c>
      <c r="AJ562" s="1">
        <f>ROUND('Fertilizer Tonnage Entry Form'!M573,3)*10^2</f>
        <v>0</v>
      </c>
    </row>
    <row r="563" spans="1:36" x14ac:dyDescent="0.25">
      <c r="A563" s="1">
        <f>'Fertilizer Tonnage Entry Form'!$Q$1</f>
        <v>0</v>
      </c>
      <c r="C563" s="1">
        <f>'Fertilizer Tonnage Entry Form'!$D$2</f>
        <v>2018</v>
      </c>
      <c r="D563" s="1">
        <f>'Fertilizer Tonnage Entry Form'!$H$2</f>
        <v>14</v>
      </c>
      <c r="H563">
        <f>ROUND('Fertilizer Tonnage Entry Form'!A574,1)*10^1</f>
        <v>0</v>
      </c>
      <c r="J563">
        <f>ROUND('Fertilizer Tonnage Entry Form'!B574,1)*10^1</f>
        <v>0</v>
      </c>
      <c r="L563">
        <f>ROUND('Fertilizer Tonnage Entry Form'!C574,1)*10^1</f>
        <v>0</v>
      </c>
      <c r="M563">
        <f>ROUND('Fertilizer Tonnage Entry Form'!N574,3)*10^3</f>
        <v>0</v>
      </c>
      <c r="Q563" s="1">
        <f>'Fertilizer Tonnage Entry Form'!T574</f>
        <v>0</v>
      </c>
      <c r="R563" s="1">
        <f>'Fertilizer Tonnage Entry Form'!O574</f>
        <v>0</v>
      </c>
      <c r="S563" s="1">
        <f>'Fertilizer Tonnage Entry Form'!P574</f>
        <v>0</v>
      </c>
      <c r="AA563" s="1">
        <f>ROUND('Fertilizer Tonnage Entry Form'!D574,1)*10^1</f>
        <v>0</v>
      </c>
      <c r="AB563" s="1">
        <f>ROUND('Fertilizer Tonnage Entry Form'!E574,1)*10^1</f>
        <v>0</v>
      </c>
      <c r="AC563" s="1">
        <f>ROUND('Fertilizer Tonnage Entry Form'!F574,1)*10^1</f>
        <v>0</v>
      </c>
      <c r="AD563" s="1">
        <f>ROUND('Fertilizer Tonnage Entry Form'!G574,1)*10^1</f>
        <v>0</v>
      </c>
      <c r="AE563" s="1">
        <f>ROUND('Fertilizer Tonnage Entry Form'!H574,2)*10^2</f>
        <v>0</v>
      </c>
      <c r="AF563" s="1">
        <f>ROUND('Fertilizer Tonnage Entry Form'!I574,2)*10^2</f>
        <v>0</v>
      </c>
      <c r="AG563" s="1">
        <f>ROUND('Fertilizer Tonnage Entry Form'!J574,2)*10^2</f>
        <v>0</v>
      </c>
      <c r="AH563" s="1">
        <f>ROUND('Fertilizer Tonnage Entry Form'!K574,2)*10^2</f>
        <v>0</v>
      </c>
      <c r="AI563" s="1">
        <f>ROUND('Fertilizer Tonnage Entry Form'!L574,2)*10^2</f>
        <v>0</v>
      </c>
      <c r="AJ563" s="1">
        <f>ROUND('Fertilizer Tonnage Entry Form'!M574,3)*10^2</f>
        <v>0</v>
      </c>
    </row>
    <row r="564" spans="1:36" x14ac:dyDescent="0.25">
      <c r="A564" s="1">
        <f>'Fertilizer Tonnage Entry Form'!$Q$1</f>
        <v>0</v>
      </c>
      <c r="C564" s="1">
        <f>'Fertilizer Tonnage Entry Form'!$D$2</f>
        <v>2018</v>
      </c>
      <c r="D564" s="1">
        <f>'Fertilizer Tonnage Entry Form'!$H$2</f>
        <v>14</v>
      </c>
      <c r="H564">
        <f>ROUND('Fertilizer Tonnage Entry Form'!A575,1)*10^1</f>
        <v>0</v>
      </c>
      <c r="J564">
        <f>ROUND('Fertilizer Tonnage Entry Form'!B575,1)*10^1</f>
        <v>0</v>
      </c>
      <c r="L564">
        <f>ROUND('Fertilizer Tonnage Entry Form'!C575,1)*10^1</f>
        <v>0</v>
      </c>
      <c r="M564">
        <f>ROUND('Fertilizer Tonnage Entry Form'!N575,3)*10^3</f>
        <v>0</v>
      </c>
      <c r="Q564" s="1">
        <f>'Fertilizer Tonnage Entry Form'!T575</f>
        <v>0</v>
      </c>
      <c r="R564" s="1">
        <f>'Fertilizer Tonnage Entry Form'!O575</f>
        <v>0</v>
      </c>
      <c r="S564" s="1">
        <f>'Fertilizer Tonnage Entry Form'!P575</f>
        <v>0</v>
      </c>
      <c r="AA564" s="1">
        <f>ROUND('Fertilizer Tonnage Entry Form'!D575,1)*10^1</f>
        <v>0</v>
      </c>
      <c r="AB564" s="1">
        <f>ROUND('Fertilizer Tonnage Entry Form'!E575,1)*10^1</f>
        <v>0</v>
      </c>
      <c r="AC564" s="1">
        <f>ROUND('Fertilizer Tonnage Entry Form'!F575,1)*10^1</f>
        <v>0</v>
      </c>
      <c r="AD564" s="1">
        <f>ROUND('Fertilizer Tonnage Entry Form'!G575,1)*10^1</f>
        <v>0</v>
      </c>
      <c r="AE564" s="1">
        <f>ROUND('Fertilizer Tonnage Entry Form'!H575,2)*10^2</f>
        <v>0</v>
      </c>
      <c r="AF564" s="1">
        <f>ROUND('Fertilizer Tonnage Entry Form'!I575,2)*10^2</f>
        <v>0</v>
      </c>
      <c r="AG564" s="1">
        <f>ROUND('Fertilizer Tonnage Entry Form'!J575,2)*10^2</f>
        <v>0</v>
      </c>
      <c r="AH564" s="1">
        <f>ROUND('Fertilizer Tonnage Entry Form'!K575,2)*10^2</f>
        <v>0</v>
      </c>
      <c r="AI564" s="1">
        <f>ROUND('Fertilizer Tonnage Entry Form'!L575,2)*10^2</f>
        <v>0</v>
      </c>
      <c r="AJ564" s="1">
        <f>ROUND('Fertilizer Tonnage Entry Form'!M575,3)*10^2</f>
        <v>0</v>
      </c>
    </row>
    <row r="565" spans="1:36" x14ac:dyDescent="0.25">
      <c r="A565" s="1">
        <f>'Fertilizer Tonnage Entry Form'!$Q$1</f>
        <v>0</v>
      </c>
      <c r="C565" s="1">
        <f>'Fertilizer Tonnage Entry Form'!$D$2</f>
        <v>2018</v>
      </c>
      <c r="D565" s="1">
        <f>'Fertilizer Tonnage Entry Form'!$H$2</f>
        <v>14</v>
      </c>
      <c r="H565">
        <f>ROUND('Fertilizer Tonnage Entry Form'!A576,1)*10^1</f>
        <v>0</v>
      </c>
      <c r="J565">
        <f>ROUND('Fertilizer Tonnage Entry Form'!B576,1)*10^1</f>
        <v>0</v>
      </c>
      <c r="L565">
        <f>ROUND('Fertilizer Tonnage Entry Form'!C576,1)*10^1</f>
        <v>0</v>
      </c>
      <c r="M565">
        <f>ROUND('Fertilizer Tonnage Entry Form'!N576,3)*10^3</f>
        <v>0</v>
      </c>
      <c r="Q565" s="1">
        <f>'Fertilizer Tonnage Entry Form'!T576</f>
        <v>0</v>
      </c>
      <c r="R565" s="1">
        <f>'Fertilizer Tonnage Entry Form'!O576</f>
        <v>0</v>
      </c>
      <c r="S565" s="1">
        <f>'Fertilizer Tonnage Entry Form'!P576</f>
        <v>0</v>
      </c>
      <c r="AA565" s="1">
        <f>ROUND('Fertilizer Tonnage Entry Form'!D576,1)*10^1</f>
        <v>0</v>
      </c>
      <c r="AB565" s="1">
        <f>ROUND('Fertilizer Tonnage Entry Form'!E576,1)*10^1</f>
        <v>0</v>
      </c>
      <c r="AC565" s="1">
        <f>ROUND('Fertilizer Tonnage Entry Form'!F576,1)*10^1</f>
        <v>0</v>
      </c>
      <c r="AD565" s="1">
        <f>ROUND('Fertilizer Tonnage Entry Form'!G576,1)*10^1</f>
        <v>0</v>
      </c>
      <c r="AE565" s="1">
        <f>ROUND('Fertilizer Tonnage Entry Form'!H576,2)*10^2</f>
        <v>0</v>
      </c>
      <c r="AF565" s="1">
        <f>ROUND('Fertilizer Tonnage Entry Form'!I576,2)*10^2</f>
        <v>0</v>
      </c>
      <c r="AG565" s="1">
        <f>ROUND('Fertilizer Tonnage Entry Form'!J576,2)*10^2</f>
        <v>0</v>
      </c>
      <c r="AH565" s="1">
        <f>ROUND('Fertilizer Tonnage Entry Form'!K576,2)*10^2</f>
        <v>0</v>
      </c>
      <c r="AI565" s="1">
        <f>ROUND('Fertilizer Tonnage Entry Form'!L576,2)*10^2</f>
        <v>0</v>
      </c>
      <c r="AJ565" s="1">
        <f>ROUND('Fertilizer Tonnage Entry Form'!M576,3)*10^2</f>
        <v>0</v>
      </c>
    </row>
    <row r="566" spans="1:36" x14ac:dyDescent="0.25">
      <c r="A566" s="1">
        <f>'Fertilizer Tonnage Entry Form'!$Q$1</f>
        <v>0</v>
      </c>
      <c r="C566" s="1">
        <f>'Fertilizer Tonnage Entry Form'!$D$2</f>
        <v>2018</v>
      </c>
      <c r="D566" s="1">
        <f>'Fertilizer Tonnage Entry Form'!$H$2</f>
        <v>14</v>
      </c>
      <c r="H566">
        <f>ROUND('Fertilizer Tonnage Entry Form'!A577,1)*10^1</f>
        <v>0</v>
      </c>
      <c r="J566">
        <f>ROUND('Fertilizer Tonnage Entry Form'!B577,1)*10^1</f>
        <v>0</v>
      </c>
      <c r="L566">
        <f>ROUND('Fertilizer Tonnage Entry Form'!C577,1)*10^1</f>
        <v>0</v>
      </c>
      <c r="M566">
        <f>ROUND('Fertilizer Tonnage Entry Form'!N577,3)*10^3</f>
        <v>0</v>
      </c>
      <c r="Q566" s="1">
        <f>'Fertilizer Tonnage Entry Form'!T577</f>
        <v>0</v>
      </c>
      <c r="R566" s="1">
        <f>'Fertilizer Tonnage Entry Form'!O577</f>
        <v>0</v>
      </c>
      <c r="S566" s="1">
        <f>'Fertilizer Tonnage Entry Form'!P577</f>
        <v>0</v>
      </c>
      <c r="AA566" s="1">
        <f>ROUND('Fertilizer Tonnage Entry Form'!D577,1)*10^1</f>
        <v>0</v>
      </c>
      <c r="AB566" s="1">
        <f>ROUND('Fertilizer Tonnage Entry Form'!E577,1)*10^1</f>
        <v>0</v>
      </c>
      <c r="AC566" s="1">
        <f>ROUND('Fertilizer Tonnage Entry Form'!F577,1)*10^1</f>
        <v>0</v>
      </c>
      <c r="AD566" s="1">
        <f>ROUND('Fertilizer Tonnage Entry Form'!G577,1)*10^1</f>
        <v>0</v>
      </c>
      <c r="AE566" s="1">
        <f>ROUND('Fertilizer Tonnage Entry Form'!H577,2)*10^2</f>
        <v>0</v>
      </c>
      <c r="AF566" s="1">
        <f>ROUND('Fertilizer Tonnage Entry Form'!I577,2)*10^2</f>
        <v>0</v>
      </c>
      <c r="AG566" s="1">
        <f>ROUND('Fertilizer Tonnage Entry Form'!J577,2)*10^2</f>
        <v>0</v>
      </c>
      <c r="AH566" s="1">
        <f>ROUND('Fertilizer Tonnage Entry Form'!K577,2)*10^2</f>
        <v>0</v>
      </c>
      <c r="AI566" s="1">
        <f>ROUND('Fertilizer Tonnage Entry Form'!L577,2)*10^2</f>
        <v>0</v>
      </c>
      <c r="AJ566" s="1">
        <f>ROUND('Fertilizer Tonnage Entry Form'!M577,3)*10^2</f>
        <v>0</v>
      </c>
    </row>
    <row r="567" spans="1:36" x14ac:dyDescent="0.25">
      <c r="A567" s="1">
        <f>'Fertilizer Tonnage Entry Form'!$Q$1</f>
        <v>0</v>
      </c>
      <c r="C567" s="1">
        <f>'Fertilizer Tonnage Entry Form'!$D$2</f>
        <v>2018</v>
      </c>
      <c r="D567" s="1">
        <f>'Fertilizer Tonnage Entry Form'!$H$2</f>
        <v>14</v>
      </c>
      <c r="H567">
        <f>ROUND('Fertilizer Tonnage Entry Form'!A578,1)*10^1</f>
        <v>0</v>
      </c>
      <c r="J567">
        <f>ROUND('Fertilizer Tonnage Entry Form'!B578,1)*10^1</f>
        <v>0</v>
      </c>
      <c r="L567">
        <f>ROUND('Fertilizer Tonnage Entry Form'!C578,1)*10^1</f>
        <v>0</v>
      </c>
      <c r="M567">
        <f>ROUND('Fertilizer Tonnage Entry Form'!N578,3)*10^3</f>
        <v>0</v>
      </c>
      <c r="Q567" s="1">
        <f>'Fertilizer Tonnage Entry Form'!T578</f>
        <v>0</v>
      </c>
      <c r="R567" s="1">
        <f>'Fertilizer Tonnage Entry Form'!O578</f>
        <v>0</v>
      </c>
      <c r="S567" s="1">
        <f>'Fertilizer Tonnage Entry Form'!P578</f>
        <v>0</v>
      </c>
      <c r="AA567" s="1">
        <f>ROUND('Fertilizer Tonnage Entry Form'!D578,1)*10^1</f>
        <v>0</v>
      </c>
      <c r="AB567" s="1">
        <f>ROUND('Fertilizer Tonnage Entry Form'!E578,1)*10^1</f>
        <v>0</v>
      </c>
      <c r="AC567" s="1">
        <f>ROUND('Fertilizer Tonnage Entry Form'!F578,1)*10^1</f>
        <v>0</v>
      </c>
      <c r="AD567" s="1">
        <f>ROUND('Fertilizer Tonnage Entry Form'!G578,1)*10^1</f>
        <v>0</v>
      </c>
      <c r="AE567" s="1">
        <f>ROUND('Fertilizer Tonnage Entry Form'!H578,2)*10^2</f>
        <v>0</v>
      </c>
      <c r="AF567" s="1">
        <f>ROUND('Fertilizer Tonnage Entry Form'!I578,2)*10^2</f>
        <v>0</v>
      </c>
      <c r="AG567" s="1">
        <f>ROUND('Fertilizer Tonnage Entry Form'!J578,2)*10^2</f>
        <v>0</v>
      </c>
      <c r="AH567" s="1">
        <f>ROUND('Fertilizer Tonnage Entry Form'!K578,2)*10^2</f>
        <v>0</v>
      </c>
      <c r="AI567" s="1">
        <f>ROUND('Fertilizer Tonnage Entry Form'!L578,2)*10^2</f>
        <v>0</v>
      </c>
      <c r="AJ567" s="1">
        <f>ROUND('Fertilizer Tonnage Entry Form'!M578,3)*10^2</f>
        <v>0</v>
      </c>
    </row>
    <row r="568" spans="1:36" x14ac:dyDescent="0.25">
      <c r="A568" s="1">
        <f>'Fertilizer Tonnage Entry Form'!$Q$1</f>
        <v>0</v>
      </c>
      <c r="C568" s="1">
        <f>'Fertilizer Tonnage Entry Form'!$D$2</f>
        <v>2018</v>
      </c>
      <c r="D568" s="1">
        <f>'Fertilizer Tonnage Entry Form'!$H$2</f>
        <v>14</v>
      </c>
      <c r="H568">
        <f>ROUND('Fertilizer Tonnage Entry Form'!A579,1)*10^1</f>
        <v>0</v>
      </c>
      <c r="J568">
        <f>ROUND('Fertilizer Tonnage Entry Form'!B579,1)*10^1</f>
        <v>0</v>
      </c>
      <c r="L568">
        <f>ROUND('Fertilizer Tonnage Entry Form'!C579,1)*10^1</f>
        <v>0</v>
      </c>
      <c r="M568">
        <f>ROUND('Fertilizer Tonnage Entry Form'!N579,3)*10^3</f>
        <v>0</v>
      </c>
      <c r="Q568" s="1">
        <f>'Fertilizer Tonnage Entry Form'!T579</f>
        <v>0</v>
      </c>
      <c r="R568" s="1">
        <f>'Fertilizer Tonnage Entry Form'!O579</f>
        <v>0</v>
      </c>
      <c r="S568" s="1">
        <f>'Fertilizer Tonnage Entry Form'!P579</f>
        <v>0</v>
      </c>
      <c r="AA568" s="1">
        <f>ROUND('Fertilizer Tonnage Entry Form'!D579,1)*10^1</f>
        <v>0</v>
      </c>
      <c r="AB568" s="1">
        <f>ROUND('Fertilizer Tonnage Entry Form'!E579,1)*10^1</f>
        <v>0</v>
      </c>
      <c r="AC568" s="1">
        <f>ROUND('Fertilizer Tonnage Entry Form'!F579,1)*10^1</f>
        <v>0</v>
      </c>
      <c r="AD568" s="1">
        <f>ROUND('Fertilizer Tonnage Entry Form'!G579,1)*10^1</f>
        <v>0</v>
      </c>
      <c r="AE568" s="1">
        <f>ROUND('Fertilizer Tonnage Entry Form'!H579,2)*10^2</f>
        <v>0</v>
      </c>
      <c r="AF568" s="1">
        <f>ROUND('Fertilizer Tonnage Entry Form'!I579,2)*10^2</f>
        <v>0</v>
      </c>
      <c r="AG568" s="1">
        <f>ROUND('Fertilizer Tonnage Entry Form'!J579,2)*10^2</f>
        <v>0</v>
      </c>
      <c r="AH568" s="1">
        <f>ROUND('Fertilizer Tonnage Entry Form'!K579,2)*10^2</f>
        <v>0</v>
      </c>
      <c r="AI568" s="1">
        <f>ROUND('Fertilizer Tonnage Entry Form'!L579,2)*10^2</f>
        <v>0</v>
      </c>
      <c r="AJ568" s="1">
        <f>ROUND('Fertilizer Tonnage Entry Form'!M579,3)*10^2</f>
        <v>0</v>
      </c>
    </row>
    <row r="569" spans="1:36" x14ac:dyDescent="0.25">
      <c r="A569" s="1">
        <f>'Fertilizer Tonnage Entry Form'!$Q$1</f>
        <v>0</v>
      </c>
      <c r="C569" s="1">
        <f>'Fertilizer Tonnage Entry Form'!$D$2</f>
        <v>2018</v>
      </c>
      <c r="D569" s="1">
        <f>'Fertilizer Tonnage Entry Form'!$H$2</f>
        <v>14</v>
      </c>
      <c r="H569">
        <f>ROUND('Fertilizer Tonnage Entry Form'!A580,1)*10^1</f>
        <v>0</v>
      </c>
      <c r="J569">
        <f>ROUND('Fertilizer Tonnage Entry Form'!B580,1)*10^1</f>
        <v>0</v>
      </c>
      <c r="L569">
        <f>ROUND('Fertilizer Tonnage Entry Form'!C580,1)*10^1</f>
        <v>0</v>
      </c>
      <c r="M569">
        <f>ROUND('Fertilizer Tonnage Entry Form'!N580,3)*10^3</f>
        <v>0</v>
      </c>
      <c r="Q569" s="1">
        <f>'Fertilizer Tonnage Entry Form'!T580</f>
        <v>0</v>
      </c>
      <c r="R569" s="1">
        <f>'Fertilizer Tonnage Entry Form'!O580</f>
        <v>0</v>
      </c>
      <c r="S569" s="1">
        <f>'Fertilizer Tonnage Entry Form'!P580</f>
        <v>0</v>
      </c>
      <c r="AA569" s="1">
        <f>ROUND('Fertilizer Tonnage Entry Form'!D580,1)*10^1</f>
        <v>0</v>
      </c>
      <c r="AB569" s="1">
        <f>ROUND('Fertilizer Tonnage Entry Form'!E580,1)*10^1</f>
        <v>0</v>
      </c>
      <c r="AC569" s="1">
        <f>ROUND('Fertilizer Tonnage Entry Form'!F580,1)*10^1</f>
        <v>0</v>
      </c>
      <c r="AD569" s="1">
        <f>ROUND('Fertilizer Tonnage Entry Form'!G580,1)*10^1</f>
        <v>0</v>
      </c>
      <c r="AE569" s="1">
        <f>ROUND('Fertilizer Tonnage Entry Form'!H580,2)*10^2</f>
        <v>0</v>
      </c>
      <c r="AF569" s="1">
        <f>ROUND('Fertilizer Tonnage Entry Form'!I580,2)*10^2</f>
        <v>0</v>
      </c>
      <c r="AG569" s="1">
        <f>ROUND('Fertilizer Tonnage Entry Form'!J580,2)*10^2</f>
        <v>0</v>
      </c>
      <c r="AH569" s="1">
        <f>ROUND('Fertilizer Tonnage Entry Form'!K580,2)*10^2</f>
        <v>0</v>
      </c>
      <c r="AI569" s="1">
        <f>ROUND('Fertilizer Tonnage Entry Form'!L580,2)*10^2</f>
        <v>0</v>
      </c>
      <c r="AJ569" s="1">
        <f>ROUND('Fertilizer Tonnage Entry Form'!M580,3)*10^2</f>
        <v>0</v>
      </c>
    </row>
    <row r="570" spans="1:36" x14ac:dyDescent="0.25">
      <c r="A570" s="1">
        <f>'Fertilizer Tonnage Entry Form'!$Q$1</f>
        <v>0</v>
      </c>
      <c r="C570" s="1">
        <f>'Fertilizer Tonnage Entry Form'!$D$2</f>
        <v>2018</v>
      </c>
      <c r="D570" s="1">
        <f>'Fertilizer Tonnage Entry Form'!$H$2</f>
        <v>14</v>
      </c>
      <c r="H570">
        <f>ROUND('Fertilizer Tonnage Entry Form'!A581,1)*10^1</f>
        <v>0</v>
      </c>
      <c r="J570">
        <f>ROUND('Fertilizer Tonnage Entry Form'!B581,1)*10^1</f>
        <v>0</v>
      </c>
      <c r="L570">
        <f>ROUND('Fertilizer Tonnage Entry Form'!C581,1)*10^1</f>
        <v>0</v>
      </c>
      <c r="M570">
        <f>ROUND('Fertilizer Tonnage Entry Form'!N581,3)*10^3</f>
        <v>0</v>
      </c>
      <c r="Q570" s="1">
        <f>'Fertilizer Tonnage Entry Form'!T581</f>
        <v>0</v>
      </c>
      <c r="R570" s="1">
        <f>'Fertilizer Tonnage Entry Form'!O581</f>
        <v>0</v>
      </c>
      <c r="S570" s="1">
        <f>'Fertilizer Tonnage Entry Form'!P581</f>
        <v>0</v>
      </c>
      <c r="AA570" s="1">
        <f>ROUND('Fertilizer Tonnage Entry Form'!D581,1)*10^1</f>
        <v>0</v>
      </c>
      <c r="AB570" s="1">
        <f>ROUND('Fertilizer Tonnage Entry Form'!E581,1)*10^1</f>
        <v>0</v>
      </c>
      <c r="AC570" s="1">
        <f>ROUND('Fertilizer Tonnage Entry Form'!F581,1)*10^1</f>
        <v>0</v>
      </c>
      <c r="AD570" s="1">
        <f>ROUND('Fertilizer Tonnage Entry Form'!G581,1)*10^1</f>
        <v>0</v>
      </c>
      <c r="AE570" s="1">
        <f>ROUND('Fertilizer Tonnage Entry Form'!H581,2)*10^2</f>
        <v>0</v>
      </c>
      <c r="AF570" s="1">
        <f>ROUND('Fertilizer Tonnage Entry Form'!I581,2)*10^2</f>
        <v>0</v>
      </c>
      <c r="AG570" s="1">
        <f>ROUND('Fertilizer Tonnage Entry Form'!J581,2)*10^2</f>
        <v>0</v>
      </c>
      <c r="AH570" s="1">
        <f>ROUND('Fertilizer Tonnage Entry Form'!K581,2)*10^2</f>
        <v>0</v>
      </c>
      <c r="AI570" s="1">
        <f>ROUND('Fertilizer Tonnage Entry Form'!L581,2)*10^2</f>
        <v>0</v>
      </c>
      <c r="AJ570" s="1">
        <f>ROUND('Fertilizer Tonnage Entry Form'!M581,3)*10^2</f>
        <v>0</v>
      </c>
    </row>
    <row r="571" spans="1:36" x14ac:dyDescent="0.25">
      <c r="A571" s="1">
        <f>'Fertilizer Tonnage Entry Form'!$Q$1</f>
        <v>0</v>
      </c>
      <c r="C571" s="1">
        <f>'Fertilizer Tonnage Entry Form'!$D$2</f>
        <v>2018</v>
      </c>
      <c r="D571" s="1">
        <f>'Fertilizer Tonnage Entry Form'!$H$2</f>
        <v>14</v>
      </c>
      <c r="H571">
        <f>ROUND('Fertilizer Tonnage Entry Form'!A582,1)*10^1</f>
        <v>0</v>
      </c>
      <c r="J571">
        <f>ROUND('Fertilizer Tonnage Entry Form'!B582,1)*10^1</f>
        <v>0</v>
      </c>
      <c r="L571">
        <f>ROUND('Fertilizer Tonnage Entry Form'!C582,1)*10^1</f>
        <v>0</v>
      </c>
      <c r="M571">
        <f>ROUND('Fertilizer Tonnage Entry Form'!N582,3)*10^3</f>
        <v>0</v>
      </c>
      <c r="Q571" s="1">
        <f>'Fertilizer Tonnage Entry Form'!T582</f>
        <v>0</v>
      </c>
      <c r="R571" s="1">
        <f>'Fertilizer Tonnage Entry Form'!O582</f>
        <v>0</v>
      </c>
      <c r="S571" s="1">
        <f>'Fertilizer Tonnage Entry Form'!P582</f>
        <v>0</v>
      </c>
      <c r="AA571" s="1">
        <f>ROUND('Fertilizer Tonnage Entry Form'!D582,1)*10^1</f>
        <v>0</v>
      </c>
      <c r="AB571" s="1">
        <f>ROUND('Fertilizer Tonnage Entry Form'!E582,1)*10^1</f>
        <v>0</v>
      </c>
      <c r="AC571" s="1">
        <f>ROUND('Fertilizer Tonnage Entry Form'!F582,1)*10^1</f>
        <v>0</v>
      </c>
      <c r="AD571" s="1">
        <f>ROUND('Fertilizer Tonnage Entry Form'!G582,1)*10^1</f>
        <v>0</v>
      </c>
      <c r="AE571" s="1">
        <f>ROUND('Fertilizer Tonnage Entry Form'!H582,2)*10^2</f>
        <v>0</v>
      </c>
      <c r="AF571" s="1">
        <f>ROUND('Fertilizer Tonnage Entry Form'!I582,2)*10^2</f>
        <v>0</v>
      </c>
      <c r="AG571" s="1">
        <f>ROUND('Fertilizer Tonnage Entry Form'!J582,2)*10^2</f>
        <v>0</v>
      </c>
      <c r="AH571" s="1">
        <f>ROUND('Fertilizer Tonnage Entry Form'!K582,2)*10^2</f>
        <v>0</v>
      </c>
      <c r="AI571" s="1">
        <f>ROUND('Fertilizer Tonnage Entry Form'!L582,2)*10^2</f>
        <v>0</v>
      </c>
      <c r="AJ571" s="1">
        <f>ROUND('Fertilizer Tonnage Entry Form'!M582,3)*10^2</f>
        <v>0</v>
      </c>
    </row>
    <row r="572" spans="1:36" x14ac:dyDescent="0.25">
      <c r="A572" s="1">
        <f>'Fertilizer Tonnage Entry Form'!$Q$1</f>
        <v>0</v>
      </c>
      <c r="C572" s="1">
        <f>'Fertilizer Tonnage Entry Form'!$D$2</f>
        <v>2018</v>
      </c>
      <c r="D572" s="1">
        <f>'Fertilizer Tonnage Entry Form'!$H$2</f>
        <v>14</v>
      </c>
      <c r="H572">
        <f>ROUND('Fertilizer Tonnage Entry Form'!A583,1)*10^1</f>
        <v>0</v>
      </c>
      <c r="J572">
        <f>ROUND('Fertilizer Tonnage Entry Form'!B583,1)*10^1</f>
        <v>0</v>
      </c>
      <c r="L572">
        <f>ROUND('Fertilizer Tonnage Entry Form'!C583,1)*10^1</f>
        <v>0</v>
      </c>
      <c r="M572">
        <f>ROUND('Fertilizer Tonnage Entry Form'!N583,3)*10^3</f>
        <v>0</v>
      </c>
      <c r="Q572" s="1">
        <f>'Fertilizer Tonnage Entry Form'!T583</f>
        <v>0</v>
      </c>
      <c r="R572" s="1">
        <f>'Fertilizer Tonnage Entry Form'!O583</f>
        <v>0</v>
      </c>
      <c r="S572" s="1">
        <f>'Fertilizer Tonnage Entry Form'!P583</f>
        <v>0</v>
      </c>
      <c r="AA572" s="1">
        <f>ROUND('Fertilizer Tonnage Entry Form'!D583,1)*10^1</f>
        <v>0</v>
      </c>
      <c r="AB572" s="1">
        <f>ROUND('Fertilizer Tonnage Entry Form'!E583,1)*10^1</f>
        <v>0</v>
      </c>
      <c r="AC572" s="1">
        <f>ROUND('Fertilizer Tonnage Entry Form'!F583,1)*10^1</f>
        <v>0</v>
      </c>
      <c r="AD572" s="1">
        <f>ROUND('Fertilizer Tonnage Entry Form'!G583,1)*10^1</f>
        <v>0</v>
      </c>
      <c r="AE572" s="1">
        <f>ROUND('Fertilizer Tonnage Entry Form'!H583,2)*10^2</f>
        <v>0</v>
      </c>
      <c r="AF572" s="1">
        <f>ROUND('Fertilizer Tonnage Entry Form'!I583,2)*10^2</f>
        <v>0</v>
      </c>
      <c r="AG572" s="1">
        <f>ROUND('Fertilizer Tonnage Entry Form'!J583,2)*10^2</f>
        <v>0</v>
      </c>
      <c r="AH572" s="1">
        <f>ROUND('Fertilizer Tonnage Entry Form'!K583,2)*10^2</f>
        <v>0</v>
      </c>
      <c r="AI572" s="1">
        <f>ROUND('Fertilizer Tonnage Entry Form'!L583,2)*10^2</f>
        <v>0</v>
      </c>
      <c r="AJ572" s="1">
        <f>ROUND('Fertilizer Tonnage Entry Form'!M583,3)*10^2</f>
        <v>0</v>
      </c>
    </row>
    <row r="573" spans="1:36" x14ac:dyDescent="0.25">
      <c r="A573" s="1">
        <f>'Fertilizer Tonnage Entry Form'!$Q$1</f>
        <v>0</v>
      </c>
      <c r="C573" s="1">
        <f>'Fertilizer Tonnage Entry Form'!$D$2</f>
        <v>2018</v>
      </c>
      <c r="D573" s="1">
        <f>'Fertilizer Tonnage Entry Form'!$H$2</f>
        <v>14</v>
      </c>
      <c r="H573">
        <f>ROUND('Fertilizer Tonnage Entry Form'!A584,1)*10^1</f>
        <v>0</v>
      </c>
      <c r="J573">
        <f>ROUND('Fertilizer Tonnage Entry Form'!B584,1)*10^1</f>
        <v>0</v>
      </c>
      <c r="L573">
        <f>ROUND('Fertilizer Tonnage Entry Form'!C584,1)*10^1</f>
        <v>0</v>
      </c>
      <c r="M573">
        <f>ROUND('Fertilizer Tonnage Entry Form'!N584,3)*10^3</f>
        <v>0</v>
      </c>
      <c r="Q573" s="1">
        <f>'Fertilizer Tonnage Entry Form'!T584</f>
        <v>0</v>
      </c>
      <c r="R573" s="1">
        <f>'Fertilizer Tonnage Entry Form'!O584</f>
        <v>0</v>
      </c>
      <c r="S573" s="1">
        <f>'Fertilizer Tonnage Entry Form'!P584</f>
        <v>0</v>
      </c>
      <c r="AA573" s="1">
        <f>ROUND('Fertilizer Tonnage Entry Form'!D584,1)*10^1</f>
        <v>0</v>
      </c>
      <c r="AB573" s="1">
        <f>ROUND('Fertilizer Tonnage Entry Form'!E584,1)*10^1</f>
        <v>0</v>
      </c>
      <c r="AC573" s="1">
        <f>ROUND('Fertilizer Tonnage Entry Form'!F584,1)*10^1</f>
        <v>0</v>
      </c>
      <c r="AD573" s="1">
        <f>ROUND('Fertilizer Tonnage Entry Form'!G584,1)*10^1</f>
        <v>0</v>
      </c>
      <c r="AE573" s="1">
        <f>ROUND('Fertilizer Tonnage Entry Form'!H584,2)*10^2</f>
        <v>0</v>
      </c>
      <c r="AF573" s="1">
        <f>ROUND('Fertilizer Tonnage Entry Form'!I584,2)*10^2</f>
        <v>0</v>
      </c>
      <c r="AG573" s="1">
        <f>ROUND('Fertilizer Tonnage Entry Form'!J584,2)*10^2</f>
        <v>0</v>
      </c>
      <c r="AH573" s="1">
        <f>ROUND('Fertilizer Tonnage Entry Form'!K584,2)*10^2</f>
        <v>0</v>
      </c>
      <c r="AI573" s="1">
        <f>ROUND('Fertilizer Tonnage Entry Form'!L584,2)*10^2</f>
        <v>0</v>
      </c>
      <c r="AJ573" s="1">
        <f>ROUND('Fertilizer Tonnage Entry Form'!M584,3)*10^2</f>
        <v>0</v>
      </c>
    </row>
    <row r="574" spans="1:36" x14ac:dyDescent="0.25">
      <c r="A574" s="1">
        <f>'Fertilizer Tonnage Entry Form'!$Q$1</f>
        <v>0</v>
      </c>
      <c r="C574" s="1">
        <f>'Fertilizer Tonnage Entry Form'!$D$2</f>
        <v>2018</v>
      </c>
      <c r="D574" s="1">
        <f>'Fertilizer Tonnage Entry Form'!$H$2</f>
        <v>14</v>
      </c>
      <c r="H574">
        <f>ROUND('Fertilizer Tonnage Entry Form'!A585,1)*10^1</f>
        <v>0</v>
      </c>
      <c r="J574">
        <f>ROUND('Fertilizer Tonnage Entry Form'!B585,1)*10^1</f>
        <v>0</v>
      </c>
      <c r="L574">
        <f>ROUND('Fertilizer Tonnage Entry Form'!C585,1)*10^1</f>
        <v>0</v>
      </c>
      <c r="M574">
        <f>ROUND('Fertilizer Tonnage Entry Form'!N585,3)*10^3</f>
        <v>0</v>
      </c>
      <c r="Q574" s="1">
        <f>'Fertilizer Tonnage Entry Form'!T585</f>
        <v>0</v>
      </c>
      <c r="R574" s="1">
        <f>'Fertilizer Tonnage Entry Form'!O585</f>
        <v>0</v>
      </c>
      <c r="S574" s="1">
        <f>'Fertilizer Tonnage Entry Form'!P585</f>
        <v>0</v>
      </c>
      <c r="AA574" s="1">
        <f>ROUND('Fertilizer Tonnage Entry Form'!D585,1)*10^1</f>
        <v>0</v>
      </c>
      <c r="AB574" s="1">
        <f>ROUND('Fertilizer Tonnage Entry Form'!E585,1)*10^1</f>
        <v>0</v>
      </c>
      <c r="AC574" s="1">
        <f>ROUND('Fertilizer Tonnage Entry Form'!F585,1)*10^1</f>
        <v>0</v>
      </c>
      <c r="AD574" s="1">
        <f>ROUND('Fertilizer Tonnage Entry Form'!G585,1)*10^1</f>
        <v>0</v>
      </c>
      <c r="AE574" s="1">
        <f>ROUND('Fertilizer Tonnage Entry Form'!H585,2)*10^2</f>
        <v>0</v>
      </c>
      <c r="AF574" s="1">
        <f>ROUND('Fertilizer Tonnage Entry Form'!I585,2)*10^2</f>
        <v>0</v>
      </c>
      <c r="AG574" s="1">
        <f>ROUND('Fertilizer Tonnage Entry Form'!J585,2)*10^2</f>
        <v>0</v>
      </c>
      <c r="AH574" s="1">
        <f>ROUND('Fertilizer Tonnage Entry Form'!K585,2)*10^2</f>
        <v>0</v>
      </c>
      <c r="AI574" s="1">
        <f>ROUND('Fertilizer Tonnage Entry Form'!L585,2)*10^2</f>
        <v>0</v>
      </c>
      <c r="AJ574" s="1">
        <f>ROUND('Fertilizer Tonnage Entry Form'!M585,3)*10^2</f>
        <v>0</v>
      </c>
    </row>
    <row r="575" spans="1:36" x14ac:dyDescent="0.25">
      <c r="A575" s="1">
        <f>'Fertilizer Tonnage Entry Form'!$Q$1</f>
        <v>0</v>
      </c>
      <c r="C575" s="1">
        <f>'Fertilizer Tonnage Entry Form'!$D$2</f>
        <v>2018</v>
      </c>
      <c r="D575" s="1">
        <f>'Fertilizer Tonnage Entry Form'!$H$2</f>
        <v>14</v>
      </c>
      <c r="H575">
        <f>ROUND('Fertilizer Tonnage Entry Form'!A586,1)*10^1</f>
        <v>0</v>
      </c>
      <c r="J575">
        <f>ROUND('Fertilizer Tonnage Entry Form'!B586,1)*10^1</f>
        <v>0</v>
      </c>
      <c r="L575">
        <f>ROUND('Fertilizer Tonnage Entry Form'!C586,1)*10^1</f>
        <v>0</v>
      </c>
      <c r="M575">
        <f>ROUND('Fertilizer Tonnage Entry Form'!N586,3)*10^3</f>
        <v>0</v>
      </c>
      <c r="Q575" s="1">
        <f>'Fertilizer Tonnage Entry Form'!T586</f>
        <v>0</v>
      </c>
      <c r="R575" s="1">
        <f>'Fertilizer Tonnage Entry Form'!O586</f>
        <v>0</v>
      </c>
      <c r="S575" s="1">
        <f>'Fertilizer Tonnage Entry Form'!P586</f>
        <v>0</v>
      </c>
      <c r="AA575" s="1">
        <f>ROUND('Fertilizer Tonnage Entry Form'!D586,1)*10^1</f>
        <v>0</v>
      </c>
      <c r="AB575" s="1">
        <f>ROUND('Fertilizer Tonnage Entry Form'!E586,1)*10^1</f>
        <v>0</v>
      </c>
      <c r="AC575" s="1">
        <f>ROUND('Fertilizer Tonnage Entry Form'!F586,1)*10^1</f>
        <v>0</v>
      </c>
      <c r="AD575" s="1">
        <f>ROUND('Fertilizer Tonnage Entry Form'!G586,1)*10^1</f>
        <v>0</v>
      </c>
      <c r="AE575" s="1">
        <f>ROUND('Fertilizer Tonnage Entry Form'!H586,2)*10^2</f>
        <v>0</v>
      </c>
      <c r="AF575" s="1">
        <f>ROUND('Fertilizer Tonnage Entry Form'!I586,2)*10^2</f>
        <v>0</v>
      </c>
      <c r="AG575" s="1">
        <f>ROUND('Fertilizer Tonnage Entry Form'!J586,2)*10^2</f>
        <v>0</v>
      </c>
      <c r="AH575" s="1">
        <f>ROUND('Fertilizer Tonnage Entry Form'!K586,2)*10^2</f>
        <v>0</v>
      </c>
      <c r="AI575" s="1">
        <f>ROUND('Fertilizer Tonnage Entry Form'!L586,2)*10^2</f>
        <v>0</v>
      </c>
      <c r="AJ575" s="1">
        <f>ROUND('Fertilizer Tonnage Entry Form'!M586,3)*10^2</f>
        <v>0</v>
      </c>
    </row>
    <row r="576" spans="1:36" x14ac:dyDescent="0.25">
      <c r="A576" s="1">
        <f>'Fertilizer Tonnage Entry Form'!$Q$1</f>
        <v>0</v>
      </c>
      <c r="C576" s="1">
        <f>'Fertilizer Tonnage Entry Form'!$D$2</f>
        <v>2018</v>
      </c>
      <c r="D576" s="1">
        <f>'Fertilizer Tonnage Entry Form'!$H$2</f>
        <v>14</v>
      </c>
      <c r="H576">
        <f>ROUND('Fertilizer Tonnage Entry Form'!A587,1)*10^1</f>
        <v>0</v>
      </c>
      <c r="J576">
        <f>ROUND('Fertilizer Tonnage Entry Form'!B587,1)*10^1</f>
        <v>0</v>
      </c>
      <c r="L576">
        <f>ROUND('Fertilizer Tonnage Entry Form'!C587,1)*10^1</f>
        <v>0</v>
      </c>
      <c r="M576">
        <f>ROUND('Fertilizer Tonnage Entry Form'!N587,3)*10^3</f>
        <v>0</v>
      </c>
      <c r="Q576" s="1">
        <f>'Fertilizer Tonnage Entry Form'!T587</f>
        <v>0</v>
      </c>
      <c r="R576" s="1">
        <f>'Fertilizer Tonnage Entry Form'!O587</f>
        <v>0</v>
      </c>
      <c r="S576" s="1">
        <f>'Fertilizer Tonnage Entry Form'!P587</f>
        <v>0</v>
      </c>
      <c r="AA576" s="1">
        <f>ROUND('Fertilizer Tonnage Entry Form'!D587,1)*10^1</f>
        <v>0</v>
      </c>
      <c r="AB576" s="1">
        <f>ROUND('Fertilizer Tonnage Entry Form'!E587,1)*10^1</f>
        <v>0</v>
      </c>
      <c r="AC576" s="1">
        <f>ROUND('Fertilizer Tonnage Entry Form'!F587,1)*10^1</f>
        <v>0</v>
      </c>
      <c r="AD576" s="1">
        <f>ROUND('Fertilizer Tonnage Entry Form'!G587,1)*10^1</f>
        <v>0</v>
      </c>
      <c r="AE576" s="1">
        <f>ROUND('Fertilizer Tonnage Entry Form'!H587,2)*10^2</f>
        <v>0</v>
      </c>
      <c r="AF576" s="1">
        <f>ROUND('Fertilizer Tonnage Entry Form'!I587,2)*10^2</f>
        <v>0</v>
      </c>
      <c r="AG576" s="1">
        <f>ROUND('Fertilizer Tonnage Entry Form'!J587,2)*10^2</f>
        <v>0</v>
      </c>
      <c r="AH576" s="1">
        <f>ROUND('Fertilizer Tonnage Entry Form'!K587,2)*10^2</f>
        <v>0</v>
      </c>
      <c r="AI576" s="1">
        <f>ROUND('Fertilizer Tonnage Entry Form'!L587,2)*10^2</f>
        <v>0</v>
      </c>
      <c r="AJ576" s="1">
        <f>ROUND('Fertilizer Tonnage Entry Form'!M587,3)*10^2</f>
        <v>0</v>
      </c>
    </row>
    <row r="577" spans="1:36" x14ac:dyDescent="0.25">
      <c r="A577" s="1">
        <f>'Fertilizer Tonnage Entry Form'!$Q$1</f>
        <v>0</v>
      </c>
      <c r="C577" s="1">
        <f>'Fertilizer Tonnage Entry Form'!$D$2</f>
        <v>2018</v>
      </c>
      <c r="D577" s="1">
        <f>'Fertilizer Tonnage Entry Form'!$H$2</f>
        <v>14</v>
      </c>
      <c r="H577">
        <f>ROUND('Fertilizer Tonnage Entry Form'!A588,1)*10^1</f>
        <v>0</v>
      </c>
      <c r="J577">
        <f>ROUND('Fertilizer Tonnage Entry Form'!B588,1)*10^1</f>
        <v>0</v>
      </c>
      <c r="L577">
        <f>ROUND('Fertilizer Tonnage Entry Form'!C588,1)*10^1</f>
        <v>0</v>
      </c>
      <c r="M577">
        <f>ROUND('Fertilizer Tonnage Entry Form'!N588,3)*10^3</f>
        <v>0</v>
      </c>
      <c r="Q577" s="1">
        <f>'Fertilizer Tonnage Entry Form'!T588</f>
        <v>0</v>
      </c>
      <c r="R577" s="1">
        <f>'Fertilizer Tonnage Entry Form'!O588</f>
        <v>0</v>
      </c>
      <c r="S577" s="1">
        <f>'Fertilizer Tonnage Entry Form'!P588</f>
        <v>0</v>
      </c>
      <c r="AA577" s="1">
        <f>ROUND('Fertilizer Tonnage Entry Form'!D588,1)*10^1</f>
        <v>0</v>
      </c>
      <c r="AB577" s="1">
        <f>ROUND('Fertilizer Tonnage Entry Form'!E588,1)*10^1</f>
        <v>0</v>
      </c>
      <c r="AC577" s="1">
        <f>ROUND('Fertilizer Tonnage Entry Form'!F588,1)*10^1</f>
        <v>0</v>
      </c>
      <c r="AD577" s="1">
        <f>ROUND('Fertilizer Tonnage Entry Form'!G588,1)*10^1</f>
        <v>0</v>
      </c>
      <c r="AE577" s="1">
        <f>ROUND('Fertilizer Tonnage Entry Form'!H588,2)*10^2</f>
        <v>0</v>
      </c>
      <c r="AF577" s="1">
        <f>ROUND('Fertilizer Tonnage Entry Form'!I588,2)*10^2</f>
        <v>0</v>
      </c>
      <c r="AG577" s="1">
        <f>ROUND('Fertilizer Tonnage Entry Form'!J588,2)*10^2</f>
        <v>0</v>
      </c>
      <c r="AH577" s="1">
        <f>ROUND('Fertilizer Tonnage Entry Form'!K588,2)*10^2</f>
        <v>0</v>
      </c>
      <c r="AI577" s="1">
        <f>ROUND('Fertilizer Tonnage Entry Form'!L588,2)*10^2</f>
        <v>0</v>
      </c>
      <c r="AJ577" s="1">
        <f>ROUND('Fertilizer Tonnage Entry Form'!M588,3)*10^2</f>
        <v>0</v>
      </c>
    </row>
    <row r="578" spans="1:36" x14ac:dyDescent="0.25">
      <c r="A578" s="1">
        <f>'Fertilizer Tonnage Entry Form'!$Q$1</f>
        <v>0</v>
      </c>
      <c r="C578" s="1">
        <f>'Fertilizer Tonnage Entry Form'!$D$2</f>
        <v>2018</v>
      </c>
      <c r="D578" s="1">
        <f>'Fertilizer Tonnage Entry Form'!$H$2</f>
        <v>14</v>
      </c>
      <c r="H578">
        <f>ROUND('Fertilizer Tonnage Entry Form'!A589,1)*10^1</f>
        <v>0</v>
      </c>
      <c r="J578">
        <f>ROUND('Fertilizer Tonnage Entry Form'!B589,1)*10^1</f>
        <v>0</v>
      </c>
      <c r="L578">
        <f>ROUND('Fertilizer Tonnage Entry Form'!C589,1)*10^1</f>
        <v>0</v>
      </c>
      <c r="M578">
        <f>ROUND('Fertilizer Tonnage Entry Form'!N589,3)*10^3</f>
        <v>0</v>
      </c>
      <c r="Q578" s="1">
        <f>'Fertilizer Tonnage Entry Form'!T589</f>
        <v>0</v>
      </c>
      <c r="R578" s="1">
        <f>'Fertilizer Tonnage Entry Form'!O589</f>
        <v>0</v>
      </c>
      <c r="S578" s="1">
        <f>'Fertilizer Tonnage Entry Form'!P589</f>
        <v>0</v>
      </c>
      <c r="AA578" s="1">
        <f>ROUND('Fertilizer Tonnage Entry Form'!D589,1)*10^1</f>
        <v>0</v>
      </c>
      <c r="AB578" s="1">
        <f>ROUND('Fertilizer Tonnage Entry Form'!E589,1)*10^1</f>
        <v>0</v>
      </c>
      <c r="AC578" s="1">
        <f>ROUND('Fertilizer Tonnage Entry Form'!F589,1)*10^1</f>
        <v>0</v>
      </c>
      <c r="AD578" s="1">
        <f>ROUND('Fertilizer Tonnage Entry Form'!G589,1)*10^1</f>
        <v>0</v>
      </c>
      <c r="AE578" s="1">
        <f>ROUND('Fertilizer Tonnage Entry Form'!H589,2)*10^2</f>
        <v>0</v>
      </c>
      <c r="AF578" s="1">
        <f>ROUND('Fertilizer Tonnage Entry Form'!I589,2)*10^2</f>
        <v>0</v>
      </c>
      <c r="AG578" s="1">
        <f>ROUND('Fertilizer Tonnage Entry Form'!J589,2)*10^2</f>
        <v>0</v>
      </c>
      <c r="AH578" s="1">
        <f>ROUND('Fertilizer Tonnage Entry Form'!K589,2)*10^2</f>
        <v>0</v>
      </c>
      <c r="AI578" s="1">
        <f>ROUND('Fertilizer Tonnage Entry Form'!L589,2)*10^2</f>
        <v>0</v>
      </c>
      <c r="AJ578" s="1">
        <f>ROUND('Fertilizer Tonnage Entry Form'!M589,3)*10^2</f>
        <v>0</v>
      </c>
    </row>
    <row r="579" spans="1:36" x14ac:dyDescent="0.25">
      <c r="A579" s="1">
        <f>'Fertilizer Tonnage Entry Form'!$Q$1</f>
        <v>0</v>
      </c>
      <c r="C579" s="1">
        <f>'Fertilizer Tonnage Entry Form'!$D$2</f>
        <v>2018</v>
      </c>
      <c r="D579" s="1">
        <f>'Fertilizer Tonnage Entry Form'!$H$2</f>
        <v>14</v>
      </c>
      <c r="H579">
        <f>ROUND('Fertilizer Tonnage Entry Form'!A590,1)*10^1</f>
        <v>0</v>
      </c>
      <c r="J579">
        <f>ROUND('Fertilizer Tonnage Entry Form'!B590,1)*10^1</f>
        <v>0</v>
      </c>
      <c r="L579">
        <f>ROUND('Fertilizer Tonnage Entry Form'!C590,1)*10^1</f>
        <v>0</v>
      </c>
      <c r="M579">
        <f>ROUND('Fertilizer Tonnage Entry Form'!N590,3)*10^3</f>
        <v>0</v>
      </c>
      <c r="Q579" s="1">
        <f>'Fertilizer Tonnage Entry Form'!T590</f>
        <v>0</v>
      </c>
      <c r="R579" s="1">
        <f>'Fertilizer Tonnage Entry Form'!O590</f>
        <v>0</v>
      </c>
      <c r="S579" s="1">
        <f>'Fertilizer Tonnage Entry Form'!P590</f>
        <v>0</v>
      </c>
      <c r="AA579" s="1">
        <f>ROUND('Fertilizer Tonnage Entry Form'!D590,1)*10^1</f>
        <v>0</v>
      </c>
      <c r="AB579" s="1">
        <f>ROUND('Fertilizer Tonnage Entry Form'!E590,1)*10^1</f>
        <v>0</v>
      </c>
      <c r="AC579" s="1">
        <f>ROUND('Fertilizer Tonnage Entry Form'!F590,1)*10^1</f>
        <v>0</v>
      </c>
      <c r="AD579" s="1">
        <f>ROUND('Fertilizer Tonnage Entry Form'!G590,1)*10^1</f>
        <v>0</v>
      </c>
      <c r="AE579" s="1">
        <f>ROUND('Fertilizer Tonnage Entry Form'!H590,2)*10^2</f>
        <v>0</v>
      </c>
      <c r="AF579" s="1">
        <f>ROUND('Fertilizer Tonnage Entry Form'!I590,2)*10^2</f>
        <v>0</v>
      </c>
      <c r="AG579" s="1">
        <f>ROUND('Fertilizer Tonnage Entry Form'!J590,2)*10^2</f>
        <v>0</v>
      </c>
      <c r="AH579" s="1">
        <f>ROUND('Fertilizer Tonnage Entry Form'!K590,2)*10^2</f>
        <v>0</v>
      </c>
      <c r="AI579" s="1">
        <f>ROUND('Fertilizer Tonnage Entry Form'!L590,2)*10^2</f>
        <v>0</v>
      </c>
      <c r="AJ579" s="1">
        <f>ROUND('Fertilizer Tonnage Entry Form'!M590,3)*10^2</f>
        <v>0</v>
      </c>
    </row>
    <row r="580" spans="1:36" x14ac:dyDescent="0.25">
      <c r="A580" s="1">
        <f>'Fertilizer Tonnage Entry Form'!$Q$1</f>
        <v>0</v>
      </c>
      <c r="C580" s="1">
        <f>'Fertilizer Tonnage Entry Form'!$D$2</f>
        <v>2018</v>
      </c>
      <c r="D580" s="1">
        <f>'Fertilizer Tonnage Entry Form'!$H$2</f>
        <v>14</v>
      </c>
      <c r="H580">
        <f>ROUND('Fertilizer Tonnage Entry Form'!A591,1)*10^1</f>
        <v>0</v>
      </c>
      <c r="J580">
        <f>ROUND('Fertilizer Tonnage Entry Form'!B591,1)*10^1</f>
        <v>0</v>
      </c>
      <c r="L580">
        <f>ROUND('Fertilizer Tonnage Entry Form'!C591,1)*10^1</f>
        <v>0</v>
      </c>
      <c r="M580">
        <f>ROUND('Fertilizer Tonnage Entry Form'!N591,3)*10^3</f>
        <v>0</v>
      </c>
      <c r="Q580" s="1">
        <f>'Fertilizer Tonnage Entry Form'!T591</f>
        <v>0</v>
      </c>
      <c r="R580" s="1">
        <f>'Fertilizer Tonnage Entry Form'!O591</f>
        <v>0</v>
      </c>
      <c r="S580" s="1">
        <f>'Fertilizer Tonnage Entry Form'!P591</f>
        <v>0</v>
      </c>
      <c r="AA580" s="1">
        <f>ROUND('Fertilizer Tonnage Entry Form'!D591,1)*10^1</f>
        <v>0</v>
      </c>
      <c r="AB580" s="1">
        <f>ROUND('Fertilizer Tonnage Entry Form'!E591,1)*10^1</f>
        <v>0</v>
      </c>
      <c r="AC580" s="1">
        <f>ROUND('Fertilizer Tonnage Entry Form'!F591,1)*10^1</f>
        <v>0</v>
      </c>
      <c r="AD580" s="1">
        <f>ROUND('Fertilizer Tonnage Entry Form'!G591,1)*10^1</f>
        <v>0</v>
      </c>
      <c r="AE580" s="1">
        <f>ROUND('Fertilizer Tonnage Entry Form'!H591,2)*10^2</f>
        <v>0</v>
      </c>
      <c r="AF580" s="1">
        <f>ROUND('Fertilizer Tonnage Entry Form'!I591,2)*10^2</f>
        <v>0</v>
      </c>
      <c r="AG580" s="1">
        <f>ROUND('Fertilizer Tonnage Entry Form'!J591,2)*10^2</f>
        <v>0</v>
      </c>
      <c r="AH580" s="1">
        <f>ROUND('Fertilizer Tonnage Entry Form'!K591,2)*10^2</f>
        <v>0</v>
      </c>
      <c r="AI580" s="1">
        <f>ROUND('Fertilizer Tonnage Entry Form'!L591,2)*10^2</f>
        <v>0</v>
      </c>
      <c r="AJ580" s="1">
        <f>ROUND('Fertilizer Tonnage Entry Form'!M591,3)*10^2</f>
        <v>0</v>
      </c>
    </row>
    <row r="581" spans="1:36" x14ac:dyDescent="0.25">
      <c r="A581" s="1">
        <f>'Fertilizer Tonnage Entry Form'!$Q$1</f>
        <v>0</v>
      </c>
      <c r="C581" s="1">
        <f>'Fertilizer Tonnage Entry Form'!$D$2</f>
        <v>2018</v>
      </c>
      <c r="D581" s="1">
        <f>'Fertilizer Tonnage Entry Form'!$H$2</f>
        <v>14</v>
      </c>
      <c r="H581">
        <f>ROUND('Fertilizer Tonnage Entry Form'!A592,1)*10^1</f>
        <v>0</v>
      </c>
      <c r="J581">
        <f>ROUND('Fertilizer Tonnage Entry Form'!B592,1)*10^1</f>
        <v>0</v>
      </c>
      <c r="L581">
        <f>ROUND('Fertilizer Tonnage Entry Form'!C592,1)*10^1</f>
        <v>0</v>
      </c>
      <c r="M581">
        <f>ROUND('Fertilizer Tonnage Entry Form'!N592,3)*10^3</f>
        <v>0</v>
      </c>
      <c r="Q581" s="1">
        <f>'Fertilizer Tonnage Entry Form'!T592</f>
        <v>0</v>
      </c>
      <c r="R581" s="1">
        <f>'Fertilizer Tonnage Entry Form'!O592</f>
        <v>0</v>
      </c>
      <c r="S581" s="1">
        <f>'Fertilizer Tonnage Entry Form'!P592</f>
        <v>0</v>
      </c>
      <c r="AA581" s="1">
        <f>ROUND('Fertilizer Tonnage Entry Form'!D592,1)*10^1</f>
        <v>0</v>
      </c>
      <c r="AB581" s="1">
        <f>ROUND('Fertilizer Tonnage Entry Form'!E592,1)*10^1</f>
        <v>0</v>
      </c>
      <c r="AC581" s="1">
        <f>ROUND('Fertilizer Tonnage Entry Form'!F592,1)*10^1</f>
        <v>0</v>
      </c>
      <c r="AD581" s="1">
        <f>ROUND('Fertilizer Tonnage Entry Form'!G592,1)*10^1</f>
        <v>0</v>
      </c>
      <c r="AE581" s="1">
        <f>ROUND('Fertilizer Tonnage Entry Form'!H592,2)*10^2</f>
        <v>0</v>
      </c>
      <c r="AF581" s="1">
        <f>ROUND('Fertilizer Tonnage Entry Form'!I592,2)*10^2</f>
        <v>0</v>
      </c>
      <c r="AG581" s="1">
        <f>ROUND('Fertilizer Tonnage Entry Form'!J592,2)*10^2</f>
        <v>0</v>
      </c>
      <c r="AH581" s="1">
        <f>ROUND('Fertilizer Tonnage Entry Form'!K592,2)*10^2</f>
        <v>0</v>
      </c>
      <c r="AI581" s="1">
        <f>ROUND('Fertilizer Tonnage Entry Form'!L592,2)*10^2</f>
        <v>0</v>
      </c>
      <c r="AJ581" s="1">
        <f>ROUND('Fertilizer Tonnage Entry Form'!M592,3)*10^2</f>
        <v>0</v>
      </c>
    </row>
    <row r="582" spans="1:36" x14ac:dyDescent="0.25">
      <c r="A582" s="1">
        <f>'Fertilizer Tonnage Entry Form'!$Q$1</f>
        <v>0</v>
      </c>
      <c r="C582" s="1">
        <f>'Fertilizer Tonnage Entry Form'!$D$2</f>
        <v>2018</v>
      </c>
      <c r="D582" s="1">
        <f>'Fertilizer Tonnage Entry Form'!$H$2</f>
        <v>14</v>
      </c>
      <c r="H582">
        <f>ROUND('Fertilizer Tonnage Entry Form'!A593,1)*10^1</f>
        <v>0</v>
      </c>
      <c r="J582">
        <f>ROUND('Fertilizer Tonnage Entry Form'!B593,1)*10^1</f>
        <v>0</v>
      </c>
      <c r="L582">
        <f>ROUND('Fertilizer Tonnage Entry Form'!C593,1)*10^1</f>
        <v>0</v>
      </c>
      <c r="M582">
        <f>ROUND('Fertilizer Tonnage Entry Form'!N593,3)*10^3</f>
        <v>0</v>
      </c>
      <c r="Q582" s="1">
        <f>'Fertilizer Tonnage Entry Form'!T593</f>
        <v>0</v>
      </c>
      <c r="R582" s="1">
        <f>'Fertilizer Tonnage Entry Form'!O593</f>
        <v>0</v>
      </c>
      <c r="S582" s="1">
        <f>'Fertilizer Tonnage Entry Form'!P593</f>
        <v>0</v>
      </c>
      <c r="AA582" s="1">
        <f>ROUND('Fertilizer Tonnage Entry Form'!D593,1)*10^1</f>
        <v>0</v>
      </c>
      <c r="AB582" s="1">
        <f>ROUND('Fertilizer Tonnage Entry Form'!E593,1)*10^1</f>
        <v>0</v>
      </c>
      <c r="AC582" s="1">
        <f>ROUND('Fertilizer Tonnage Entry Form'!F593,1)*10^1</f>
        <v>0</v>
      </c>
      <c r="AD582" s="1">
        <f>ROUND('Fertilizer Tonnage Entry Form'!G593,1)*10^1</f>
        <v>0</v>
      </c>
      <c r="AE582" s="1">
        <f>ROUND('Fertilizer Tonnage Entry Form'!H593,2)*10^2</f>
        <v>0</v>
      </c>
      <c r="AF582" s="1">
        <f>ROUND('Fertilizer Tonnage Entry Form'!I593,2)*10^2</f>
        <v>0</v>
      </c>
      <c r="AG582" s="1">
        <f>ROUND('Fertilizer Tonnage Entry Form'!J593,2)*10^2</f>
        <v>0</v>
      </c>
      <c r="AH582" s="1">
        <f>ROUND('Fertilizer Tonnage Entry Form'!K593,2)*10^2</f>
        <v>0</v>
      </c>
      <c r="AI582" s="1">
        <f>ROUND('Fertilizer Tonnage Entry Form'!L593,2)*10^2</f>
        <v>0</v>
      </c>
      <c r="AJ582" s="1">
        <f>ROUND('Fertilizer Tonnage Entry Form'!M593,3)*10^2</f>
        <v>0</v>
      </c>
    </row>
    <row r="583" spans="1:36" x14ac:dyDescent="0.25">
      <c r="A583" s="1">
        <f>'Fertilizer Tonnage Entry Form'!$Q$1</f>
        <v>0</v>
      </c>
      <c r="C583" s="1">
        <f>'Fertilizer Tonnage Entry Form'!$D$2</f>
        <v>2018</v>
      </c>
      <c r="D583" s="1">
        <f>'Fertilizer Tonnage Entry Form'!$H$2</f>
        <v>14</v>
      </c>
      <c r="H583">
        <f>ROUND('Fertilizer Tonnage Entry Form'!A594,1)*10^1</f>
        <v>0</v>
      </c>
      <c r="J583">
        <f>ROUND('Fertilizer Tonnage Entry Form'!B594,1)*10^1</f>
        <v>0</v>
      </c>
      <c r="L583">
        <f>ROUND('Fertilizer Tonnage Entry Form'!C594,1)*10^1</f>
        <v>0</v>
      </c>
      <c r="M583">
        <f>ROUND('Fertilizer Tonnage Entry Form'!N594,3)*10^3</f>
        <v>0</v>
      </c>
      <c r="Q583" s="1">
        <f>'Fertilizer Tonnage Entry Form'!T594</f>
        <v>0</v>
      </c>
      <c r="R583" s="1">
        <f>'Fertilizer Tonnage Entry Form'!O594</f>
        <v>0</v>
      </c>
      <c r="S583" s="1">
        <f>'Fertilizer Tonnage Entry Form'!P594</f>
        <v>0</v>
      </c>
      <c r="AA583" s="1">
        <f>ROUND('Fertilizer Tonnage Entry Form'!D594,1)*10^1</f>
        <v>0</v>
      </c>
      <c r="AB583" s="1">
        <f>ROUND('Fertilizer Tonnage Entry Form'!E594,1)*10^1</f>
        <v>0</v>
      </c>
      <c r="AC583" s="1">
        <f>ROUND('Fertilizer Tonnage Entry Form'!F594,1)*10^1</f>
        <v>0</v>
      </c>
      <c r="AD583" s="1">
        <f>ROUND('Fertilizer Tonnage Entry Form'!G594,1)*10^1</f>
        <v>0</v>
      </c>
      <c r="AE583" s="1">
        <f>ROUND('Fertilizer Tonnage Entry Form'!H594,2)*10^2</f>
        <v>0</v>
      </c>
      <c r="AF583" s="1">
        <f>ROUND('Fertilizer Tonnage Entry Form'!I594,2)*10^2</f>
        <v>0</v>
      </c>
      <c r="AG583" s="1">
        <f>ROUND('Fertilizer Tonnage Entry Form'!J594,2)*10^2</f>
        <v>0</v>
      </c>
      <c r="AH583" s="1">
        <f>ROUND('Fertilizer Tonnage Entry Form'!K594,2)*10^2</f>
        <v>0</v>
      </c>
      <c r="AI583" s="1">
        <f>ROUND('Fertilizer Tonnage Entry Form'!L594,2)*10^2</f>
        <v>0</v>
      </c>
      <c r="AJ583" s="1">
        <f>ROUND('Fertilizer Tonnage Entry Form'!M594,3)*10^2</f>
        <v>0</v>
      </c>
    </row>
    <row r="584" spans="1:36" x14ac:dyDescent="0.25">
      <c r="A584" s="1">
        <f>'Fertilizer Tonnage Entry Form'!$Q$1</f>
        <v>0</v>
      </c>
      <c r="C584" s="1">
        <f>'Fertilizer Tonnage Entry Form'!$D$2</f>
        <v>2018</v>
      </c>
      <c r="D584" s="1">
        <f>'Fertilizer Tonnage Entry Form'!$H$2</f>
        <v>14</v>
      </c>
      <c r="H584">
        <f>ROUND('Fertilizer Tonnage Entry Form'!A595,1)*10^1</f>
        <v>0</v>
      </c>
      <c r="J584">
        <f>ROUND('Fertilizer Tonnage Entry Form'!B595,1)*10^1</f>
        <v>0</v>
      </c>
      <c r="L584">
        <f>ROUND('Fertilizer Tonnage Entry Form'!C595,1)*10^1</f>
        <v>0</v>
      </c>
      <c r="M584">
        <f>ROUND('Fertilizer Tonnage Entry Form'!N595,3)*10^3</f>
        <v>0</v>
      </c>
      <c r="Q584" s="1">
        <f>'Fertilizer Tonnage Entry Form'!T595</f>
        <v>0</v>
      </c>
      <c r="R584" s="1">
        <f>'Fertilizer Tonnage Entry Form'!O595</f>
        <v>0</v>
      </c>
      <c r="S584" s="1">
        <f>'Fertilizer Tonnage Entry Form'!P595</f>
        <v>0</v>
      </c>
      <c r="AA584" s="1">
        <f>ROUND('Fertilizer Tonnage Entry Form'!D595,1)*10^1</f>
        <v>0</v>
      </c>
      <c r="AB584" s="1">
        <f>ROUND('Fertilizer Tonnage Entry Form'!E595,1)*10^1</f>
        <v>0</v>
      </c>
      <c r="AC584" s="1">
        <f>ROUND('Fertilizer Tonnage Entry Form'!F595,1)*10^1</f>
        <v>0</v>
      </c>
      <c r="AD584" s="1">
        <f>ROUND('Fertilizer Tonnage Entry Form'!G595,1)*10^1</f>
        <v>0</v>
      </c>
      <c r="AE584" s="1">
        <f>ROUND('Fertilizer Tonnage Entry Form'!H595,2)*10^2</f>
        <v>0</v>
      </c>
      <c r="AF584" s="1">
        <f>ROUND('Fertilizer Tonnage Entry Form'!I595,2)*10^2</f>
        <v>0</v>
      </c>
      <c r="AG584" s="1">
        <f>ROUND('Fertilizer Tonnage Entry Form'!J595,2)*10^2</f>
        <v>0</v>
      </c>
      <c r="AH584" s="1">
        <f>ROUND('Fertilizer Tonnage Entry Form'!K595,2)*10^2</f>
        <v>0</v>
      </c>
      <c r="AI584" s="1">
        <f>ROUND('Fertilizer Tonnage Entry Form'!L595,2)*10^2</f>
        <v>0</v>
      </c>
      <c r="AJ584" s="1">
        <f>ROUND('Fertilizer Tonnage Entry Form'!M595,3)*10^2</f>
        <v>0</v>
      </c>
    </row>
    <row r="585" spans="1:36" x14ac:dyDescent="0.25">
      <c r="A585" s="1">
        <f>'Fertilizer Tonnage Entry Form'!$Q$1</f>
        <v>0</v>
      </c>
      <c r="C585" s="1">
        <f>'Fertilizer Tonnage Entry Form'!$D$2</f>
        <v>2018</v>
      </c>
      <c r="D585" s="1">
        <f>'Fertilizer Tonnage Entry Form'!$H$2</f>
        <v>14</v>
      </c>
      <c r="H585">
        <f>ROUND('Fertilizer Tonnage Entry Form'!A596,1)*10^1</f>
        <v>0</v>
      </c>
      <c r="J585">
        <f>ROUND('Fertilizer Tonnage Entry Form'!B596,1)*10^1</f>
        <v>0</v>
      </c>
      <c r="L585">
        <f>ROUND('Fertilizer Tonnage Entry Form'!C596,1)*10^1</f>
        <v>0</v>
      </c>
      <c r="M585">
        <f>ROUND('Fertilizer Tonnage Entry Form'!N596,3)*10^3</f>
        <v>0</v>
      </c>
      <c r="Q585" s="1">
        <f>'Fertilizer Tonnage Entry Form'!T596</f>
        <v>0</v>
      </c>
      <c r="R585" s="1">
        <f>'Fertilizer Tonnage Entry Form'!O596</f>
        <v>0</v>
      </c>
      <c r="S585" s="1">
        <f>'Fertilizer Tonnage Entry Form'!P596</f>
        <v>0</v>
      </c>
      <c r="AA585" s="1">
        <f>ROUND('Fertilizer Tonnage Entry Form'!D596,1)*10^1</f>
        <v>0</v>
      </c>
      <c r="AB585" s="1">
        <f>ROUND('Fertilizer Tonnage Entry Form'!E596,1)*10^1</f>
        <v>0</v>
      </c>
      <c r="AC585" s="1">
        <f>ROUND('Fertilizer Tonnage Entry Form'!F596,1)*10^1</f>
        <v>0</v>
      </c>
      <c r="AD585" s="1">
        <f>ROUND('Fertilizer Tonnage Entry Form'!G596,1)*10^1</f>
        <v>0</v>
      </c>
      <c r="AE585" s="1">
        <f>ROUND('Fertilizer Tonnage Entry Form'!H596,2)*10^2</f>
        <v>0</v>
      </c>
      <c r="AF585" s="1">
        <f>ROUND('Fertilizer Tonnage Entry Form'!I596,2)*10^2</f>
        <v>0</v>
      </c>
      <c r="AG585" s="1">
        <f>ROUND('Fertilizer Tonnage Entry Form'!J596,2)*10^2</f>
        <v>0</v>
      </c>
      <c r="AH585" s="1">
        <f>ROUND('Fertilizer Tonnage Entry Form'!K596,2)*10^2</f>
        <v>0</v>
      </c>
      <c r="AI585" s="1">
        <f>ROUND('Fertilizer Tonnage Entry Form'!L596,2)*10^2</f>
        <v>0</v>
      </c>
      <c r="AJ585" s="1">
        <f>ROUND('Fertilizer Tonnage Entry Form'!M596,3)*10^2</f>
        <v>0</v>
      </c>
    </row>
    <row r="586" spans="1:36" x14ac:dyDescent="0.25">
      <c r="A586" s="1">
        <f>'Fertilizer Tonnage Entry Form'!$Q$1</f>
        <v>0</v>
      </c>
      <c r="C586" s="1">
        <f>'Fertilizer Tonnage Entry Form'!$D$2</f>
        <v>2018</v>
      </c>
      <c r="D586" s="1">
        <f>'Fertilizer Tonnage Entry Form'!$H$2</f>
        <v>14</v>
      </c>
      <c r="H586">
        <f>ROUND('Fertilizer Tonnage Entry Form'!A597,1)*10^1</f>
        <v>0</v>
      </c>
      <c r="J586">
        <f>ROUND('Fertilizer Tonnage Entry Form'!B597,1)*10^1</f>
        <v>0</v>
      </c>
      <c r="L586">
        <f>ROUND('Fertilizer Tonnage Entry Form'!C597,1)*10^1</f>
        <v>0</v>
      </c>
      <c r="M586">
        <f>ROUND('Fertilizer Tonnage Entry Form'!N597,3)*10^3</f>
        <v>0</v>
      </c>
      <c r="Q586" s="1">
        <f>'Fertilizer Tonnage Entry Form'!T597</f>
        <v>0</v>
      </c>
      <c r="R586" s="1">
        <f>'Fertilizer Tonnage Entry Form'!O597</f>
        <v>0</v>
      </c>
      <c r="S586" s="1">
        <f>'Fertilizer Tonnage Entry Form'!P597</f>
        <v>0</v>
      </c>
      <c r="AA586" s="1">
        <f>ROUND('Fertilizer Tonnage Entry Form'!D597,1)*10^1</f>
        <v>0</v>
      </c>
      <c r="AB586" s="1">
        <f>ROUND('Fertilizer Tonnage Entry Form'!E597,1)*10^1</f>
        <v>0</v>
      </c>
      <c r="AC586" s="1">
        <f>ROUND('Fertilizer Tonnage Entry Form'!F597,1)*10^1</f>
        <v>0</v>
      </c>
      <c r="AD586" s="1">
        <f>ROUND('Fertilizer Tonnage Entry Form'!G597,1)*10^1</f>
        <v>0</v>
      </c>
      <c r="AE586" s="1">
        <f>ROUND('Fertilizer Tonnage Entry Form'!H597,2)*10^2</f>
        <v>0</v>
      </c>
      <c r="AF586" s="1">
        <f>ROUND('Fertilizer Tonnage Entry Form'!I597,2)*10^2</f>
        <v>0</v>
      </c>
      <c r="AG586" s="1">
        <f>ROUND('Fertilizer Tonnage Entry Form'!J597,2)*10^2</f>
        <v>0</v>
      </c>
      <c r="AH586" s="1">
        <f>ROUND('Fertilizer Tonnage Entry Form'!K597,2)*10^2</f>
        <v>0</v>
      </c>
      <c r="AI586" s="1">
        <f>ROUND('Fertilizer Tonnage Entry Form'!L597,2)*10^2</f>
        <v>0</v>
      </c>
      <c r="AJ586" s="1">
        <f>ROUND('Fertilizer Tonnage Entry Form'!M597,3)*10^2</f>
        <v>0</v>
      </c>
    </row>
    <row r="587" spans="1:36" x14ac:dyDescent="0.25">
      <c r="A587" s="1">
        <f>'Fertilizer Tonnage Entry Form'!$Q$1</f>
        <v>0</v>
      </c>
      <c r="C587" s="1">
        <f>'Fertilizer Tonnage Entry Form'!$D$2</f>
        <v>2018</v>
      </c>
      <c r="D587" s="1">
        <f>'Fertilizer Tonnage Entry Form'!$H$2</f>
        <v>14</v>
      </c>
      <c r="H587">
        <f>ROUND('Fertilizer Tonnage Entry Form'!A598,1)*10^1</f>
        <v>0</v>
      </c>
      <c r="J587">
        <f>ROUND('Fertilizer Tonnage Entry Form'!B598,1)*10^1</f>
        <v>0</v>
      </c>
      <c r="L587">
        <f>ROUND('Fertilizer Tonnage Entry Form'!C598,1)*10^1</f>
        <v>0</v>
      </c>
      <c r="M587">
        <f>ROUND('Fertilizer Tonnage Entry Form'!N598,3)*10^3</f>
        <v>0</v>
      </c>
      <c r="Q587" s="1">
        <f>'Fertilizer Tonnage Entry Form'!T598</f>
        <v>0</v>
      </c>
      <c r="R587" s="1">
        <f>'Fertilizer Tonnage Entry Form'!O598</f>
        <v>0</v>
      </c>
      <c r="S587" s="1">
        <f>'Fertilizer Tonnage Entry Form'!P598</f>
        <v>0</v>
      </c>
      <c r="AA587" s="1">
        <f>ROUND('Fertilizer Tonnage Entry Form'!D598,1)*10^1</f>
        <v>0</v>
      </c>
      <c r="AB587" s="1">
        <f>ROUND('Fertilizer Tonnage Entry Form'!E598,1)*10^1</f>
        <v>0</v>
      </c>
      <c r="AC587" s="1">
        <f>ROUND('Fertilizer Tonnage Entry Form'!F598,1)*10^1</f>
        <v>0</v>
      </c>
      <c r="AD587" s="1">
        <f>ROUND('Fertilizer Tonnage Entry Form'!G598,1)*10^1</f>
        <v>0</v>
      </c>
      <c r="AE587" s="1">
        <f>ROUND('Fertilizer Tonnage Entry Form'!H598,2)*10^2</f>
        <v>0</v>
      </c>
      <c r="AF587" s="1">
        <f>ROUND('Fertilizer Tonnage Entry Form'!I598,2)*10^2</f>
        <v>0</v>
      </c>
      <c r="AG587" s="1">
        <f>ROUND('Fertilizer Tonnage Entry Form'!J598,2)*10^2</f>
        <v>0</v>
      </c>
      <c r="AH587" s="1">
        <f>ROUND('Fertilizer Tonnage Entry Form'!K598,2)*10^2</f>
        <v>0</v>
      </c>
      <c r="AI587" s="1">
        <f>ROUND('Fertilizer Tonnage Entry Form'!L598,2)*10^2</f>
        <v>0</v>
      </c>
      <c r="AJ587" s="1">
        <f>ROUND('Fertilizer Tonnage Entry Form'!M598,3)*10^2</f>
        <v>0</v>
      </c>
    </row>
    <row r="588" spans="1:36" x14ac:dyDescent="0.25">
      <c r="A588" s="1">
        <f>'Fertilizer Tonnage Entry Form'!$Q$1</f>
        <v>0</v>
      </c>
      <c r="C588" s="1">
        <f>'Fertilizer Tonnage Entry Form'!$D$2</f>
        <v>2018</v>
      </c>
      <c r="D588" s="1">
        <f>'Fertilizer Tonnage Entry Form'!$H$2</f>
        <v>14</v>
      </c>
      <c r="H588">
        <f>ROUND('Fertilizer Tonnage Entry Form'!A599,1)*10^1</f>
        <v>0</v>
      </c>
      <c r="J588">
        <f>ROUND('Fertilizer Tonnage Entry Form'!B599,1)*10^1</f>
        <v>0</v>
      </c>
      <c r="L588">
        <f>ROUND('Fertilizer Tonnage Entry Form'!C599,1)*10^1</f>
        <v>0</v>
      </c>
      <c r="M588">
        <f>ROUND('Fertilizer Tonnage Entry Form'!N599,3)*10^3</f>
        <v>0</v>
      </c>
      <c r="Q588" s="1">
        <f>'Fertilizer Tonnage Entry Form'!T599</f>
        <v>0</v>
      </c>
      <c r="R588" s="1">
        <f>'Fertilizer Tonnage Entry Form'!O599</f>
        <v>0</v>
      </c>
      <c r="S588" s="1">
        <f>'Fertilizer Tonnage Entry Form'!P599</f>
        <v>0</v>
      </c>
      <c r="AA588" s="1">
        <f>ROUND('Fertilizer Tonnage Entry Form'!D599,1)*10^1</f>
        <v>0</v>
      </c>
      <c r="AB588" s="1">
        <f>ROUND('Fertilizer Tonnage Entry Form'!E599,1)*10^1</f>
        <v>0</v>
      </c>
      <c r="AC588" s="1">
        <f>ROUND('Fertilizer Tonnage Entry Form'!F599,1)*10^1</f>
        <v>0</v>
      </c>
      <c r="AD588" s="1">
        <f>ROUND('Fertilizer Tonnage Entry Form'!G599,1)*10^1</f>
        <v>0</v>
      </c>
      <c r="AE588" s="1">
        <f>ROUND('Fertilizer Tonnage Entry Form'!H599,2)*10^2</f>
        <v>0</v>
      </c>
      <c r="AF588" s="1">
        <f>ROUND('Fertilizer Tonnage Entry Form'!I599,2)*10^2</f>
        <v>0</v>
      </c>
      <c r="AG588" s="1">
        <f>ROUND('Fertilizer Tonnage Entry Form'!J599,2)*10^2</f>
        <v>0</v>
      </c>
      <c r="AH588" s="1">
        <f>ROUND('Fertilizer Tonnage Entry Form'!K599,2)*10^2</f>
        <v>0</v>
      </c>
      <c r="AI588" s="1">
        <f>ROUND('Fertilizer Tonnage Entry Form'!L599,2)*10^2</f>
        <v>0</v>
      </c>
      <c r="AJ588" s="1">
        <f>ROUND('Fertilizer Tonnage Entry Form'!M599,3)*10^2</f>
        <v>0</v>
      </c>
    </row>
    <row r="589" spans="1:36" x14ac:dyDescent="0.25">
      <c r="A589" s="1">
        <f>'Fertilizer Tonnage Entry Form'!$Q$1</f>
        <v>0</v>
      </c>
      <c r="C589" s="1">
        <f>'Fertilizer Tonnage Entry Form'!$D$2</f>
        <v>2018</v>
      </c>
      <c r="D589" s="1">
        <f>'Fertilizer Tonnage Entry Form'!$H$2</f>
        <v>14</v>
      </c>
      <c r="H589">
        <f>ROUND('Fertilizer Tonnage Entry Form'!A600,1)*10^1</f>
        <v>0</v>
      </c>
      <c r="J589">
        <f>ROUND('Fertilizer Tonnage Entry Form'!B600,1)*10^1</f>
        <v>0</v>
      </c>
      <c r="L589">
        <f>ROUND('Fertilizer Tonnage Entry Form'!C600,1)*10^1</f>
        <v>0</v>
      </c>
      <c r="M589">
        <f>ROUND('Fertilizer Tonnage Entry Form'!N600,3)*10^3</f>
        <v>0</v>
      </c>
      <c r="Q589" s="1">
        <f>'Fertilizer Tonnage Entry Form'!T600</f>
        <v>0</v>
      </c>
      <c r="R589" s="1">
        <f>'Fertilizer Tonnage Entry Form'!O600</f>
        <v>0</v>
      </c>
      <c r="S589" s="1">
        <f>'Fertilizer Tonnage Entry Form'!P600</f>
        <v>0</v>
      </c>
      <c r="AA589" s="1">
        <f>ROUND('Fertilizer Tonnage Entry Form'!D600,1)*10^1</f>
        <v>0</v>
      </c>
      <c r="AB589" s="1">
        <f>ROUND('Fertilizer Tonnage Entry Form'!E600,1)*10^1</f>
        <v>0</v>
      </c>
      <c r="AC589" s="1">
        <f>ROUND('Fertilizer Tonnage Entry Form'!F600,1)*10^1</f>
        <v>0</v>
      </c>
      <c r="AD589" s="1">
        <f>ROUND('Fertilizer Tonnage Entry Form'!G600,1)*10^1</f>
        <v>0</v>
      </c>
      <c r="AE589" s="1">
        <f>ROUND('Fertilizer Tonnage Entry Form'!H600,2)*10^2</f>
        <v>0</v>
      </c>
      <c r="AF589" s="1">
        <f>ROUND('Fertilizer Tonnage Entry Form'!I600,2)*10^2</f>
        <v>0</v>
      </c>
      <c r="AG589" s="1">
        <f>ROUND('Fertilizer Tonnage Entry Form'!J600,2)*10^2</f>
        <v>0</v>
      </c>
      <c r="AH589" s="1">
        <f>ROUND('Fertilizer Tonnage Entry Form'!K600,2)*10^2</f>
        <v>0</v>
      </c>
      <c r="AI589" s="1">
        <f>ROUND('Fertilizer Tonnage Entry Form'!L600,2)*10^2</f>
        <v>0</v>
      </c>
      <c r="AJ589" s="1">
        <f>ROUND('Fertilizer Tonnage Entry Form'!M600,3)*10^2</f>
        <v>0</v>
      </c>
    </row>
    <row r="590" spans="1:36" x14ac:dyDescent="0.25">
      <c r="A590" s="1">
        <f>'Fertilizer Tonnage Entry Form'!$Q$1</f>
        <v>0</v>
      </c>
      <c r="C590" s="1">
        <f>'Fertilizer Tonnage Entry Form'!$D$2</f>
        <v>2018</v>
      </c>
      <c r="D590" s="1">
        <f>'Fertilizer Tonnage Entry Form'!$H$2</f>
        <v>14</v>
      </c>
      <c r="H590">
        <f>ROUND('Fertilizer Tonnage Entry Form'!A601,1)*10^1</f>
        <v>0</v>
      </c>
      <c r="J590">
        <f>ROUND('Fertilizer Tonnage Entry Form'!B601,1)*10^1</f>
        <v>0</v>
      </c>
      <c r="L590">
        <f>ROUND('Fertilizer Tonnage Entry Form'!C601,1)*10^1</f>
        <v>0</v>
      </c>
      <c r="M590">
        <f>ROUND('Fertilizer Tonnage Entry Form'!N601,3)*10^3</f>
        <v>0</v>
      </c>
      <c r="Q590" s="1">
        <f>'Fertilizer Tonnage Entry Form'!T601</f>
        <v>0</v>
      </c>
      <c r="R590" s="1">
        <f>'Fertilizer Tonnage Entry Form'!O601</f>
        <v>0</v>
      </c>
      <c r="S590" s="1">
        <f>'Fertilizer Tonnage Entry Form'!P601</f>
        <v>0</v>
      </c>
      <c r="AA590" s="1">
        <f>ROUND('Fertilizer Tonnage Entry Form'!D601,1)*10^1</f>
        <v>0</v>
      </c>
      <c r="AB590" s="1">
        <f>ROUND('Fertilizer Tonnage Entry Form'!E601,1)*10^1</f>
        <v>0</v>
      </c>
      <c r="AC590" s="1">
        <f>ROUND('Fertilizer Tonnage Entry Form'!F601,1)*10^1</f>
        <v>0</v>
      </c>
      <c r="AD590" s="1">
        <f>ROUND('Fertilizer Tonnage Entry Form'!G601,1)*10^1</f>
        <v>0</v>
      </c>
      <c r="AE590" s="1">
        <f>ROUND('Fertilizer Tonnage Entry Form'!H601,2)*10^2</f>
        <v>0</v>
      </c>
      <c r="AF590" s="1">
        <f>ROUND('Fertilizer Tonnage Entry Form'!I601,2)*10^2</f>
        <v>0</v>
      </c>
      <c r="AG590" s="1">
        <f>ROUND('Fertilizer Tonnage Entry Form'!J601,2)*10^2</f>
        <v>0</v>
      </c>
      <c r="AH590" s="1">
        <f>ROUND('Fertilizer Tonnage Entry Form'!K601,2)*10^2</f>
        <v>0</v>
      </c>
      <c r="AI590" s="1">
        <f>ROUND('Fertilizer Tonnage Entry Form'!L601,2)*10^2</f>
        <v>0</v>
      </c>
      <c r="AJ590" s="1">
        <f>ROUND('Fertilizer Tonnage Entry Form'!M601,3)*10^2</f>
        <v>0</v>
      </c>
    </row>
    <row r="591" spans="1:36" x14ac:dyDescent="0.25">
      <c r="A591" s="1">
        <f>'Fertilizer Tonnage Entry Form'!$Q$1</f>
        <v>0</v>
      </c>
      <c r="C591" s="1">
        <f>'Fertilizer Tonnage Entry Form'!$D$2</f>
        <v>2018</v>
      </c>
      <c r="D591" s="1">
        <f>'Fertilizer Tonnage Entry Form'!$H$2</f>
        <v>14</v>
      </c>
      <c r="H591">
        <f>ROUND('Fertilizer Tonnage Entry Form'!A602,1)*10^1</f>
        <v>0</v>
      </c>
      <c r="J591">
        <f>ROUND('Fertilizer Tonnage Entry Form'!B602,1)*10^1</f>
        <v>0</v>
      </c>
      <c r="L591">
        <f>ROUND('Fertilizer Tonnage Entry Form'!C602,1)*10^1</f>
        <v>0</v>
      </c>
      <c r="M591">
        <f>ROUND('Fertilizer Tonnage Entry Form'!N602,3)*10^3</f>
        <v>0</v>
      </c>
      <c r="Q591" s="1">
        <f>'Fertilizer Tonnage Entry Form'!T602</f>
        <v>0</v>
      </c>
      <c r="R591" s="1">
        <f>'Fertilizer Tonnage Entry Form'!O602</f>
        <v>0</v>
      </c>
      <c r="S591" s="1">
        <f>'Fertilizer Tonnage Entry Form'!P602</f>
        <v>0</v>
      </c>
      <c r="AA591" s="1">
        <f>ROUND('Fertilizer Tonnage Entry Form'!D602,1)*10^1</f>
        <v>0</v>
      </c>
      <c r="AB591" s="1">
        <f>ROUND('Fertilizer Tonnage Entry Form'!E602,1)*10^1</f>
        <v>0</v>
      </c>
      <c r="AC591" s="1">
        <f>ROUND('Fertilizer Tonnage Entry Form'!F602,1)*10^1</f>
        <v>0</v>
      </c>
      <c r="AD591" s="1">
        <f>ROUND('Fertilizer Tonnage Entry Form'!G602,1)*10^1</f>
        <v>0</v>
      </c>
      <c r="AE591" s="1">
        <f>ROUND('Fertilizer Tonnage Entry Form'!H602,2)*10^2</f>
        <v>0</v>
      </c>
      <c r="AF591" s="1">
        <f>ROUND('Fertilizer Tonnage Entry Form'!I602,2)*10^2</f>
        <v>0</v>
      </c>
      <c r="AG591" s="1">
        <f>ROUND('Fertilizer Tonnage Entry Form'!J602,2)*10^2</f>
        <v>0</v>
      </c>
      <c r="AH591" s="1">
        <f>ROUND('Fertilizer Tonnage Entry Form'!K602,2)*10^2</f>
        <v>0</v>
      </c>
      <c r="AI591" s="1">
        <f>ROUND('Fertilizer Tonnage Entry Form'!L602,2)*10^2</f>
        <v>0</v>
      </c>
      <c r="AJ591" s="1">
        <f>ROUND('Fertilizer Tonnage Entry Form'!M602,3)*10^2</f>
        <v>0</v>
      </c>
    </row>
    <row r="592" spans="1:36" x14ac:dyDescent="0.25">
      <c r="A592" s="1">
        <f>'Fertilizer Tonnage Entry Form'!$Q$1</f>
        <v>0</v>
      </c>
      <c r="C592" s="1">
        <f>'Fertilizer Tonnage Entry Form'!$D$2</f>
        <v>2018</v>
      </c>
      <c r="D592" s="1">
        <f>'Fertilizer Tonnage Entry Form'!$H$2</f>
        <v>14</v>
      </c>
      <c r="H592">
        <f>ROUND('Fertilizer Tonnage Entry Form'!A603,1)*10^1</f>
        <v>0</v>
      </c>
      <c r="J592">
        <f>ROUND('Fertilizer Tonnage Entry Form'!B603,1)*10^1</f>
        <v>0</v>
      </c>
      <c r="L592">
        <f>ROUND('Fertilizer Tonnage Entry Form'!C603,1)*10^1</f>
        <v>0</v>
      </c>
      <c r="M592">
        <f>ROUND('Fertilizer Tonnage Entry Form'!N603,3)*10^3</f>
        <v>0</v>
      </c>
      <c r="Q592" s="1">
        <f>'Fertilizer Tonnage Entry Form'!T603</f>
        <v>0</v>
      </c>
      <c r="R592" s="1">
        <f>'Fertilizer Tonnage Entry Form'!O603</f>
        <v>0</v>
      </c>
      <c r="S592" s="1">
        <f>'Fertilizer Tonnage Entry Form'!P603</f>
        <v>0</v>
      </c>
      <c r="AA592" s="1">
        <f>ROUND('Fertilizer Tonnage Entry Form'!D603,1)*10^1</f>
        <v>0</v>
      </c>
      <c r="AB592" s="1">
        <f>ROUND('Fertilizer Tonnage Entry Form'!E603,1)*10^1</f>
        <v>0</v>
      </c>
      <c r="AC592" s="1">
        <f>ROUND('Fertilizer Tonnage Entry Form'!F603,1)*10^1</f>
        <v>0</v>
      </c>
      <c r="AD592" s="1">
        <f>ROUND('Fertilizer Tonnage Entry Form'!G603,1)*10^1</f>
        <v>0</v>
      </c>
      <c r="AE592" s="1">
        <f>ROUND('Fertilizer Tonnage Entry Form'!H603,2)*10^2</f>
        <v>0</v>
      </c>
      <c r="AF592" s="1">
        <f>ROUND('Fertilizer Tonnage Entry Form'!I603,2)*10^2</f>
        <v>0</v>
      </c>
      <c r="AG592" s="1">
        <f>ROUND('Fertilizer Tonnage Entry Form'!J603,2)*10^2</f>
        <v>0</v>
      </c>
      <c r="AH592" s="1">
        <f>ROUND('Fertilizer Tonnage Entry Form'!K603,2)*10^2</f>
        <v>0</v>
      </c>
      <c r="AI592" s="1">
        <f>ROUND('Fertilizer Tonnage Entry Form'!L603,2)*10^2</f>
        <v>0</v>
      </c>
      <c r="AJ592" s="1">
        <f>ROUND('Fertilizer Tonnage Entry Form'!M603,3)*10^2</f>
        <v>0</v>
      </c>
    </row>
    <row r="593" spans="1:36" x14ac:dyDescent="0.25">
      <c r="A593" s="1">
        <f>'Fertilizer Tonnage Entry Form'!$Q$1</f>
        <v>0</v>
      </c>
      <c r="C593" s="1">
        <f>'Fertilizer Tonnage Entry Form'!$D$2</f>
        <v>2018</v>
      </c>
      <c r="D593" s="1">
        <f>'Fertilizer Tonnage Entry Form'!$H$2</f>
        <v>14</v>
      </c>
      <c r="H593">
        <f>ROUND('Fertilizer Tonnage Entry Form'!A604,1)*10^1</f>
        <v>0</v>
      </c>
      <c r="J593">
        <f>ROUND('Fertilizer Tonnage Entry Form'!B604,1)*10^1</f>
        <v>0</v>
      </c>
      <c r="L593">
        <f>ROUND('Fertilizer Tonnage Entry Form'!C604,1)*10^1</f>
        <v>0</v>
      </c>
      <c r="M593">
        <f>ROUND('Fertilizer Tonnage Entry Form'!N604,3)*10^3</f>
        <v>0</v>
      </c>
      <c r="Q593" s="1">
        <f>'Fertilizer Tonnage Entry Form'!T604</f>
        <v>0</v>
      </c>
      <c r="R593" s="1">
        <f>'Fertilizer Tonnage Entry Form'!O604</f>
        <v>0</v>
      </c>
      <c r="S593" s="1">
        <f>'Fertilizer Tonnage Entry Form'!P604</f>
        <v>0</v>
      </c>
      <c r="AA593" s="1">
        <f>ROUND('Fertilizer Tonnage Entry Form'!D604,1)*10^1</f>
        <v>0</v>
      </c>
      <c r="AB593" s="1">
        <f>ROUND('Fertilizer Tonnage Entry Form'!E604,1)*10^1</f>
        <v>0</v>
      </c>
      <c r="AC593" s="1">
        <f>ROUND('Fertilizer Tonnage Entry Form'!F604,1)*10^1</f>
        <v>0</v>
      </c>
      <c r="AD593" s="1">
        <f>ROUND('Fertilizer Tonnage Entry Form'!G604,1)*10^1</f>
        <v>0</v>
      </c>
      <c r="AE593" s="1">
        <f>ROUND('Fertilizer Tonnage Entry Form'!H604,2)*10^2</f>
        <v>0</v>
      </c>
      <c r="AF593" s="1">
        <f>ROUND('Fertilizer Tonnage Entry Form'!I604,2)*10^2</f>
        <v>0</v>
      </c>
      <c r="AG593" s="1">
        <f>ROUND('Fertilizer Tonnage Entry Form'!J604,2)*10^2</f>
        <v>0</v>
      </c>
      <c r="AH593" s="1">
        <f>ROUND('Fertilizer Tonnage Entry Form'!K604,2)*10^2</f>
        <v>0</v>
      </c>
      <c r="AI593" s="1">
        <f>ROUND('Fertilizer Tonnage Entry Form'!L604,2)*10^2</f>
        <v>0</v>
      </c>
      <c r="AJ593" s="1">
        <f>ROUND('Fertilizer Tonnage Entry Form'!M604,3)*10^2</f>
        <v>0</v>
      </c>
    </row>
    <row r="594" spans="1:36" x14ac:dyDescent="0.25">
      <c r="A594" s="1">
        <f>'Fertilizer Tonnage Entry Form'!$Q$1</f>
        <v>0</v>
      </c>
      <c r="C594" s="1">
        <f>'Fertilizer Tonnage Entry Form'!$D$2</f>
        <v>2018</v>
      </c>
      <c r="D594" s="1">
        <f>'Fertilizer Tonnage Entry Form'!$H$2</f>
        <v>14</v>
      </c>
      <c r="H594">
        <f>ROUND('Fertilizer Tonnage Entry Form'!A605,1)*10^1</f>
        <v>0</v>
      </c>
      <c r="J594">
        <f>ROUND('Fertilizer Tonnage Entry Form'!B605,1)*10^1</f>
        <v>0</v>
      </c>
      <c r="L594">
        <f>ROUND('Fertilizer Tonnage Entry Form'!C605,1)*10^1</f>
        <v>0</v>
      </c>
      <c r="M594">
        <f>ROUND('Fertilizer Tonnage Entry Form'!N605,3)*10^3</f>
        <v>0</v>
      </c>
      <c r="Q594" s="1">
        <f>'Fertilizer Tonnage Entry Form'!T605</f>
        <v>0</v>
      </c>
      <c r="R594" s="1">
        <f>'Fertilizer Tonnage Entry Form'!O605</f>
        <v>0</v>
      </c>
      <c r="S594" s="1">
        <f>'Fertilizer Tonnage Entry Form'!P605</f>
        <v>0</v>
      </c>
      <c r="AA594" s="1">
        <f>ROUND('Fertilizer Tonnage Entry Form'!D605,1)*10^1</f>
        <v>0</v>
      </c>
      <c r="AB594" s="1">
        <f>ROUND('Fertilizer Tonnage Entry Form'!E605,1)*10^1</f>
        <v>0</v>
      </c>
      <c r="AC594" s="1">
        <f>ROUND('Fertilizer Tonnage Entry Form'!F605,1)*10^1</f>
        <v>0</v>
      </c>
      <c r="AD594" s="1">
        <f>ROUND('Fertilizer Tonnage Entry Form'!G605,1)*10^1</f>
        <v>0</v>
      </c>
      <c r="AE594" s="1">
        <f>ROUND('Fertilizer Tonnage Entry Form'!H605,2)*10^2</f>
        <v>0</v>
      </c>
      <c r="AF594" s="1">
        <f>ROUND('Fertilizer Tonnage Entry Form'!I605,2)*10^2</f>
        <v>0</v>
      </c>
      <c r="AG594" s="1">
        <f>ROUND('Fertilizer Tonnage Entry Form'!J605,2)*10^2</f>
        <v>0</v>
      </c>
      <c r="AH594" s="1">
        <f>ROUND('Fertilizer Tonnage Entry Form'!K605,2)*10^2</f>
        <v>0</v>
      </c>
      <c r="AI594" s="1">
        <f>ROUND('Fertilizer Tonnage Entry Form'!L605,2)*10^2</f>
        <v>0</v>
      </c>
      <c r="AJ594" s="1">
        <f>ROUND('Fertilizer Tonnage Entry Form'!M605,3)*10^2</f>
        <v>0</v>
      </c>
    </row>
    <row r="595" spans="1:36" x14ac:dyDescent="0.25">
      <c r="A595" s="1">
        <f>'Fertilizer Tonnage Entry Form'!$Q$1</f>
        <v>0</v>
      </c>
      <c r="C595" s="1">
        <f>'Fertilizer Tonnage Entry Form'!$D$2</f>
        <v>2018</v>
      </c>
      <c r="D595" s="1">
        <f>'Fertilizer Tonnage Entry Form'!$H$2</f>
        <v>14</v>
      </c>
      <c r="H595">
        <f>ROUND('Fertilizer Tonnage Entry Form'!A606,1)*10^1</f>
        <v>0</v>
      </c>
      <c r="J595">
        <f>ROUND('Fertilizer Tonnage Entry Form'!B606,1)*10^1</f>
        <v>0</v>
      </c>
      <c r="L595">
        <f>ROUND('Fertilizer Tonnage Entry Form'!C606,1)*10^1</f>
        <v>0</v>
      </c>
      <c r="M595">
        <f>ROUND('Fertilizer Tonnage Entry Form'!N606,3)*10^3</f>
        <v>0</v>
      </c>
      <c r="Q595" s="1">
        <f>'Fertilizer Tonnage Entry Form'!T606</f>
        <v>0</v>
      </c>
      <c r="R595" s="1">
        <f>'Fertilizer Tonnage Entry Form'!O606</f>
        <v>0</v>
      </c>
      <c r="S595" s="1">
        <f>'Fertilizer Tonnage Entry Form'!P606</f>
        <v>0</v>
      </c>
      <c r="AA595" s="1">
        <f>ROUND('Fertilizer Tonnage Entry Form'!D606,1)*10^1</f>
        <v>0</v>
      </c>
      <c r="AB595" s="1">
        <f>ROUND('Fertilizer Tonnage Entry Form'!E606,1)*10^1</f>
        <v>0</v>
      </c>
      <c r="AC595" s="1">
        <f>ROUND('Fertilizer Tonnage Entry Form'!F606,1)*10^1</f>
        <v>0</v>
      </c>
      <c r="AD595" s="1">
        <f>ROUND('Fertilizer Tonnage Entry Form'!G606,1)*10^1</f>
        <v>0</v>
      </c>
      <c r="AE595" s="1">
        <f>ROUND('Fertilizer Tonnage Entry Form'!H606,2)*10^2</f>
        <v>0</v>
      </c>
      <c r="AF595" s="1">
        <f>ROUND('Fertilizer Tonnage Entry Form'!I606,2)*10^2</f>
        <v>0</v>
      </c>
      <c r="AG595" s="1">
        <f>ROUND('Fertilizer Tonnage Entry Form'!J606,2)*10^2</f>
        <v>0</v>
      </c>
      <c r="AH595" s="1">
        <f>ROUND('Fertilizer Tonnage Entry Form'!K606,2)*10^2</f>
        <v>0</v>
      </c>
      <c r="AI595" s="1">
        <f>ROUND('Fertilizer Tonnage Entry Form'!L606,2)*10^2</f>
        <v>0</v>
      </c>
      <c r="AJ595" s="1">
        <f>ROUND('Fertilizer Tonnage Entry Form'!M606,3)*10^2</f>
        <v>0</v>
      </c>
    </row>
    <row r="596" spans="1:36" x14ac:dyDescent="0.25">
      <c r="A596" s="1">
        <f>'Fertilizer Tonnage Entry Form'!$Q$1</f>
        <v>0</v>
      </c>
      <c r="C596" s="1">
        <f>'Fertilizer Tonnage Entry Form'!$D$2</f>
        <v>2018</v>
      </c>
      <c r="D596" s="1">
        <f>'Fertilizer Tonnage Entry Form'!$H$2</f>
        <v>14</v>
      </c>
      <c r="H596">
        <f>ROUND('Fertilizer Tonnage Entry Form'!A607,1)*10^1</f>
        <v>0</v>
      </c>
      <c r="J596">
        <f>ROUND('Fertilizer Tonnage Entry Form'!B607,1)*10^1</f>
        <v>0</v>
      </c>
      <c r="L596">
        <f>ROUND('Fertilizer Tonnage Entry Form'!C607,1)*10^1</f>
        <v>0</v>
      </c>
      <c r="M596">
        <f>ROUND('Fertilizer Tonnage Entry Form'!N607,3)*10^3</f>
        <v>0</v>
      </c>
      <c r="Q596" s="1">
        <f>'Fertilizer Tonnage Entry Form'!T607</f>
        <v>0</v>
      </c>
      <c r="R596" s="1">
        <f>'Fertilizer Tonnage Entry Form'!O607</f>
        <v>0</v>
      </c>
      <c r="S596" s="1">
        <f>'Fertilizer Tonnage Entry Form'!P607</f>
        <v>0</v>
      </c>
      <c r="AA596" s="1">
        <f>ROUND('Fertilizer Tonnage Entry Form'!D607,1)*10^1</f>
        <v>0</v>
      </c>
      <c r="AB596" s="1">
        <f>ROUND('Fertilizer Tonnage Entry Form'!E607,1)*10^1</f>
        <v>0</v>
      </c>
      <c r="AC596" s="1">
        <f>ROUND('Fertilizer Tonnage Entry Form'!F607,1)*10^1</f>
        <v>0</v>
      </c>
      <c r="AD596" s="1">
        <f>ROUND('Fertilizer Tonnage Entry Form'!G607,1)*10^1</f>
        <v>0</v>
      </c>
      <c r="AE596" s="1">
        <f>ROUND('Fertilizer Tonnage Entry Form'!H607,2)*10^2</f>
        <v>0</v>
      </c>
      <c r="AF596" s="1">
        <f>ROUND('Fertilizer Tonnage Entry Form'!I607,2)*10^2</f>
        <v>0</v>
      </c>
      <c r="AG596" s="1">
        <f>ROUND('Fertilizer Tonnage Entry Form'!J607,2)*10^2</f>
        <v>0</v>
      </c>
      <c r="AH596" s="1">
        <f>ROUND('Fertilizer Tonnage Entry Form'!K607,2)*10^2</f>
        <v>0</v>
      </c>
      <c r="AI596" s="1">
        <f>ROUND('Fertilizer Tonnage Entry Form'!L607,2)*10^2</f>
        <v>0</v>
      </c>
      <c r="AJ596" s="1">
        <f>ROUND('Fertilizer Tonnage Entry Form'!M607,3)*10^2</f>
        <v>0</v>
      </c>
    </row>
    <row r="597" spans="1:36" x14ac:dyDescent="0.25">
      <c r="A597" s="1">
        <f>'Fertilizer Tonnage Entry Form'!$Q$1</f>
        <v>0</v>
      </c>
      <c r="C597" s="1">
        <f>'Fertilizer Tonnage Entry Form'!$D$2</f>
        <v>2018</v>
      </c>
      <c r="D597" s="1">
        <f>'Fertilizer Tonnage Entry Form'!$H$2</f>
        <v>14</v>
      </c>
      <c r="H597">
        <f>ROUND('Fertilizer Tonnage Entry Form'!A608,1)*10^1</f>
        <v>0</v>
      </c>
      <c r="J597">
        <f>ROUND('Fertilizer Tonnage Entry Form'!B608,1)*10^1</f>
        <v>0</v>
      </c>
      <c r="L597">
        <f>ROUND('Fertilizer Tonnage Entry Form'!C608,1)*10^1</f>
        <v>0</v>
      </c>
      <c r="M597">
        <f>ROUND('Fertilizer Tonnage Entry Form'!N608,3)*10^3</f>
        <v>0</v>
      </c>
      <c r="Q597" s="1">
        <f>'Fertilizer Tonnage Entry Form'!T608</f>
        <v>0</v>
      </c>
      <c r="R597" s="1">
        <f>'Fertilizer Tonnage Entry Form'!O608</f>
        <v>0</v>
      </c>
      <c r="S597" s="1">
        <f>'Fertilizer Tonnage Entry Form'!P608</f>
        <v>0</v>
      </c>
      <c r="AA597" s="1">
        <f>ROUND('Fertilizer Tonnage Entry Form'!D608,1)*10^1</f>
        <v>0</v>
      </c>
      <c r="AB597" s="1">
        <f>ROUND('Fertilizer Tonnage Entry Form'!E608,1)*10^1</f>
        <v>0</v>
      </c>
      <c r="AC597" s="1">
        <f>ROUND('Fertilizer Tonnage Entry Form'!F608,1)*10^1</f>
        <v>0</v>
      </c>
      <c r="AD597" s="1">
        <f>ROUND('Fertilizer Tonnage Entry Form'!G608,1)*10^1</f>
        <v>0</v>
      </c>
      <c r="AE597" s="1">
        <f>ROUND('Fertilizer Tonnage Entry Form'!H608,2)*10^2</f>
        <v>0</v>
      </c>
      <c r="AF597" s="1">
        <f>ROUND('Fertilizer Tonnage Entry Form'!I608,2)*10^2</f>
        <v>0</v>
      </c>
      <c r="AG597" s="1">
        <f>ROUND('Fertilizer Tonnage Entry Form'!J608,2)*10^2</f>
        <v>0</v>
      </c>
      <c r="AH597" s="1">
        <f>ROUND('Fertilizer Tonnage Entry Form'!K608,2)*10^2</f>
        <v>0</v>
      </c>
      <c r="AI597" s="1">
        <f>ROUND('Fertilizer Tonnage Entry Form'!L608,2)*10^2</f>
        <v>0</v>
      </c>
      <c r="AJ597" s="1">
        <f>ROUND('Fertilizer Tonnage Entry Form'!M608,3)*10^2</f>
        <v>0</v>
      </c>
    </row>
    <row r="598" spans="1:36" x14ac:dyDescent="0.25">
      <c r="A598" s="1">
        <f>'Fertilizer Tonnage Entry Form'!$Q$1</f>
        <v>0</v>
      </c>
      <c r="C598" s="1">
        <f>'Fertilizer Tonnage Entry Form'!$D$2</f>
        <v>2018</v>
      </c>
      <c r="D598" s="1">
        <f>'Fertilizer Tonnage Entry Form'!$H$2</f>
        <v>14</v>
      </c>
      <c r="H598">
        <f>ROUND('Fertilizer Tonnage Entry Form'!A609,1)*10^1</f>
        <v>0</v>
      </c>
      <c r="J598">
        <f>ROUND('Fertilizer Tonnage Entry Form'!B609,1)*10^1</f>
        <v>0</v>
      </c>
      <c r="L598">
        <f>ROUND('Fertilizer Tonnage Entry Form'!C609,1)*10^1</f>
        <v>0</v>
      </c>
      <c r="M598">
        <f>ROUND('Fertilizer Tonnage Entry Form'!N609,3)*10^3</f>
        <v>0</v>
      </c>
      <c r="Q598" s="1">
        <f>'Fertilizer Tonnage Entry Form'!T609</f>
        <v>0</v>
      </c>
      <c r="R598" s="1">
        <f>'Fertilizer Tonnage Entry Form'!O609</f>
        <v>0</v>
      </c>
      <c r="S598" s="1">
        <f>'Fertilizer Tonnage Entry Form'!P609</f>
        <v>0</v>
      </c>
      <c r="AA598" s="1">
        <f>ROUND('Fertilizer Tonnage Entry Form'!D609,1)*10^1</f>
        <v>0</v>
      </c>
      <c r="AB598" s="1">
        <f>ROUND('Fertilizer Tonnage Entry Form'!E609,1)*10^1</f>
        <v>0</v>
      </c>
      <c r="AC598" s="1">
        <f>ROUND('Fertilizer Tonnage Entry Form'!F609,1)*10^1</f>
        <v>0</v>
      </c>
      <c r="AD598" s="1">
        <f>ROUND('Fertilizer Tonnage Entry Form'!G609,1)*10^1</f>
        <v>0</v>
      </c>
      <c r="AE598" s="1">
        <f>ROUND('Fertilizer Tonnage Entry Form'!H609,2)*10^2</f>
        <v>0</v>
      </c>
      <c r="AF598" s="1">
        <f>ROUND('Fertilizer Tonnage Entry Form'!I609,2)*10^2</f>
        <v>0</v>
      </c>
      <c r="AG598" s="1">
        <f>ROUND('Fertilizer Tonnage Entry Form'!J609,2)*10^2</f>
        <v>0</v>
      </c>
      <c r="AH598" s="1">
        <f>ROUND('Fertilizer Tonnage Entry Form'!K609,2)*10^2</f>
        <v>0</v>
      </c>
      <c r="AI598" s="1">
        <f>ROUND('Fertilizer Tonnage Entry Form'!L609,2)*10^2</f>
        <v>0</v>
      </c>
      <c r="AJ598" s="1">
        <f>ROUND('Fertilizer Tonnage Entry Form'!M609,3)*10^2</f>
        <v>0</v>
      </c>
    </row>
    <row r="599" spans="1:36" x14ac:dyDescent="0.25">
      <c r="A599" s="1">
        <f>'Fertilizer Tonnage Entry Form'!$Q$1</f>
        <v>0</v>
      </c>
      <c r="C599" s="1">
        <f>'Fertilizer Tonnage Entry Form'!$D$2</f>
        <v>2018</v>
      </c>
      <c r="D599" s="1">
        <f>'Fertilizer Tonnage Entry Form'!$H$2</f>
        <v>14</v>
      </c>
      <c r="H599">
        <f>ROUND('Fertilizer Tonnage Entry Form'!A610,1)*10^1</f>
        <v>0</v>
      </c>
      <c r="J599">
        <f>ROUND('Fertilizer Tonnage Entry Form'!B610,1)*10^1</f>
        <v>0</v>
      </c>
      <c r="L599">
        <f>ROUND('Fertilizer Tonnage Entry Form'!C610,1)*10^1</f>
        <v>0</v>
      </c>
      <c r="M599">
        <f>ROUND('Fertilizer Tonnage Entry Form'!N610,3)*10^3</f>
        <v>0</v>
      </c>
      <c r="Q599" s="1">
        <f>'Fertilizer Tonnage Entry Form'!T610</f>
        <v>0</v>
      </c>
      <c r="R599" s="1">
        <f>'Fertilizer Tonnage Entry Form'!O610</f>
        <v>0</v>
      </c>
      <c r="S599" s="1">
        <f>'Fertilizer Tonnage Entry Form'!P610</f>
        <v>0</v>
      </c>
      <c r="AA599" s="1">
        <f>ROUND('Fertilizer Tonnage Entry Form'!D610,1)*10^1</f>
        <v>0</v>
      </c>
      <c r="AB599" s="1">
        <f>ROUND('Fertilizer Tonnage Entry Form'!E610,1)*10^1</f>
        <v>0</v>
      </c>
      <c r="AC599" s="1">
        <f>ROUND('Fertilizer Tonnage Entry Form'!F610,1)*10^1</f>
        <v>0</v>
      </c>
      <c r="AD599" s="1">
        <f>ROUND('Fertilizer Tonnage Entry Form'!G610,1)*10^1</f>
        <v>0</v>
      </c>
      <c r="AE599" s="1">
        <f>ROUND('Fertilizer Tonnage Entry Form'!H610,2)*10^2</f>
        <v>0</v>
      </c>
      <c r="AF599" s="1">
        <f>ROUND('Fertilizer Tonnage Entry Form'!I610,2)*10^2</f>
        <v>0</v>
      </c>
      <c r="AG599" s="1">
        <f>ROUND('Fertilizer Tonnage Entry Form'!J610,2)*10^2</f>
        <v>0</v>
      </c>
      <c r="AH599" s="1">
        <f>ROUND('Fertilizer Tonnage Entry Form'!K610,2)*10^2</f>
        <v>0</v>
      </c>
      <c r="AI599" s="1">
        <f>ROUND('Fertilizer Tonnage Entry Form'!L610,2)*10^2</f>
        <v>0</v>
      </c>
      <c r="AJ599" s="1">
        <f>ROUND('Fertilizer Tonnage Entry Form'!M610,3)*10^2</f>
        <v>0</v>
      </c>
    </row>
    <row r="600" spans="1:36" x14ac:dyDescent="0.25">
      <c r="A600" s="1">
        <f>'Fertilizer Tonnage Entry Form'!$Q$1</f>
        <v>0</v>
      </c>
      <c r="C600" s="1">
        <f>'Fertilizer Tonnage Entry Form'!$D$2</f>
        <v>2018</v>
      </c>
      <c r="D600" s="1">
        <f>'Fertilizer Tonnage Entry Form'!$H$2</f>
        <v>14</v>
      </c>
      <c r="H600">
        <f>ROUND('Fertilizer Tonnage Entry Form'!A611,1)*10^1</f>
        <v>0</v>
      </c>
      <c r="J600">
        <f>ROUND('Fertilizer Tonnage Entry Form'!B611,1)*10^1</f>
        <v>0</v>
      </c>
      <c r="L600">
        <f>ROUND('Fertilizer Tonnage Entry Form'!C611,1)*10^1</f>
        <v>0</v>
      </c>
      <c r="M600">
        <f>ROUND('Fertilizer Tonnage Entry Form'!N611,3)*10^3</f>
        <v>0</v>
      </c>
      <c r="Q600" s="1">
        <f>'Fertilizer Tonnage Entry Form'!T611</f>
        <v>0</v>
      </c>
      <c r="R600" s="1">
        <f>'Fertilizer Tonnage Entry Form'!O611</f>
        <v>0</v>
      </c>
      <c r="S600" s="1">
        <f>'Fertilizer Tonnage Entry Form'!P611</f>
        <v>0</v>
      </c>
      <c r="AA600" s="1">
        <f>ROUND('Fertilizer Tonnage Entry Form'!D611,1)*10^1</f>
        <v>0</v>
      </c>
      <c r="AB600" s="1">
        <f>ROUND('Fertilizer Tonnage Entry Form'!E611,1)*10^1</f>
        <v>0</v>
      </c>
      <c r="AC600" s="1">
        <f>ROUND('Fertilizer Tonnage Entry Form'!F611,1)*10^1</f>
        <v>0</v>
      </c>
      <c r="AD600" s="1">
        <f>ROUND('Fertilizer Tonnage Entry Form'!G611,1)*10^1</f>
        <v>0</v>
      </c>
      <c r="AE600" s="1">
        <f>ROUND('Fertilizer Tonnage Entry Form'!H611,2)*10^2</f>
        <v>0</v>
      </c>
      <c r="AF600" s="1">
        <f>ROUND('Fertilizer Tonnage Entry Form'!I611,2)*10^2</f>
        <v>0</v>
      </c>
      <c r="AG600" s="1">
        <f>ROUND('Fertilizer Tonnage Entry Form'!J611,2)*10^2</f>
        <v>0</v>
      </c>
      <c r="AH600" s="1">
        <f>ROUND('Fertilizer Tonnage Entry Form'!K611,2)*10^2</f>
        <v>0</v>
      </c>
      <c r="AI600" s="1">
        <f>ROUND('Fertilizer Tonnage Entry Form'!L611,2)*10^2</f>
        <v>0</v>
      </c>
      <c r="AJ600" s="1">
        <f>ROUND('Fertilizer Tonnage Entry Form'!M611,3)*10^2</f>
        <v>0</v>
      </c>
    </row>
    <row r="601" spans="1:36" x14ac:dyDescent="0.25">
      <c r="A601" s="1">
        <f>'Fertilizer Tonnage Entry Form'!$Q$1</f>
        <v>0</v>
      </c>
      <c r="C601" s="1">
        <f>'Fertilizer Tonnage Entry Form'!$D$2</f>
        <v>2018</v>
      </c>
      <c r="D601" s="1">
        <f>'Fertilizer Tonnage Entry Form'!$H$2</f>
        <v>14</v>
      </c>
      <c r="H601">
        <f>ROUND('Fertilizer Tonnage Entry Form'!A612,1)*10^1</f>
        <v>0</v>
      </c>
      <c r="J601">
        <f>ROUND('Fertilizer Tonnage Entry Form'!B612,1)*10^1</f>
        <v>0</v>
      </c>
      <c r="L601">
        <f>ROUND('Fertilizer Tonnage Entry Form'!C612,1)*10^1</f>
        <v>0</v>
      </c>
      <c r="M601">
        <f>ROUND('Fertilizer Tonnage Entry Form'!N612,3)*10^3</f>
        <v>0</v>
      </c>
      <c r="Q601" s="1">
        <f>'Fertilizer Tonnage Entry Form'!T612</f>
        <v>0</v>
      </c>
      <c r="R601" s="1">
        <f>'Fertilizer Tonnage Entry Form'!O612</f>
        <v>0</v>
      </c>
      <c r="S601" s="1">
        <f>'Fertilizer Tonnage Entry Form'!P612</f>
        <v>0</v>
      </c>
      <c r="AA601" s="1">
        <f>ROUND('Fertilizer Tonnage Entry Form'!D612,1)*10^1</f>
        <v>0</v>
      </c>
      <c r="AB601" s="1">
        <f>ROUND('Fertilizer Tonnage Entry Form'!E612,1)*10^1</f>
        <v>0</v>
      </c>
      <c r="AC601" s="1">
        <f>ROUND('Fertilizer Tonnage Entry Form'!F612,1)*10^1</f>
        <v>0</v>
      </c>
      <c r="AD601" s="1">
        <f>ROUND('Fertilizer Tonnage Entry Form'!G612,1)*10^1</f>
        <v>0</v>
      </c>
      <c r="AE601" s="1">
        <f>ROUND('Fertilizer Tonnage Entry Form'!H612,2)*10^2</f>
        <v>0</v>
      </c>
      <c r="AF601" s="1">
        <f>ROUND('Fertilizer Tonnage Entry Form'!I612,2)*10^2</f>
        <v>0</v>
      </c>
      <c r="AG601" s="1">
        <f>ROUND('Fertilizer Tonnage Entry Form'!J612,2)*10^2</f>
        <v>0</v>
      </c>
      <c r="AH601" s="1">
        <f>ROUND('Fertilizer Tonnage Entry Form'!K612,2)*10^2</f>
        <v>0</v>
      </c>
      <c r="AI601" s="1">
        <f>ROUND('Fertilizer Tonnage Entry Form'!L612,2)*10^2</f>
        <v>0</v>
      </c>
      <c r="AJ601" s="1">
        <f>ROUND('Fertilizer Tonnage Entry Form'!M612,3)*10^2</f>
        <v>0</v>
      </c>
    </row>
    <row r="602" spans="1:36" x14ac:dyDescent="0.25">
      <c r="A602" s="1">
        <f>'Fertilizer Tonnage Entry Form'!$Q$1</f>
        <v>0</v>
      </c>
      <c r="C602" s="1">
        <f>'Fertilizer Tonnage Entry Form'!$D$2</f>
        <v>2018</v>
      </c>
      <c r="D602" s="1">
        <f>'Fertilizer Tonnage Entry Form'!$H$2</f>
        <v>14</v>
      </c>
      <c r="H602">
        <f>ROUND('Fertilizer Tonnage Entry Form'!A613,1)*10^1</f>
        <v>0</v>
      </c>
      <c r="J602">
        <f>ROUND('Fertilizer Tonnage Entry Form'!B613,1)*10^1</f>
        <v>0</v>
      </c>
      <c r="L602">
        <f>ROUND('Fertilizer Tonnage Entry Form'!C613,1)*10^1</f>
        <v>0</v>
      </c>
      <c r="M602">
        <f>ROUND('Fertilizer Tonnage Entry Form'!N613,3)*10^3</f>
        <v>0</v>
      </c>
      <c r="Q602" s="1">
        <f>'Fertilizer Tonnage Entry Form'!T613</f>
        <v>0</v>
      </c>
      <c r="R602" s="1">
        <f>'Fertilizer Tonnage Entry Form'!O613</f>
        <v>0</v>
      </c>
      <c r="S602" s="1">
        <f>'Fertilizer Tonnage Entry Form'!P613</f>
        <v>0</v>
      </c>
      <c r="AA602" s="1">
        <f>ROUND('Fertilizer Tonnage Entry Form'!D613,1)*10^1</f>
        <v>0</v>
      </c>
      <c r="AB602" s="1">
        <f>ROUND('Fertilizer Tonnage Entry Form'!E613,1)*10^1</f>
        <v>0</v>
      </c>
      <c r="AC602" s="1">
        <f>ROUND('Fertilizer Tonnage Entry Form'!F613,1)*10^1</f>
        <v>0</v>
      </c>
      <c r="AD602" s="1">
        <f>ROUND('Fertilizer Tonnage Entry Form'!G613,1)*10^1</f>
        <v>0</v>
      </c>
      <c r="AE602" s="1">
        <f>ROUND('Fertilizer Tonnage Entry Form'!H613,2)*10^2</f>
        <v>0</v>
      </c>
      <c r="AF602" s="1">
        <f>ROUND('Fertilizer Tonnage Entry Form'!I613,2)*10^2</f>
        <v>0</v>
      </c>
      <c r="AG602" s="1">
        <f>ROUND('Fertilizer Tonnage Entry Form'!J613,2)*10^2</f>
        <v>0</v>
      </c>
      <c r="AH602" s="1">
        <f>ROUND('Fertilizer Tonnage Entry Form'!K613,2)*10^2</f>
        <v>0</v>
      </c>
      <c r="AI602" s="1">
        <f>ROUND('Fertilizer Tonnage Entry Form'!L613,2)*10^2</f>
        <v>0</v>
      </c>
      <c r="AJ602" s="1">
        <f>ROUND('Fertilizer Tonnage Entry Form'!M613,3)*10^2</f>
        <v>0</v>
      </c>
    </row>
    <row r="603" spans="1:36" x14ac:dyDescent="0.25">
      <c r="A603" s="1">
        <f>'Fertilizer Tonnage Entry Form'!$Q$1</f>
        <v>0</v>
      </c>
      <c r="C603" s="1">
        <f>'Fertilizer Tonnage Entry Form'!$D$2</f>
        <v>2018</v>
      </c>
      <c r="D603" s="1">
        <f>'Fertilizer Tonnage Entry Form'!$H$2</f>
        <v>14</v>
      </c>
      <c r="H603">
        <f>ROUND('Fertilizer Tonnage Entry Form'!A614,1)*10^1</f>
        <v>0</v>
      </c>
      <c r="J603">
        <f>ROUND('Fertilizer Tonnage Entry Form'!B614,1)*10^1</f>
        <v>0</v>
      </c>
      <c r="L603">
        <f>ROUND('Fertilizer Tonnage Entry Form'!C614,1)*10^1</f>
        <v>0</v>
      </c>
      <c r="M603">
        <f>ROUND('Fertilizer Tonnage Entry Form'!N614,3)*10^3</f>
        <v>0</v>
      </c>
      <c r="Q603" s="1">
        <f>'Fertilizer Tonnage Entry Form'!T614</f>
        <v>0</v>
      </c>
      <c r="R603" s="1">
        <f>'Fertilizer Tonnage Entry Form'!O614</f>
        <v>0</v>
      </c>
      <c r="S603" s="1">
        <f>'Fertilizer Tonnage Entry Form'!P614</f>
        <v>0</v>
      </c>
      <c r="AA603" s="1">
        <f>ROUND('Fertilizer Tonnage Entry Form'!D614,1)*10^1</f>
        <v>0</v>
      </c>
      <c r="AB603" s="1">
        <f>ROUND('Fertilizer Tonnage Entry Form'!E614,1)*10^1</f>
        <v>0</v>
      </c>
      <c r="AC603" s="1">
        <f>ROUND('Fertilizer Tonnage Entry Form'!F614,1)*10^1</f>
        <v>0</v>
      </c>
      <c r="AD603" s="1">
        <f>ROUND('Fertilizer Tonnage Entry Form'!G614,1)*10^1</f>
        <v>0</v>
      </c>
      <c r="AE603" s="1">
        <f>ROUND('Fertilizer Tonnage Entry Form'!H614,2)*10^2</f>
        <v>0</v>
      </c>
      <c r="AF603" s="1">
        <f>ROUND('Fertilizer Tonnage Entry Form'!I614,2)*10^2</f>
        <v>0</v>
      </c>
      <c r="AG603" s="1">
        <f>ROUND('Fertilizer Tonnage Entry Form'!J614,2)*10^2</f>
        <v>0</v>
      </c>
      <c r="AH603" s="1">
        <f>ROUND('Fertilizer Tonnage Entry Form'!K614,2)*10^2</f>
        <v>0</v>
      </c>
      <c r="AI603" s="1">
        <f>ROUND('Fertilizer Tonnage Entry Form'!L614,2)*10^2</f>
        <v>0</v>
      </c>
      <c r="AJ603" s="1">
        <f>ROUND('Fertilizer Tonnage Entry Form'!M614,3)*10^2</f>
        <v>0</v>
      </c>
    </row>
    <row r="604" spans="1:36" x14ac:dyDescent="0.25">
      <c r="A604" s="1">
        <f>'Fertilizer Tonnage Entry Form'!$Q$1</f>
        <v>0</v>
      </c>
      <c r="C604" s="1">
        <f>'Fertilizer Tonnage Entry Form'!$D$2</f>
        <v>2018</v>
      </c>
      <c r="D604" s="1">
        <f>'Fertilizer Tonnage Entry Form'!$H$2</f>
        <v>14</v>
      </c>
      <c r="H604">
        <f>ROUND('Fertilizer Tonnage Entry Form'!A615,1)*10^1</f>
        <v>0</v>
      </c>
      <c r="J604">
        <f>ROUND('Fertilizer Tonnage Entry Form'!B615,1)*10^1</f>
        <v>0</v>
      </c>
      <c r="L604">
        <f>ROUND('Fertilizer Tonnage Entry Form'!C615,1)*10^1</f>
        <v>0</v>
      </c>
      <c r="M604">
        <f>ROUND('Fertilizer Tonnage Entry Form'!N615,3)*10^3</f>
        <v>0</v>
      </c>
      <c r="Q604" s="1">
        <f>'Fertilizer Tonnage Entry Form'!T615</f>
        <v>0</v>
      </c>
      <c r="R604" s="1">
        <f>'Fertilizer Tonnage Entry Form'!O615</f>
        <v>0</v>
      </c>
      <c r="S604" s="1">
        <f>'Fertilizer Tonnage Entry Form'!P615</f>
        <v>0</v>
      </c>
      <c r="AA604" s="1">
        <f>ROUND('Fertilizer Tonnage Entry Form'!D615,1)*10^1</f>
        <v>0</v>
      </c>
      <c r="AB604" s="1">
        <f>ROUND('Fertilizer Tonnage Entry Form'!E615,1)*10^1</f>
        <v>0</v>
      </c>
      <c r="AC604" s="1">
        <f>ROUND('Fertilizer Tonnage Entry Form'!F615,1)*10^1</f>
        <v>0</v>
      </c>
      <c r="AD604" s="1">
        <f>ROUND('Fertilizer Tonnage Entry Form'!G615,1)*10^1</f>
        <v>0</v>
      </c>
      <c r="AE604" s="1">
        <f>ROUND('Fertilizer Tonnage Entry Form'!H615,2)*10^2</f>
        <v>0</v>
      </c>
      <c r="AF604" s="1">
        <f>ROUND('Fertilizer Tonnage Entry Form'!I615,2)*10^2</f>
        <v>0</v>
      </c>
      <c r="AG604" s="1">
        <f>ROUND('Fertilizer Tonnage Entry Form'!J615,2)*10^2</f>
        <v>0</v>
      </c>
      <c r="AH604" s="1">
        <f>ROUND('Fertilizer Tonnage Entry Form'!K615,2)*10^2</f>
        <v>0</v>
      </c>
      <c r="AI604" s="1">
        <f>ROUND('Fertilizer Tonnage Entry Form'!L615,2)*10^2</f>
        <v>0</v>
      </c>
      <c r="AJ604" s="1">
        <f>ROUND('Fertilizer Tonnage Entry Form'!M615,3)*10^2</f>
        <v>0</v>
      </c>
    </row>
    <row r="605" spans="1:36" x14ac:dyDescent="0.25">
      <c r="A605" s="1">
        <f>'Fertilizer Tonnage Entry Form'!$Q$1</f>
        <v>0</v>
      </c>
      <c r="C605" s="1">
        <f>'Fertilizer Tonnage Entry Form'!$D$2</f>
        <v>2018</v>
      </c>
      <c r="D605" s="1">
        <f>'Fertilizer Tonnage Entry Form'!$H$2</f>
        <v>14</v>
      </c>
      <c r="H605">
        <f>ROUND('Fertilizer Tonnage Entry Form'!A616,1)*10^1</f>
        <v>0</v>
      </c>
      <c r="J605">
        <f>ROUND('Fertilizer Tonnage Entry Form'!B616,1)*10^1</f>
        <v>0</v>
      </c>
      <c r="L605">
        <f>ROUND('Fertilizer Tonnage Entry Form'!C616,1)*10^1</f>
        <v>0</v>
      </c>
      <c r="M605">
        <f>ROUND('Fertilizer Tonnage Entry Form'!N616,3)*10^3</f>
        <v>0</v>
      </c>
      <c r="Q605" s="1">
        <f>'Fertilizer Tonnage Entry Form'!T616</f>
        <v>0</v>
      </c>
      <c r="R605" s="1">
        <f>'Fertilizer Tonnage Entry Form'!O616</f>
        <v>0</v>
      </c>
      <c r="S605" s="1">
        <f>'Fertilizer Tonnage Entry Form'!P616</f>
        <v>0</v>
      </c>
      <c r="AA605" s="1">
        <f>ROUND('Fertilizer Tonnage Entry Form'!D616,1)*10^1</f>
        <v>0</v>
      </c>
      <c r="AB605" s="1">
        <f>ROUND('Fertilizer Tonnage Entry Form'!E616,1)*10^1</f>
        <v>0</v>
      </c>
      <c r="AC605" s="1">
        <f>ROUND('Fertilizer Tonnage Entry Form'!F616,1)*10^1</f>
        <v>0</v>
      </c>
      <c r="AD605" s="1">
        <f>ROUND('Fertilizer Tonnage Entry Form'!G616,1)*10^1</f>
        <v>0</v>
      </c>
      <c r="AE605" s="1">
        <f>ROUND('Fertilizer Tonnage Entry Form'!H616,2)*10^2</f>
        <v>0</v>
      </c>
      <c r="AF605" s="1">
        <f>ROUND('Fertilizer Tonnage Entry Form'!I616,2)*10^2</f>
        <v>0</v>
      </c>
      <c r="AG605" s="1">
        <f>ROUND('Fertilizer Tonnage Entry Form'!J616,2)*10^2</f>
        <v>0</v>
      </c>
      <c r="AH605" s="1">
        <f>ROUND('Fertilizer Tonnage Entry Form'!K616,2)*10^2</f>
        <v>0</v>
      </c>
      <c r="AI605" s="1">
        <f>ROUND('Fertilizer Tonnage Entry Form'!L616,2)*10^2</f>
        <v>0</v>
      </c>
      <c r="AJ605" s="1">
        <f>ROUND('Fertilizer Tonnage Entry Form'!M616,3)*10^2</f>
        <v>0</v>
      </c>
    </row>
    <row r="606" spans="1:36" x14ac:dyDescent="0.25">
      <c r="A606" s="1">
        <f>'Fertilizer Tonnage Entry Form'!$Q$1</f>
        <v>0</v>
      </c>
      <c r="C606" s="1">
        <f>'Fertilizer Tonnage Entry Form'!$D$2</f>
        <v>2018</v>
      </c>
      <c r="D606" s="1">
        <f>'Fertilizer Tonnage Entry Form'!$H$2</f>
        <v>14</v>
      </c>
      <c r="H606">
        <f>ROUND('Fertilizer Tonnage Entry Form'!A617,1)*10^1</f>
        <v>0</v>
      </c>
      <c r="J606">
        <f>ROUND('Fertilizer Tonnage Entry Form'!B617,1)*10^1</f>
        <v>0</v>
      </c>
      <c r="L606">
        <f>ROUND('Fertilizer Tonnage Entry Form'!C617,1)*10^1</f>
        <v>0</v>
      </c>
      <c r="M606">
        <f>ROUND('Fertilizer Tonnage Entry Form'!N617,3)*10^3</f>
        <v>0</v>
      </c>
      <c r="Q606" s="1">
        <f>'Fertilizer Tonnage Entry Form'!T617</f>
        <v>0</v>
      </c>
      <c r="R606" s="1">
        <f>'Fertilizer Tonnage Entry Form'!O617</f>
        <v>0</v>
      </c>
      <c r="S606" s="1">
        <f>'Fertilizer Tonnage Entry Form'!P617</f>
        <v>0</v>
      </c>
      <c r="AA606" s="1">
        <f>ROUND('Fertilizer Tonnage Entry Form'!D617,1)*10^1</f>
        <v>0</v>
      </c>
      <c r="AB606" s="1">
        <f>ROUND('Fertilizer Tonnage Entry Form'!E617,1)*10^1</f>
        <v>0</v>
      </c>
      <c r="AC606" s="1">
        <f>ROUND('Fertilizer Tonnage Entry Form'!F617,1)*10^1</f>
        <v>0</v>
      </c>
      <c r="AD606" s="1">
        <f>ROUND('Fertilizer Tonnage Entry Form'!G617,1)*10^1</f>
        <v>0</v>
      </c>
      <c r="AE606" s="1">
        <f>ROUND('Fertilizer Tonnage Entry Form'!H617,2)*10^2</f>
        <v>0</v>
      </c>
      <c r="AF606" s="1">
        <f>ROUND('Fertilizer Tonnage Entry Form'!I617,2)*10^2</f>
        <v>0</v>
      </c>
      <c r="AG606" s="1">
        <f>ROUND('Fertilizer Tonnage Entry Form'!J617,2)*10^2</f>
        <v>0</v>
      </c>
      <c r="AH606" s="1">
        <f>ROUND('Fertilizer Tonnage Entry Form'!K617,2)*10^2</f>
        <v>0</v>
      </c>
      <c r="AI606" s="1">
        <f>ROUND('Fertilizer Tonnage Entry Form'!L617,2)*10^2</f>
        <v>0</v>
      </c>
      <c r="AJ606" s="1">
        <f>ROUND('Fertilizer Tonnage Entry Form'!M617,3)*10^2</f>
        <v>0</v>
      </c>
    </row>
    <row r="607" spans="1:36" x14ac:dyDescent="0.25">
      <c r="A607" s="1">
        <f>'Fertilizer Tonnage Entry Form'!$Q$1</f>
        <v>0</v>
      </c>
      <c r="C607" s="1">
        <f>'Fertilizer Tonnage Entry Form'!$D$2</f>
        <v>2018</v>
      </c>
      <c r="D607" s="1">
        <f>'Fertilizer Tonnage Entry Form'!$H$2</f>
        <v>14</v>
      </c>
      <c r="H607">
        <f>ROUND('Fertilizer Tonnage Entry Form'!A618,1)*10^1</f>
        <v>0</v>
      </c>
      <c r="J607">
        <f>ROUND('Fertilizer Tonnage Entry Form'!B618,1)*10^1</f>
        <v>0</v>
      </c>
      <c r="L607">
        <f>ROUND('Fertilizer Tonnage Entry Form'!C618,1)*10^1</f>
        <v>0</v>
      </c>
      <c r="M607">
        <f>ROUND('Fertilizer Tonnage Entry Form'!N618,3)*10^3</f>
        <v>0</v>
      </c>
      <c r="Q607" s="1">
        <f>'Fertilizer Tonnage Entry Form'!T618</f>
        <v>0</v>
      </c>
      <c r="R607" s="1">
        <f>'Fertilizer Tonnage Entry Form'!O618</f>
        <v>0</v>
      </c>
      <c r="S607" s="1">
        <f>'Fertilizer Tonnage Entry Form'!P618</f>
        <v>0</v>
      </c>
      <c r="AA607" s="1">
        <f>ROUND('Fertilizer Tonnage Entry Form'!D618,1)*10^1</f>
        <v>0</v>
      </c>
      <c r="AB607" s="1">
        <f>ROUND('Fertilizer Tonnage Entry Form'!E618,1)*10^1</f>
        <v>0</v>
      </c>
      <c r="AC607" s="1">
        <f>ROUND('Fertilizer Tonnage Entry Form'!F618,1)*10^1</f>
        <v>0</v>
      </c>
      <c r="AD607" s="1">
        <f>ROUND('Fertilizer Tonnage Entry Form'!G618,1)*10^1</f>
        <v>0</v>
      </c>
      <c r="AE607" s="1">
        <f>ROUND('Fertilizer Tonnage Entry Form'!H618,2)*10^2</f>
        <v>0</v>
      </c>
      <c r="AF607" s="1">
        <f>ROUND('Fertilizer Tonnage Entry Form'!I618,2)*10^2</f>
        <v>0</v>
      </c>
      <c r="AG607" s="1">
        <f>ROUND('Fertilizer Tonnage Entry Form'!J618,2)*10^2</f>
        <v>0</v>
      </c>
      <c r="AH607" s="1">
        <f>ROUND('Fertilizer Tonnage Entry Form'!K618,2)*10^2</f>
        <v>0</v>
      </c>
      <c r="AI607" s="1">
        <f>ROUND('Fertilizer Tonnage Entry Form'!L618,2)*10^2</f>
        <v>0</v>
      </c>
      <c r="AJ607" s="1">
        <f>ROUND('Fertilizer Tonnage Entry Form'!M618,3)*10^2</f>
        <v>0</v>
      </c>
    </row>
    <row r="608" spans="1:36" x14ac:dyDescent="0.25">
      <c r="A608" s="1">
        <f>'Fertilizer Tonnage Entry Form'!$Q$1</f>
        <v>0</v>
      </c>
      <c r="C608" s="1">
        <f>'Fertilizer Tonnage Entry Form'!$D$2</f>
        <v>2018</v>
      </c>
      <c r="D608" s="1">
        <f>'Fertilizer Tonnage Entry Form'!$H$2</f>
        <v>14</v>
      </c>
      <c r="H608">
        <f>ROUND('Fertilizer Tonnage Entry Form'!A619,1)*10^1</f>
        <v>0</v>
      </c>
      <c r="J608">
        <f>ROUND('Fertilizer Tonnage Entry Form'!B619,1)*10^1</f>
        <v>0</v>
      </c>
      <c r="L608">
        <f>ROUND('Fertilizer Tonnage Entry Form'!C619,1)*10^1</f>
        <v>0</v>
      </c>
      <c r="M608">
        <f>ROUND('Fertilizer Tonnage Entry Form'!N619,3)*10^3</f>
        <v>0</v>
      </c>
      <c r="Q608" s="1">
        <f>'Fertilizer Tonnage Entry Form'!T619</f>
        <v>0</v>
      </c>
      <c r="R608" s="1">
        <f>'Fertilizer Tonnage Entry Form'!O619</f>
        <v>0</v>
      </c>
      <c r="S608" s="1">
        <f>'Fertilizer Tonnage Entry Form'!P619</f>
        <v>0</v>
      </c>
      <c r="AA608" s="1">
        <f>ROUND('Fertilizer Tonnage Entry Form'!D619,1)*10^1</f>
        <v>0</v>
      </c>
      <c r="AB608" s="1">
        <f>ROUND('Fertilizer Tonnage Entry Form'!E619,1)*10^1</f>
        <v>0</v>
      </c>
      <c r="AC608" s="1">
        <f>ROUND('Fertilizer Tonnage Entry Form'!F619,1)*10^1</f>
        <v>0</v>
      </c>
      <c r="AD608" s="1">
        <f>ROUND('Fertilizer Tonnage Entry Form'!G619,1)*10^1</f>
        <v>0</v>
      </c>
      <c r="AE608" s="1">
        <f>ROUND('Fertilizer Tonnage Entry Form'!H619,2)*10^2</f>
        <v>0</v>
      </c>
      <c r="AF608" s="1">
        <f>ROUND('Fertilizer Tonnage Entry Form'!I619,2)*10^2</f>
        <v>0</v>
      </c>
      <c r="AG608" s="1">
        <f>ROUND('Fertilizer Tonnage Entry Form'!J619,2)*10^2</f>
        <v>0</v>
      </c>
      <c r="AH608" s="1">
        <f>ROUND('Fertilizer Tonnage Entry Form'!K619,2)*10^2</f>
        <v>0</v>
      </c>
      <c r="AI608" s="1">
        <f>ROUND('Fertilizer Tonnage Entry Form'!L619,2)*10^2</f>
        <v>0</v>
      </c>
      <c r="AJ608" s="1">
        <f>ROUND('Fertilizer Tonnage Entry Form'!M619,3)*10^2</f>
        <v>0</v>
      </c>
    </row>
    <row r="609" spans="1:36" x14ac:dyDescent="0.25">
      <c r="A609" s="1">
        <f>'Fertilizer Tonnage Entry Form'!$Q$1</f>
        <v>0</v>
      </c>
      <c r="C609" s="1">
        <f>'Fertilizer Tonnage Entry Form'!$D$2</f>
        <v>2018</v>
      </c>
      <c r="D609" s="1">
        <f>'Fertilizer Tonnage Entry Form'!$H$2</f>
        <v>14</v>
      </c>
      <c r="H609">
        <f>ROUND('Fertilizer Tonnage Entry Form'!A620,1)*10^1</f>
        <v>0</v>
      </c>
      <c r="J609">
        <f>ROUND('Fertilizer Tonnage Entry Form'!B620,1)*10^1</f>
        <v>0</v>
      </c>
      <c r="L609">
        <f>ROUND('Fertilizer Tonnage Entry Form'!C620,1)*10^1</f>
        <v>0</v>
      </c>
      <c r="M609">
        <f>ROUND('Fertilizer Tonnage Entry Form'!N620,3)*10^3</f>
        <v>0</v>
      </c>
      <c r="Q609" s="1">
        <f>'Fertilizer Tonnage Entry Form'!T620</f>
        <v>0</v>
      </c>
      <c r="R609" s="1">
        <f>'Fertilizer Tonnage Entry Form'!O620</f>
        <v>0</v>
      </c>
      <c r="S609" s="1">
        <f>'Fertilizer Tonnage Entry Form'!P620</f>
        <v>0</v>
      </c>
      <c r="AA609" s="1">
        <f>ROUND('Fertilizer Tonnage Entry Form'!D620,1)*10^1</f>
        <v>0</v>
      </c>
      <c r="AB609" s="1">
        <f>ROUND('Fertilizer Tonnage Entry Form'!E620,1)*10^1</f>
        <v>0</v>
      </c>
      <c r="AC609" s="1">
        <f>ROUND('Fertilizer Tonnage Entry Form'!F620,1)*10^1</f>
        <v>0</v>
      </c>
      <c r="AD609" s="1">
        <f>ROUND('Fertilizer Tonnage Entry Form'!G620,1)*10^1</f>
        <v>0</v>
      </c>
      <c r="AE609" s="1">
        <f>ROUND('Fertilizer Tonnage Entry Form'!H620,2)*10^2</f>
        <v>0</v>
      </c>
      <c r="AF609" s="1">
        <f>ROUND('Fertilizer Tonnage Entry Form'!I620,2)*10^2</f>
        <v>0</v>
      </c>
      <c r="AG609" s="1">
        <f>ROUND('Fertilizer Tonnage Entry Form'!J620,2)*10^2</f>
        <v>0</v>
      </c>
      <c r="AH609" s="1">
        <f>ROUND('Fertilizer Tonnage Entry Form'!K620,2)*10^2</f>
        <v>0</v>
      </c>
      <c r="AI609" s="1">
        <f>ROUND('Fertilizer Tonnage Entry Form'!L620,2)*10^2</f>
        <v>0</v>
      </c>
      <c r="AJ609" s="1">
        <f>ROUND('Fertilizer Tonnage Entry Form'!M620,3)*10^2</f>
        <v>0</v>
      </c>
    </row>
    <row r="610" spans="1:36" x14ac:dyDescent="0.25">
      <c r="A610" s="1">
        <f>'Fertilizer Tonnage Entry Form'!$Q$1</f>
        <v>0</v>
      </c>
      <c r="C610" s="1">
        <f>'Fertilizer Tonnage Entry Form'!$D$2</f>
        <v>2018</v>
      </c>
      <c r="D610" s="1">
        <f>'Fertilizer Tonnage Entry Form'!$H$2</f>
        <v>14</v>
      </c>
      <c r="H610">
        <f>ROUND('Fertilizer Tonnage Entry Form'!A621,1)*10^1</f>
        <v>0</v>
      </c>
      <c r="J610">
        <f>ROUND('Fertilizer Tonnage Entry Form'!B621,1)*10^1</f>
        <v>0</v>
      </c>
      <c r="L610">
        <f>ROUND('Fertilizer Tonnage Entry Form'!C621,1)*10^1</f>
        <v>0</v>
      </c>
      <c r="M610">
        <f>ROUND('Fertilizer Tonnage Entry Form'!N621,3)*10^3</f>
        <v>0</v>
      </c>
      <c r="Q610" s="1">
        <f>'Fertilizer Tonnage Entry Form'!T621</f>
        <v>0</v>
      </c>
      <c r="R610" s="1">
        <f>'Fertilizer Tonnage Entry Form'!O621</f>
        <v>0</v>
      </c>
      <c r="S610" s="1">
        <f>'Fertilizer Tonnage Entry Form'!P621</f>
        <v>0</v>
      </c>
      <c r="AA610" s="1">
        <f>ROUND('Fertilizer Tonnage Entry Form'!D621,1)*10^1</f>
        <v>0</v>
      </c>
      <c r="AB610" s="1">
        <f>ROUND('Fertilizer Tonnage Entry Form'!E621,1)*10^1</f>
        <v>0</v>
      </c>
      <c r="AC610" s="1">
        <f>ROUND('Fertilizer Tonnage Entry Form'!F621,1)*10^1</f>
        <v>0</v>
      </c>
      <c r="AD610" s="1">
        <f>ROUND('Fertilizer Tonnage Entry Form'!G621,1)*10^1</f>
        <v>0</v>
      </c>
      <c r="AE610" s="1">
        <f>ROUND('Fertilizer Tonnage Entry Form'!H621,2)*10^2</f>
        <v>0</v>
      </c>
      <c r="AF610" s="1">
        <f>ROUND('Fertilizer Tonnage Entry Form'!I621,2)*10^2</f>
        <v>0</v>
      </c>
      <c r="AG610" s="1">
        <f>ROUND('Fertilizer Tonnage Entry Form'!J621,2)*10^2</f>
        <v>0</v>
      </c>
      <c r="AH610" s="1">
        <f>ROUND('Fertilizer Tonnage Entry Form'!K621,2)*10^2</f>
        <v>0</v>
      </c>
      <c r="AI610" s="1">
        <f>ROUND('Fertilizer Tonnage Entry Form'!L621,2)*10^2</f>
        <v>0</v>
      </c>
      <c r="AJ610" s="1">
        <f>ROUND('Fertilizer Tonnage Entry Form'!M621,3)*10^2</f>
        <v>0</v>
      </c>
    </row>
    <row r="611" spans="1:36" x14ac:dyDescent="0.25">
      <c r="A611" s="1">
        <f>'Fertilizer Tonnage Entry Form'!$Q$1</f>
        <v>0</v>
      </c>
      <c r="C611" s="1">
        <f>'Fertilizer Tonnage Entry Form'!$D$2</f>
        <v>2018</v>
      </c>
      <c r="D611" s="1">
        <f>'Fertilizer Tonnage Entry Form'!$H$2</f>
        <v>14</v>
      </c>
      <c r="H611">
        <f>ROUND('Fertilizer Tonnage Entry Form'!A622,1)*10^1</f>
        <v>0</v>
      </c>
      <c r="J611">
        <f>ROUND('Fertilizer Tonnage Entry Form'!B622,1)*10^1</f>
        <v>0</v>
      </c>
      <c r="L611">
        <f>ROUND('Fertilizer Tonnage Entry Form'!C622,1)*10^1</f>
        <v>0</v>
      </c>
      <c r="M611">
        <f>ROUND('Fertilizer Tonnage Entry Form'!N622,3)*10^3</f>
        <v>0</v>
      </c>
      <c r="Q611" s="1">
        <f>'Fertilizer Tonnage Entry Form'!T622</f>
        <v>0</v>
      </c>
      <c r="R611" s="1">
        <f>'Fertilizer Tonnage Entry Form'!O622</f>
        <v>0</v>
      </c>
      <c r="S611" s="1">
        <f>'Fertilizer Tonnage Entry Form'!P622</f>
        <v>0</v>
      </c>
      <c r="AA611" s="1">
        <f>ROUND('Fertilizer Tonnage Entry Form'!D622,1)*10^1</f>
        <v>0</v>
      </c>
      <c r="AB611" s="1">
        <f>ROUND('Fertilizer Tonnage Entry Form'!E622,1)*10^1</f>
        <v>0</v>
      </c>
      <c r="AC611" s="1">
        <f>ROUND('Fertilizer Tonnage Entry Form'!F622,1)*10^1</f>
        <v>0</v>
      </c>
      <c r="AD611" s="1">
        <f>ROUND('Fertilizer Tonnage Entry Form'!G622,1)*10^1</f>
        <v>0</v>
      </c>
      <c r="AE611" s="1">
        <f>ROUND('Fertilizer Tonnage Entry Form'!H622,2)*10^2</f>
        <v>0</v>
      </c>
      <c r="AF611" s="1">
        <f>ROUND('Fertilizer Tonnage Entry Form'!I622,2)*10^2</f>
        <v>0</v>
      </c>
      <c r="AG611" s="1">
        <f>ROUND('Fertilizer Tonnage Entry Form'!J622,2)*10^2</f>
        <v>0</v>
      </c>
      <c r="AH611" s="1">
        <f>ROUND('Fertilizer Tonnage Entry Form'!K622,2)*10^2</f>
        <v>0</v>
      </c>
      <c r="AI611" s="1">
        <f>ROUND('Fertilizer Tonnage Entry Form'!L622,2)*10^2</f>
        <v>0</v>
      </c>
      <c r="AJ611" s="1">
        <f>ROUND('Fertilizer Tonnage Entry Form'!M622,3)*10^2</f>
        <v>0</v>
      </c>
    </row>
    <row r="612" spans="1:36" x14ac:dyDescent="0.25">
      <c r="A612" s="1">
        <f>'Fertilizer Tonnage Entry Form'!$Q$1</f>
        <v>0</v>
      </c>
      <c r="C612" s="1">
        <f>'Fertilizer Tonnage Entry Form'!$D$2</f>
        <v>2018</v>
      </c>
      <c r="D612" s="1">
        <f>'Fertilizer Tonnage Entry Form'!$H$2</f>
        <v>14</v>
      </c>
      <c r="H612">
        <f>ROUND('Fertilizer Tonnage Entry Form'!A623,1)*10^1</f>
        <v>0</v>
      </c>
      <c r="J612">
        <f>ROUND('Fertilizer Tonnage Entry Form'!B623,1)*10^1</f>
        <v>0</v>
      </c>
      <c r="L612">
        <f>ROUND('Fertilizer Tonnage Entry Form'!C623,1)*10^1</f>
        <v>0</v>
      </c>
      <c r="M612">
        <f>ROUND('Fertilizer Tonnage Entry Form'!N623,3)*10^3</f>
        <v>0</v>
      </c>
      <c r="Q612" s="1">
        <f>'Fertilizer Tonnage Entry Form'!T623</f>
        <v>0</v>
      </c>
      <c r="R612" s="1">
        <f>'Fertilizer Tonnage Entry Form'!O623</f>
        <v>0</v>
      </c>
      <c r="S612" s="1">
        <f>'Fertilizer Tonnage Entry Form'!P623</f>
        <v>0</v>
      </c>
      <c r="AA612" s="1">
        <f>ROUND('Fertilizer Tonnage Entry Form'!D623,1)*10^1</f>
        <v>0</v>
      </c>
      <c r="AB612" s="1">
        <f>ROUND('Fertilizer Tonnage Entry Form'!E623,1)*10^1</f>
        <v>0</v>
      </c>
      <c r="AC612" s="1">
        <f>ROUND('Fertilizer Tonnage Entry Form'!F623,1)*10^1</f>
        <v>0</v>
      </c>
      <c r="AD612" s="1">
        <f>ROUND('Fertilizer Tonnage Entry Form'!G623,1)*10^1</f>
        <v>0</v>
      </c>
      <c r="AE612" s="1">
        <f>ROUND('Fertilizer Tonnage Entry Form'!H623,2)*10^2</f>
        <v>0</v>
      </c>
      <c r="AF612" s="1">
        <f>ROUND('Fertilizer Tonnage Entry Form'!I623,2)*10^2</f>
        <v>0</v>
      </c>
      <c r="AG612" s="1">
        <f>ROUND('Fertilizer Tonnage Entry Form'!J623,2)*10^2</f>
        <v>0</v>
      </c>
      <c r="AH612" s="1">
        <f>ROUND('Fertilizer Tonnage Entry Form'!K623,2)*10^2</f>
        <v>0</v>
      </c>
      <c r="AI612" s="1">
        <f>ROUND('Fertilizer Tonnage Entry Form'!L623,2)*10^2</f>
        <v>0</v>
      </c>
      <c r="AJ612" s="1">
        <f>ROUND('Fertilizer Tonnage Entry Form'!M623,3)*10^2</f>
        <v>0</v>
      </c>
    </row>
    <row r="613" spans="1:36" x14ac:dyDescent="0.25">
      <c r="A613" s="1">
        <f>'Fertilizer Tonnage Entry Form'!$Q$1</f>
        <v>0</v>
      </c>
      <c r="C613" s="1">
        <f>'Fertilizer Tonnage Entry Form'!$D$2</f>
        <v>2018</v>
      </c>
      <c r="D613" s="1">
        <f>'Fertilizer Tonnage Entry Form'!$H$2</f>
        <v>14</v>
      </c>
      <c r="H613">
        <f>ROUND('Fertilizer Tonnage Entry Form'!A624,1)*10^1</f>
        <v>0</v>
      </c>
      <c r="J613">
        <f>ROUND('Fertilizer Tonnage Entry Form'!B624,1)*10^1</f>
        <v>0</v>
      </c>
      <c r="L613">
        <f>ROUND('Fertilizer Tonnage Entry Form'!C624,1)*10^1</f>
        <v>0</v>
      </c>
      <c r="M613">
        <f>ROUND('Fertilizer Tonnage Entry Form'!N624,3)*10^3</f>
        <v>0</v>
      </c>
      <c r="Q613" s="1">
        <f>'Fertilizer Tonnage Entry Form'!T624</f>
        <v>0</v>
      </c>
      <c r="R613" s="1">
        <f>'Fertilizer Tonnage Entry Form'!O624</f>
        <v>0</v>
      </c>
      <c r="S613" s="1">
        <f>'Fertilizer Tonnage Entry Form'!P624</f>
        <v>0</v>
      </c>
      <c r="AA613" s="1">
        <f>ROUND('Fertilizer Tonnage Entry Form'!D624,1)*10^1</f>
        <v>0</v>
      </c>
      <c r="AB613" s="1">
        <f>ROUND('Fertilizer Tonnage Entry Form'!E624,1)*10^1</f>
        <v>0</v>
      </c>
      <c r="AC613" s="1">
        <f>ROUND('Fertilizer Tonnage Entry Form'!F624,1)*10^1</f>
        <v>0</v>
      </c>
      <c r="AD613" s="1">
        <f>ROUND('Fertilizer Tonnage Entry Form'!G624,1)*10^1</f>
        <v>0</v>
      </c>
      <c r="AE613" s="1">
        <f>ROUND('Fertilizer Tonnage Entry Form'!H624,2)*10^2</f>
        <v>0</v>
      </c>
      <c r="AF613" s="1">
        <f>ROUND('Fertilizer Tonnage Entry Form'!I624,2)*10^2</f>
        <v>0</v>
      </c>
      <c r="AG613" s="1">
        <f>ROUND('Fertilizer Tonnage Entry Form'!J624,2)*10^2</f>
        <v>0</v>
      </c>
      <c r="AH613" s="1">
        <f>ROUND('Fertilizer Tonnage Entry Form'!K624,2)*10^2</f>
        <v>0</v>
      </c>
      <c r="AI613" s="1">
        <f>ROUND('Fertilizer Tonnage Entry Form'!L624,2)*10^2</f>
        <v>0</v>
      </c>
      <c r="AJ613" s="1">
        <f>ROUND('Fertilizer Tonnage Entry Form'!M624,3)*10^2</f>
        <v>0</v>
      </c>
    </row>
    <row r="614" spans="1:36" x14ac:dyDescent="0.25">
      <c r="A614" s="1">
        <f>'Fertilizer Tonnage Entry Form'!$Q$1</f>
        <v>0</v>
      </c>
      <c r="C614" s="1">
        <f>'Fertilizer Tonnage Entry Form'!$D$2</f>
        <v>2018</v>
      </c>
      <c r="D614" s="1">
        <f>'Fertilizer Tonnage Entry Form'!$H$2</f>
        <v>14</v>
      </c>
      <c r="H614">
        <f>ROUND('Fertilizer Tonnage Entry Form'!A625,1)*10^1</f>
        <v>0</v>
      </c>
      <c r="J614">
        <f>ROUND('Fertilizer Tonnage Entry Form'!B625,1)*10^1</f>
        <v>0</v>
      </c>
      <c r="L614">
        <f>ROUND('Fertilizer Tonnage Entry Form'!C625,1)*10^1</f>
        <v>0</v>
      </c>
      <c r="M614">
        <f>ROUND('Fertilizer Tonnage Entry Form'!N625,3)*10^3</f>
        <v>0</v>
      </c>
      <c r="Q614" s="1">
        <f>'Fertilizer Tonnage Entry Form'!T625</f>
        <v>0</v>
      </c>
      <c r="R614" s="1">
        <f>'Fertilizer Tonnage Entry Form'!O625</f>
        <v>0</v>
      </c>
      <c r="S614" s="1">
        <f>'Fertilizer Tonnage Entry Form'!P625</f>
        <v>0</v>
      </c>
      <c r="AA614" s="1">
        <f>ROUND('Fertilizer Tonnage Entry Form'!D625,1)*10^1</f>
        <v>0</v>
      </c>
      <c r="AB614" s="1">
        <f>ROUND('Fertilizer Tonnage Entry Form'!E625,1)*10^1</f>
        <v>0</v>
      </c>
      <c r="AC614" s="1">
        <f>ROUND('Fertilizer Tonnage Entry Form'!F625,1)*10^1</f>
        <v>0</v>
      </c>
      <c r="AD614" s="1">
        <f>ROUND('Fertilizer Tonnage Entry Form'!G625,1)*10^1</f>
        <v>0</v>
      </c>
      <c r="AE614" s="1">
        <f>ROUND('Fertilizer Tonnage Entry Form'!H625,2)*10^2</f>
        <v>0</v>
      </c>
      <c r="AF614" s="1">
        <f>ROUND('Fertilizer Tonnage Entry Form'!I625,2)*10^2</f>
        <v>0</v>
      </c>
      <c r="AG614" s="1">
        <f>ROUND('Fertilizer Tonnage Entry Form'!J625,2)*10^2</f>
        <v>0</v>
      </c>
      <c r="AH614" s="1">
        <f>ROUND('Fertilizer Tonnage Entry Form'!K625,2)*10^2</f>
        <v>0</v>
      </c>
      <c r="AI614" s="1">
        <f>ROUND('Fertilizer Tonnage Entry Form'!L625,2)*10^2</f>
        <v>0</v>
      </c>
      <c r="AJ614" s="1">
        <f>ROUND('Fertilizer Tonnage Entry Form'!M625,3)*10^2</f>
        <v>0</v>
      </c>
    </row>
    <row r="615" spans="1:36" x14ac:dyDescent="0.25">
      <c r="A615" s="1">
        <f>'Fertilizer Tonnage Entry Form'!$Q$1</f>
        <v>0</v>
      </c>
      <c r="C615" s="1">
        <f>'Fertilizer Tonnage Entry Form'!$D$2</f>
        <v>2018</v>
      </c>
      <c r="D615" s="1">
        <f>'Fertilizer Tonnage Entry Form'!$H$2</f>
        <v>14</v>
      </c>
      <c r="H615">
        <f>ROUND('Fertilizer Tonnage Entry Form'!A626,1)*10^1</f>
        <v>0</v>
      </c>
      <c r="J615">
        <f>ROUND('Fertilizer Tonnage Entry Form'!B626,1)*10^1</f>
        <v>0</v>
      </c>
      <c r="L615">
        <f>ROUND('Fertilizer Tonnage Entry Form'!C626,1)*10^1</f>
        <v>0</v>
      </c>
      <c r="M615">
        <f>ROUND('Fertilizer Tonnage Entry Form'!N626,3)*10^3</f>
        <v>0</v>
      </c>
      <c r="Q615" s="1">
        <f>'Fertilizer Tonnage Entry Form'!T626</f>
        <v>0</v>
      </c>
      <c r="R615" s="1">
        <f>'Fertilizer Tonnage Entry Form'!O626</f>
        <v>0</v>
      </c>
      <c r="S615" s="1">
        <f>'Fertilizer Tonnage Entry Form'!P626</f>
        <v>0</v>
      </c>
      <c r="AA615" s="1">
        <f>ROUND('Fertilizer Tonnage Entry Form'!D626,1)*10^1</f>
        <v>0</v>
      </c>
      <c r="AB615" s="1">
        <f>ROUND('Fertilizer Tonnage Entry Form'!E626,1)*10^1</f>
        <v>0</v>
      </c>
      <c r="AC615" s="1">
        <f>ROUND('Fertilizer Tonnage Entry Form'!F626,1)*10^1</f>
        <v>0</v>
      </c>
      <c r="AD615" s="1">
        <f>ROUND('Fertilizer Tonnage Entry Form'!G626,1)*10^1</f>
        <v>0</v>
      </c>
      <c r="AE615" s="1">
        <f>ROUND('Fertilizer Tonnage Entry Form'!H626,2)*10^2</f>
        <v>0</v>
      </c>
      <c r="AF615" s="1">
        <f>ROUND('Fertilizer Tonnage Entry Form'!I626,2)*10^2</f>
        <v>0</v>
      </c>
      <c r="AG615" s="1">
        <f>ROUND('Fertilizer Tonnage Entry Form'!J626,2)*10^2</f>
        <v>0</v>
      </c>
      <c r="AH615" s="1">
        <f>ROUND('Fertilizer Tonnage Entry Form'!K626,2)*10^2</f>
        <v>0</v>
      </c>
      <c r="AI615" s="1">
        <f>ROUND('Fertilizer Tonnage Entry Form'!L626,2)*10^2</f>
        <v>0</v>
      </c>
      <c r="AJ615" s="1">
        <f>ROUND('Fertilizer Tonnage Entry Form'!M626,3)*10^2</f>
        <v>0</v>
      </c>
    </row>
    <row r="616" spans="1:36" x14ac:dyDescent="0.25">
      <c r="A616" s="1">
        <f>'Fertilizer Tonnage Entry Form'!$Q$1</f>
        <v>0</v>
      </c>
      <c r="C616" s="1">
        <f>'Fertilizer Tonnage Entry Form'!$D$2</f>
        <v>2018</v>
      </c>
      <c r="D616" s="1">
        <f>'Fertilizer Tonnage Entry Form'!$H$2</f>
        <v>14</v>
      </c>
      <c r="H616">
        <f>ROUND('Fertilizer Tonnage Entry Form'!A627,1)*10^1</f>
        <v>0</v>
      </c>
      <c r="J616">
        <f>ROUND('Fertilizer Tonnage Entry Form'!B627,1)*10^1</f>
        <v>0</v>
      </c>
      <c r="L616">
        <f>ROUND('Fertilizer Tonnage Entry Form'!C627,1)*10^1</f>
        <v>0</v>
      </c>
      <c r="M616">
        <f>ROUND('Fertilizer Tonnage Entry Form'!N627,3)*10^3</f>
        <v>0</v>
      </c>
      <c r="Q616" s="1">
        <f>'Fertilizer Tonnage Entry Form'!T627</f>
        <v>0</v>
      </c>
      <c r="R616" s="1">
        <f>'Fertilizer Tonnage Entry Form'!O627</f>
        <v>0</v>
      </c>
      <c r="S616" s="1">
        <f>'Fertilizer Tonnage Entry Form'!P627</f>
        <v>0</v>
      </c>
      <c r="AA616" s="1">
        <f>ROUND('Fertilizer Tonnage Entry Form'!D627,1)*10^1</f>
        <v>0</v>
      </c>
      <c r="AB616" s="1">
        <f>ROUND('Fertilizer Tonnage Entry Form'!E627,1)*10^1</f>
        <v>0</v>
      </c>
      <c r="AC616" s="1">
        <f>ROUND('Fertilizer Tonnage Entry Form'!F627,1)*10^1</f>
        <v>0</v>
      </c>
      <c r="AD616" s="1">
        <f>ROUND('Fertilizer Tonnage Entry Form'!G627,1)*10^1</f>
        <v>0</v>
      </c>
      <c r="AE616" s="1">
        <f>ROUND('Fertilizer Tonnage Entry Form'!H627,2)*10^2</f>
        <v>0</v>
      </c>
      <c r="AF616" s="1">
        <f>ROUND('Fertilizer Tonnage Entry Form'!I627,2)*10^2</f>
        <v>0</v>
      </c>
      <c r="AG616" s="1">
        <f>ROUND('Fertilizer Tonnage Entry Form'!J627,2)*10^2</f>
        <v>0</v>
      </c>
      <c r="AH616" s="1">
        <f>ROUND('Fertilizer Tonnage Entry Form'!K627,2)*10^2</f>
        <v>0</v>
      </c>
      <c r="AI616" s="1">
        <f>ROUND('Fertilizer Tonnage Entry Form'!L627,2)*10^2</f>
        <v>0</v>
      </c>
      <c r="AJ616" s="1">
        <f>ROUND('Fertilizer Tonnage Entry Form'!M627,3)*10^2</f>
        <v>0</v>
      </c>
    </row>
    <row r="617" spans="1:36" x14ac:dyDescent="0.25">
      <c r="A617" s="1">
        <f>'Fertilizer Tonnage Entry Form'!$Q$1</f>
        <v>0</v>
      </c>
      <c r="C617" s="1">
        <f>'Fertilizer Tonnage Entry Form'!$D$2</f>
        <v>2018</v>
      </c>
      <c r="D617" s="1">
        <f>'Fertilizer Tonnage Entry Form'!$H$2</f>
        <v>14</v>
      </c>
      <c r="H617">
        <f>ROUND('Fertilizer Tonnage Entry Form'!A628,1)*10^1</f>
        <v>0</v>
      </c>
      <c r="J617">
        <f>ROUND('Fertilizer Tonnage Entry Form'!B628,1)*10^1</f>
        <v>0</v>
      </c>
      <c r="L617">
        <f>ROUND('Fertilizer Tonnage Entry Form'!C628,1)*10^1</f>
        <v>0</v>
      </c>
      <c r="M617">
        <f>ROUND('Fertilizer Tonnage Entry Form'!N628,3)*10^3</f>
        <v>0</v>
      </c>
      <c r="Q617" s="1">
        <f>'Fertilizer Tonnage Entry Form'!T628</f>
        <v>0</v>
      </c>
      <c r="R617" s="1">
        <f>'Fertilizer Tonnage Entry Form'!O628</f>
        <v>0</v>
      </c>
      <c r="S617" s="1">
        <f>'Fertilizer Tonnage Entry Form'!P628</f>
        <v>0</v>
      </c>
      <c r="AA617" s="1">
        <f>ROUND('Fertilizer Tonnage Entry Form'!D628,1)*10^1</f>
        <v>0</v>
      </c>
      <c r="AB617" s="1">
        <f>ROUND('Fertilizer Tonnage Entry Form'!E628,1)*10^1</f>
        <v>0</v>
      </c>
      <c r="AC617" s="1">
        <f>ROUND('Fertilizer Tonnage Entry Form'!F628,1)*10^1</f>
        <v>0</v>
      </c>
      <c r="AD617" s="1">
        <f>ROUND('Fertilizer Tonnage Entry Form'!G628,1)*10^1</f>
        <v>0</v>
      </c>
      <c r="AE617" s="1">
        <f>ROUND('Fertilizer Tonnage Entry Form'!H628,2)*10^2</f>
        <v>0</v>
      </c>
      <c r="AF617" s="1">
        <f>ROUND('Fertilizer Tonnage Entry Form'!I628,2)*10^2</f>
        <v>0</v>
      </c>
      <c r="AG617" s="1">
        <f>ROUND('Fertilizer Tonnage Entry Form'!J628,2)*10^2</f>
        <v>0</v>
      </c>
      <c r="AH617" s="1">
        <f>ROUND('Fertilizer Tonnage Entry Form'!K628,2)*10^2</f>
        <v>0</v>
      </c>
      <c r="AI617" s="1">
        <f>ROUND('Fertilizer Tonnage Entry Form'!L628,2)*10^2</f>
        <v>0</v>
      </c>
      <c r="AJ617" s="1">
        <f>ROUND('Fertilizer Tonnage Entry Form'!M628,3)*10^2</f>
        <v>0</v>
      </c>
    </row>
    <row r="618" spans="1:36" x14ac:dyDescent="0.25">
      <c r="A618" s="1">
        <f>'Fertilizer Tonnage Entry Form'!$Q$1</f>
        <v>0</v>
      </c>
      <c r="C618" s="1">
        <f>'Fertilizer Tonnage Entry Form'!$D$2</f>
        <v>2018</v>
      </c>
      <c r="D618" s="1">
        <f>'Fertilizer Tonnage Entry Form'!$H$2</f>
        <v>14</v>
      </c>
      <c r="H618">
        <f>ROUND('Fertilizer Tonnage Entry Form'!A629,1)*10^1</f>
        <v>0</v>
      </c>
      <c r="J618">
        <f>ROUND('Fertilizer Tonnage Entry Form'!B629,1)*10^1</f>
        <v>0</v>
      </c>
      <c r="L618">
        <f>ROUND('Fertilizer Tonnage Entry Form'!C629,1)*10^1</f>
        <v>0</v>
      </c>
      <c r="M618">
        <f>ROUND('Fertilizer Tonnage Entry Form'!N629,3)*10^3</f>
        <v>0</v>
      </c>
      <c r="Q618" s="1">
        <f>'Fertilizer Tonnage Entry Form'!T629</f>
        <v>0</v>
      </c>
      <c r="R618" s="1">
        <f>'Fertilizer Tonnage Entry Form'!O629</f>
        <v>0</v>
      </c>
      <c r="S618" s="1">
        <f>'Fertilizer Tonnage Entry Form'!P629</f>
        <v>0</v>
      </c>
      <c r="AA618" s="1">
        <f>ROUND('Fertilizer Tonnage Entry Form'!D629,1)*10^1</f>
        <v>0</v>
      </c>
      <c r="AB618" s="1">
        <f>ROUND('Fertilizer Tonnage Entry Form'!E629,1)*10^1</f>
        <v>0</v>
      </c>
      <c r="AC618" s="1">
        <f>ROUND('Fertilizer Tonnage Entry Form'!F629,1)*10^1</f>
        <v>0</v>
      </c>
      <c r="AD618" s="1">
        <f>ROUND('Fertilizer Tonnage Entry Form'!G629,1)*10^1</f>
        <v>0</v>
      </c>
      <c r="AE618" s="1">
        <f>ROUND('Fertilizer Tonnage Entry Form'!H629,2)*10^2</f>
        <v>0</v>
      </c>
      <c r="AF618" s="1">
        <f>ROUND('Fertilizer Tonnage Entry Form'!I629,2)*10^2</f>
        <v>0</v>
      </c>
      <c r="AG618" s="1">
        <f>ROUND('Fertilizer Tonnage Entry Form'!J629,2)*10^2</f>
        <v>0</v>
      </c>
      <c r="AH618" s="1">
        <f>ROUND('Fertilizer Tonnage Entry Form'!K629,2)*10^2</f>
        <v>0</v>
      </c>
      <c r="AI618" s="1">
        <f>ROUND('Fertilizer Tonnage Entry Form'!L629,2)*10^2</f>
        <v>0</v>
      </c>
      <c r="AJ618" s="1">
        <f>ROUND('Fertilizer Tonnage Entry Form'!M629,3)*10^2</f>
        <v>0</v>
      </c>
    </row>
    <row r="619" spans="1:36" x14ac:dyDescent="0.25">
      <c r="A619" s="1">
        <f>'Fertilizer Tonnage Entry Form'!$Q$1</f>
        <v>0</v>
      </c>
      <c r="C619" s="1">
        <f>'Fertilizer Tonnage Entry Form'!$D$2</f>
        <v>2018</v>
      </c>
      <c r="D619" s="1">
        <f>'Fertilizer Tonnage Entry Form'!$H$2</f>
        <v>14</v>
      </c>
      <c r="H619">
        <f>ROUND('Fertilizer Tonnage Entry Form'!A630,1)*10^1</f>
        <v>0</v>
      </c>
      <c r="J619">
        <f>ROUND('Fertilizer Tonnage Entry Form'!B630,1)*10^1</f>
        <v>0</v>
      </c>
      <c r="L619">
        <f>ROUND('Fertilizer Tonnage Entry Form'!C630,1)*10^1</f>
        <v>0</v>
      </c>
      <c r="M619">
        <f>ROUND('Fertilizer Tonnage Entry Form'!N630,3)*10^3</f>
        <v>0</v>
      </c>
      <c r="Q619" s="1">
        <f>'Fertilizer Tonnage Entry Form'!T630</f>
        <v>0</v>
      </c>
      <c r="R619" s="1">
        <f>'Fertilizer Tonnage Entry Form'!O630</f>
        <v>0</v>
      </c>
      <c r="S619" s="1">
        <f>'Fertilizer Tonnage Entry Form'!P630</f>
        <v>0</v>
      </c>
      <c r="AA619" s="1">
        <f>ROUND('Fertilizer Tonnage Entry Form'!D630,1)*10^1</f>
        <v>0</v>
      </c>
      <c r="AB619" s="1">
        <f>ROUND('Fertilizer Tonnage Entry Form'!E630,1)*10^1</f>
        <v>0</v>
      </c>
      <c r="AC619" s="1">
        <f>ROUND('Fertilizer Tonnage Entry Form'!F630,1)*10^1</f>
        <v>0</v>
      </c>
      <c r="AD619" s="1">
        <f>ROUND('Fertilizer Tonnage Entry Form'!G630,1)*10^1</f>
        <v>0</v>
      </c>
      <c r="AE619" s="1">
        <f>ROUND('Fertilizer Tonnage Entry Form'!H630,2)*10^2</f>
        <v>0</v>
      </c>
      <c r="AF619" s="1">
        <f>ROUND('Fertilizer Tonnage Entry Form'!I630,2)*10^2</f>
        <v>0</v>
      </c>
      <c r="AG619" s="1">
        <f>ROUND('Fertilizer Tonnage Entry Form'!J630,2)*10^2</f>
        <v>0</v>
      </c>
      <c r="AH619" s="1">
        <f>ROUND('Fertilizer Tonnage Entry Form'!K630,2)*10^2</f>
        <v>0</v>
      </c>
      <c r="AI619" s="1">
        <f>ROUND('Fertilizer Tonnage Entry Form'!L630,2)*10^2</f>
        <v>0</v>
      </c>
      <c r="AJ619" s="1">
        <f>ROUND('Fertilizer Tonnage Entry Form'!M630,3)*10^2</f>
        <v>0</v>
      </c>
    </row>
    <row r="620" spans="1:36" x14ac:dyDescent="0.25">
      <c r="A620" s="1">
        <f>'Fertilizer Tonnage Entry Form'!$Q$1</f>
        <v>0</v>
      </c>
      <c r="C620" s="1">
        <f>'Fertilizer Tonnage Entry Form'!$D$2</f>
        <v>2018</v>
      </c>
      <c r="D620" s="1">
        <f>'Fertilizer Tonnage Entry Form'!$H$2</f>
        <v>14</v>
      </c>
      <c r="H620">
        <f>ROUND('Fertilizer Tonnage Entry Form'!A631,1)*10^1</f>
        <v>0</v>
      </c>
      <c r="J620">
        <f>ROUND('Fertilizer Tonnage Entry Form'!B631,1)*10^1</f>
        <v>0</v>
      </c>
      <c r="L620">
        <f>ROUND('Fertilizer Tonnage Entry Form'!C631,1)*10^1</f>
        <v>0</v>
      </c>
      <c r="M620">
        <f>ROUND('Fertilizer Tonnage Entry Form'!N631,3)*10^3</f>
        <v>0</v>
      </c>
      <c r="Q620" s="1">
        <f>'Fertilizer Tonnage Entry Form'!T631</f>
        <v>0</v>
      </c>
      <c r="R620" s="1">
        <f>'Fertilizer Tonnage Entry Form'!O631</f>
        <v>0</v>
      </c>
      <c r="S620" s="1">
        <f>'Fertilizer Tonnage Entry Form'!P631</f>
        <v>0</v>
      </c>
      <c r="AA620" s="1">
        <f>ROUND('Fertilizer Tonnage Entry Form'!D631,1)*10^1</f>
        <v>0</v>
      </c>
      <c r="AB620" s="1">
        <f>ROUND('Fertilizer Tonnage Entry Form'!E631,1)*10^1</f>
        <v>0</v>
      </c>
      <c r="AC620" s="1">
        <f>ROUND('Fertilizer Tonnage Entry Form'!F631,1)*10^1</f>
        <v>0</v>
      </c>
      <c r="AD620" s="1">
        <f>ROUND('Fertilizer Tonnage Entry Form'!G631,1)*10^1</f>
        <v>0</v>
      </c>
      <c r="AE620" s="1">
        <f>ROUND('Fertilizer Tonnage Entry Form'!H631,2)*10^2</f>
        <v>0</v>
      </c>
      <c r="AF620" s="1">
        <f>ROUND('Fertilizer Tonnage Entry Form'!I631,2)*10^2</f>
        <v>0</v>
      </c>
      <c r="AG620" s="1">
        <f>ROUND('Fertilizer Tonnage Entry Form'!J631,2)*10^2</f>
        <v>0</v>
      </c>
      <c r="AH620" s="1">
        <f>ROUND('Fertilizer Tonnage Entry Form'!K631,2)*10^2</f>
        <v>0</v>
      </c>
      <c r="AI620" s="1">
        <f>ROUND('Fertilizer Tonnage Entry Form'!L631,2)*10^2</f>
        <v>0</v>
      </c>
      <c r="AJ620" s="1">
        <f>ROUND('Fertilizer Tonnage Entry Form'!M631,3)*10^2</f>
        <v>0</v>
      </c>
    </row>
    <row r="621" spans="1:36" x14ac:dyDescent="0.25">
      <c r="A621" s="1">
        <f>'Fertilizer Tonnage Entry Form'!$Q$1</f>
        <v>0</v>
      </c>
      <c r="C621" s="1">
        <f>'Fertilizer Tonnage Entry Form'!$D$2</f>
        <v>2018</v>
      </c>
      <c r="D621" s="1">
        <f>'Fertilizer Tonnage Entry Form'!$H$2</f>
        <v>14</v>
      </c>
      <c r="H621">
        <f>ROUND('Fertilizer Tonnage Entry Form'!A632,1)*10^1</f>
        <v>0</v>
      </c>
      <c r="J621">
        <f>ROUND('Fertilizer Tonnage Entry Form'!B632,1)*10^1</f>
        <v>0</v>
      </c>
      <c r="L621">
        <f>ROUND('Fertilizer Tonnage Entry Form'!C632,1)*10^1</f>
        <v>0</v>
      </c>
      <c r="M621">
        <f>ROUND('Fertilizer Tonnage Entry Form'!N632,3)*10^3</f>
        <v>0</v>
      </c>
      <c r="Q621" s="1">
        <f>'Fertilizer Tonnage Entry Form'!T632</f>
        <v>0</v>
      </c>
      <c r="R621" s="1">
        <f>'Fertilizer Tonnage Entry Form'!O632</f>
        <v>0</v>
      </c>
      <c r="S621" s="1">
        <f>'Fertilizer Tonnage Entry Form'!P632</f>
        <v>0</v>
      </c>
      <c r="AA621" s="1">
        <f>ROUND('Fertilizer Tonnage Entry Form'!D632,1)*10^1</f>
        <v>0</v>
      </c>
      <c r="AB621" s="1">
        <f>ROUND('Fertilizer Tonnage Entry Form'!E632,1)*10^1</f>
        <v>0</v>
      </c>
      <c r="AC621" s="1">
        <f>ROUND('Fertilizer Tonnage Entry Form'!F632,1)*10^1</f>
        <v>0</v>
      </c>
      <c r="AD621" s="1">
        <f>ROUND('Fertilizer Tonnage Entry Form'!G632,1)*10^1</f>
        <v>0</v>
      </c>
      <c r="AE621" s="1">
        <f>ROUND('Fertilizer Tonnage Entry Form'!H632,2)*10^2</f>
        <v>0</v>
      </c>
      <c r="AF621" s="1">
        <f>ROUND('Fertilizer Tonnage Entry Form'!I632,2)*10^2</f>
        <v>0</v>
      </c>
      <c r="AG621" s="1">
        <f>ROUND('Fertilizer Tonnage Entry Form'!J632,2)*10^2</f>
        <v>0</v>
      </c>
      <c r="AH621" s="1">
        <f>ROUND('Fertilizer Tonnage Entry Form'!K632,2)*10^2</f>
        <v>0</v>
      </c>
      <c r="AI621" s="1">
        <f>ROUND('Fertilizer Tonnage Entry Form'!L632,2)*10^2</f>
        <v>0</v>
      </c>
      <c r="AJ621" s="1">
        <f>ROUND('Fertilizer Tonnage Entry Form'!M632,3)*10^2</f>
        <v>0</v>
      </c>
    </row>
    <row r="622" spans="1:36" x14ac:dyDescent="0.25">
      <c r="A622" s="1">
        <f>'Fertilizer Tonnage Entry Form'!$Q$1</f>
        <v>0</v>
      </c>
      <c r="C622" s="1">
        <f>'Fertilizer Tonnage Entry Form'!$D$2</f>
        <v>2018</v>
      </c>
      <c r="D622" s="1">
        <f>'Fertilizer Tonnage Entry Form'!$H$2</f>
        <v>14</v>
      </c>
      <c r="H622">
        <f>ROUND('Fertilizer Tonnage Entry Form'!A633,1)*10^1</f>
        <v>0</v>
      </c>
      <c r="J622">
        <f>ROUND('Fertilizer Tonnage Entry Form'!B633,1)*10^1</f>
        <v>0</v>
      </c>
      <c r="L622">
        <f>ROUND('Fertilizer Tonnage Entry Form'!C633,1)*10^1</f>
        <v>0</v>
      </c>
      <c r="M622">
        <f>ROUND('Fertilizer Tonnage Entry Form'!N633,3)*10^3</f>
        <v>0</v>
      </c>
      <c r="Q622" s="1">
        <f>'Fertilizer Tonnage Entry Form'!T633</f>
        <v>0</v>
      </c>
      <c r="R622" s="1">
        <f>'Fertilizer Tonnage Entry Form'!O633</f>
        <v>0</v>
      </c>
      <c r="S622" s="1">
        <f>'Fertilizer Tonnage Entry Form'!P633</f>
        <v>0</v>
      </c>
      <c r="AA622" s="1">
        <f>ROUND('Fertilizer Tonnage Entry Form'!D633,1)*10^1</f>
        <v>0</v>
      </c>
      <c r="AB622" s="1">
        <f>ROUND('Fertilizer Tonnage Entry Form'!E633,1)*10^1</f>
        <v>0</v>
      </c>
      <c r="AC622" s="1">
        <f>ROUND('Fertilizer Tonnage Entry Form'!F633,1)*10^1</f>
        <v>0</v>
      </c>
      <c r="AD622" s="1">
        <f>ROUND('Fertilizer Tonnage Entry Form'!G633,1)*10^1</f>
        <v>0</v>
      </c>
      <c r="AE622" s="1">
        <f>ROUND('Fertilizer Tonnage Entry Form'!H633,2)*10^2</f>
        <v>0</v>
      </c>
      <c r="AF622" s="1">
        <f>ROUND('Fertilizer Tonnage Entry Form'!I633,2)*10^2</f>
        <v>0</v>
      </c>
      <c r="AG622" s="1">
        <f>ROUND('Fertilizer Tonnage Entry Form'!J633,2)*10^2</f>
        <v>0</v>
      </c>
      <c r="AH622" s="1">
        <f>ROUND('Fertilizer Tonnage Entry Form'!K633,2)*10^2</f>
        <v>0</v>
      </c>
      <c r="AI622" s="1">
        <f>ROUND('Fertilizer Tonnage Entry Form'!L633,2)*10^2</f>
        <v>0</v>
      </c>
      <c r="AJ622" s="1">
        <f>ROUND('Fertilizer Tonnage Entry Form'!M633,3)*10^2</f>
        <v>0</v>
      </c>
    </row>
    <row r="623" spans="1:36" x14ac:dyDescent="0.25">
      <c r="A623" s="1">
        <f>'Fertilizer Tonnage Entry Form'!$Q$1</f>
        <v>0</v>
      </c>
      <c r="C623" s="1">
        <f>'Fertilizer Tonnage Entry Form'!$D$2</f>
        <v>2018</v>
      </c>
      <c r="D623" s="1">
        <f>'Fertilizer Tonnage Entry Form'!$H$2</f>
        <v>14</v>
      </c>
      <c r="H623">
        <f>ROUND('Fertilizer Tonnage Entry Form'!A634,1)*10^1</f>
        <v>0</v>
      </c>
      <c r="J623">
        <f>ROUND('Fertilizer Tonnage Entry Form'!B634,1)*10^1</f>
        <v>0</v>
      </c>
      <c r="L623">
        <f>ROUND('Fertilizer Tonnage Entry Form'!C634,1)*10^1</f>
        <v>0</v>
      </c>
      <c r="M623">
        <f>ROUND('Fertilizer Tonnage Entry Form'!N634,3)*10^3</f>
        <v>0</v>
      </c>
      <c r="Q623" s="1">
        <f>'Fertilizer Tonnage Entry Form'!T634</f>
        <v>0</v>
      </c>
      <c r="R623" s="1">
        <f>'Fertilizer Tonnage Entry Form'!O634</f>
        <v>0</v>
      </c>
      <c r="S623" s="1">
        <f>'Fertilizer Tonnage Entry Form'!P634</f>
        <v>0</v>
      </c>
      <c r="AA623" s="1">
        <f>ROUND('Fertilizer Tonnage Entry Form'!D634,1)*10^1</f>
        <v>0</v>
      </c>
      <c r="AB623" s="1">
        <f>ROUND('Fertilizer Tonnage Entry Form'!E634,1)*10^1</f>
        <v>0</v>
      </c>
      <c r="AC623" s="1">
        <f>ROUND('Fertilizer Tonnage Entry Form'!F634,1)*10^1</f>
        <v>0</v>
      </c>
      <c r="AD623" s="1">
        <f>ROUND('Fertilizer Tonnage Entry Form'!G634,1)*10^1</f>
        <v>0</v>
      </c>
      <c r="AE623" s="1">
        <f>ROUND('Fertilizer Tonnage Entry Form'!H634,2)*10^2</f>
        <v>0</v>
      </c>
      <c r="AF623" s="1">
        <f>ROUND('Fertilizer Tonnage Entry Form'!I634,2)*10^2</f>
        <v>0</v>
      </c>
      <c r="AG623" s="1">
        <f>ROUND('Fertilizer Tonnage Entry Form'!J634,2)*10^2</f>
        <v>0</v>
      </c>
      <c r="AH623" s="1">
        <f>ROUND('Fertilizer Tonnage Entry Form'!K634,2)*10^2</f>
        <v>0</v>
      </c>
      <c r="AI623" s="1">
        <f>ROUND('Fertilizer Tonnage Entry Form'!L634,2)*10^2</f>
        <v>0</v>
      </c>
      <c r="AJ623" s="1">
        <f>ROUND('Fertilizer Tonnage Entry Form'!M634,3)*10^2</f>
        <v>0</v>
      </c>
    </row>
    <row r="624" spans="1:36" x14ac:dyDescent="0.25">
      <c r="A624" s="1">
        <f>'Fertilizer Tonnage Entry Form'!$Q$1</f>
        <v>0</v>
      </c>
      <c r="C624" s="1">
        <f>'Fertilizer Tonnage Entry Form'!$D$2</f>
        <v>2018</v>
      </c>
      <c r="D624" s="1">
        <f>'Fertilizer Tonnage Entry Form'!$H$2</f>
        <v>14</v>
      </c>
      <c r="H624">
        <f>ROUND('Fertilizer Tonnage Entry Form'!A635,1)*10^1</f>
        <v>0</v>
      </c>
      <c r="J624">
        <f>ROUND('Fertilizer Tonnage Entry Form'!B635,1)*10^1</f>
        <v>0</v>
      </c>
      <c r="L624">
        <f>ROUND('Fertilizer Tonnage Entry Form'!C635,1)*10^1</f>
        <v>0</v>
      </c>
      <c r="M624">
        <f>ROUND('Fertilizer Tonnage Entry Form'!N635,3)*10^3</f>
        <v>0</v>
      </c>
      <c r="Q624" s="1">
        <f>'Fertilizer Tonnage Entry Form'!T635</f>
        <v>0</v>
      </c>
      <c r="R624" s="1">
        <f>'Fertilizer Tonnage Entry Form'!O635</f>
        <v>0</v>
      </c>
      <c r="S624" s="1">
        <f>'Fertilizer Tonnage Entry Form'!P635</f>
        <v>0</v>
      </c>
      <c r="AA624" s="1">
        <f>ROUND('Fertilizer Tonnage Entry Form'!D635,1)*10^1</f>
        <v>0</v>
      </c>
      <c r="AB624" s="1">
        <f>ROUND('Fertilizer Tonnage Entry Form'!E635,1)*10^1</f>
        <v>0</v>
      </c>
      <c r="AC624" s="1">
        <f>ROUND('Fertilizer Tonnage Entry Form'!F635,1)*10^1</f>
        <v>0</v>
      </c>
      <c r="AD624" s="1">
        <f>ROUND('Fertilizer Tonnage Entry Form'!G635,1)*10^1</f>
        <v>0</v>
      </c>
      <c r="AE624" s="1">
        <f>ROUND('Fertilizer Tonnage Entry Form'!H635,2)*10^2</f>
        <v>0</v>
      </c>
      <c r="AF624" s="1">
        <f>ROUND('Fertilizer Tonnage Entry Form'!I635,2)*10^2</f>
        <v>0</v>
      </c>
      <c r="AG624" s="1">
        <f>ROUND('Fertilizer Tonnage Entry Form'!J635,2)*10^2</f>
        <v>0</v>
      </c>
      <c r="AH624" s="1">
        <f>ROUND('Fertilizer Tonnage Entry Form'!K635,2)*10^2</f>
        <v>0</v>
      </c>
      <c r="AI624" s="1">
        <f>ROUND('Fertilizer Tonnage Entry Form'!L635,2)*10^2</f>
        <v>0</v>
      </c>
      <c r="AJ624" s="1">
        <f>ROUND('Fertilizer Tonnage Entry Form'!M635,3)*10^2</f>
        <v>0</v>
      </c>
    </row>
    <row r="625" spans="1:36" x14ac:dyDescent="0.25">
      <c r="A625" s="1">
        <f>'Fertilizer Tonnage Entry Form'!$Q$1</f>
        <v>0</v>
      </c>
      <c r="C625" s="1">
        <f>'Fertilizer Tonnage Entry Form'!$D$2</f>
        <v>2018</v>
      </c>
      <c r="D625" s="1">
        <f>'Fertilizer Tonnage Entry Form'!$H$2</f>
        <v>14</v>
      </c>
      <c r="H625">
        <f>ROUND('Fertilizer Tonnage Entry Form'!A636,1)*10^1</f>
        <v>0</v>
      </c>
      <c r="J625">
        <f>ROUND('Fertilizer Tonnage Entry Form'!B636,1)*10^1</f>
        <v>0</v>
      </c>
      <c r="L625">
        <f>ROUND('Fertilizer Tonnage Entry Form'!C636,1)*10^1</f>
        <v>0</v>
      </c>
      <c r="M625">
        <f>ROUND('Fertilizer Tonnage Entry Form'!N636,3)*10^3</f>
        <v>0</v>
      </c>
      <c r="Q625" s="1">
        <f>'Fertilizer Tonnage Entry Form'!T636</f>
        <v>0</v>
      </c>
      <c r="R625" s="1">
        <f>'Fertilizer Tonnage Entry Form'!O636</f>
        <v>0</v>
      </c>
      <c r="S625" s="1">
        <f>'Fertilizer Tonnage Entry Form'!P636</f>
        <v>0</v>
      </c>
      <c r="AA625" s="1">
        <f>ROUND('Fertilizer Tonnage Entry Form'!D636,1)*10^1</f>
        <v>0</v>
      </c>
      <c r="AB625" s="1">
        <f>ROUND('Fertilizer Tonnage Entry Form'!E636,1)*10^1</f>
        <v>0</v>
      </c>
      <c r="AC625" s="1">
        <f>ROUND('Fertilizer Tonnage Entry Form'!F636,1)*10^1</f>
        <v>0</v>
      </c>
      <c r="AD625" s="1">
        <f>ROUND('Fertilizer Tonnage Entry Form'!G636,1)*10^1</f>
        <v>0</v>
      </c>
      <c r="AE625" s="1">
        <f>ROUND('Fertilizer Tonnage Entry Form'!H636,2)*10^2</f>
        <v>0</v>
      </c>
      <c r="AF625" s="1">
        <f>ROUND('Fertilizer Tonnage Entry Form'!I636,2)*10^2</f>
        <v>0</v>
      </c>
      <c r="AG625" s="1">
        <f>ROUND('Fertilizer Tonnage Entry Form'!J636,2)*10^2</f>
        <v>0</v>
      </c>
      <c r="AH625" s="1">
        <f>ROUND('Fertilizer Tonnage Entry Form'!K636,2)*10^2</f>
        <v>0</v>
      </c>
      <c r="AI625" s="1">
        <f>ROUND('Fertilizer Tonnage Entry Form'!L636,2)*10^2</f>
        <v>0</v>
      </c>
      <c r="AJ625" s="1">
        <f>ROUND('Fertilizer Tonnage Entry Form'!M636,3)*10^2</f>
        <v>0</v>
      </c>
    </row>
    <row r="626" spans="1:36" x14ac:dyDescent="0.25">
      <c r="A626" s="1">
        <f>'Fertilizer Tonnage Entry Form'!$Q$1</f>
        <v>0</v>
      </c>
      <c r="C626" s="1">
        <f>'Fertilizer Tonnage Entry Form'!$D$2</f>
        <v>2018</v>
      </c>
      <c r="D626" s="1">
        <f>'Fertilizer Tonnage Entry Form'!$H$2</f>
        <v>14</v>
      </c>
      <c r="H626">
        <f>ROUND('Fertilizer Tonnage Entry Form'!A637,1)*10^1</f>
        <v>0</v>
      </c>
      <c r="J626">
        <f>ROUND('Fertilizer Tonnage Entry Form'!B637,1)*10^1</f>
        <v>0</v>
      </c>
      <c r="L626">
        <f>ROUND('Fertilizer Tonnage Entry Form'!C637,1)*10^1</f>
        <v>0</v>
      </c>
      <c r="M626">
        <f>ROUND('Fertilizer Tonnage Entry Form'!N637,3)*10^3</f>
        <v>0</v>
      </c>
      <c r="Q626" s="1">
        <f>'Fertilizer Tonnage Entry Form'!T637</f>
        <v>0</v>
      </c>
      <c r="R626" s="1">
        <f>'Fertilizer Tonnage Entry Form'!O637</f>
        <v>0</v>
      </c>
      <c r="S626" s="1">
        <f>'Fertilizer Tonnage Entry Form'!P637</f>
        <v>0</v>
      </c>
      <c r="AA626" s="1">
        <f>ROUND('Fertilizer Tonnage Entry Form'!D637,1)*10^1</f>
        <v>0</v>
      </c>
      <c r="AB626" s="1">
        <f>ROUND('Fertilizer Tonnage Entry Form'!E637,1)*10^1</f>
        <v>0</v>
      </c>
      <c r="AC626" s="1">
        <f>ROUND('Fertilizer Tonnage Entry Form'!F637,1)*10^1</f>
        <v>0</v>
      </c>
      <c r="AD626" s="1">
        <f>ROUND('Fertilizer Tonnage Entry Form'!G637,1)*10^1</f>
        <v>0</v>
      </c>
      <c r="AE626" s="1">
        <f>ROUND('Fertilizer Tonnage Entry Form'!H637,2)*10^2</f>
        <v>0</v>
      </c>
      <c r="AF626" s="1">
        <f>ROUND('Fertilizer Tonnage Entry Form'!I637,2)*10^2</f>
        <v>0</v>
      </c>
      <c r="AG626" s="1">
        <f>ROUND('Fertilizer Tonnage Entry Form'!J637,2)*10^2</f>
        <v>0</v>
      </c>
      <c r="AH626" s="1">
        <f>ROUND('Fertilizer Tonnage Entry Form'!K637,2)*10^2</f>
        <v>0</v>
      </c>
      <c r="AI626" s="1">
        <f>ROUND('Fertilizer Tonnage Entry Form'!L637,2)*10^2</f>
        <v>0</v>
      </c>
      <c r="AJ626" s="1">
        <f>ROUND('Fertilizer Tonnage Entry Form'!M637,3)*10^2</f>
        <v>0</v>
      </c>
    </row>
    <row r="627" spans="1:36" x14ac:dyDescent="0.25">
      <c r="A627" s="1">
        <f>'Fertilizer Tonnage Entry Form'!$Q$1</f>
        <v>0</v>
      </c>
      <c r="C627" s="1">
        <f>'Fertilizer Tonnage Entry Form'!$D$2</f>
        <v>2018</v>
      </c>
      <c r="D627" s="1">
        <f>'Fertilizer Tonnage Entry Form'!$H$2</f>
        <v>14</v>
      </c>
      <c r="H627">
        <f>ROUND('Fertilizer Tonnage Entry Form'!A638,1)*10^1</f>
        <v>0</v>
      </c>
      <c r="J627">
        <f>ROUND('Fertilizer Tonnage Entry Form'!B638,1)*10^1</f>
        <v>0</v>
      </c>
      <c r="L627">
        <f>ROUND('Fertilizer Tonnage Entry Form'!C638,1)*10^1</f>
        <v>0</v>
      </c>
      <c r="M627">
        <f>ROUND('Fertilizer Tonnage Entry Form'!N638,3)*10^3</f>
        <v>0</v>
      </c>
      <c r="Q627" s="1">
        <f>'Fertilizer Tonnage Entry Form'!T638</f>
        <v>0</v>
      </c>
      <c r="R627" s="1">
        <f>'Fertilizer Tonnage Entry Form'!O638</f>
        <v>0</v>
      </c>
      <c r="S627" s="1">
        <f>'Fertilizer Tonnage Entry Form'!P638</f>
        <v>0</v>
      </c>
      <c r="AA627" s="1">
        <f>ROUND('Fertilizer Tonnage Entry Form'!D638,1)*10^1</f>
        <v>0</v>
      </c>
      <c r="AB627" s="1">
        <f>ROUND('Fertilizer Tonnage Entry Form'!E638,1)*10^1</f>
        <v>0</v>
      </c>
      <c r="AC627" s="1">
        <f>ROUND('Fertilizer Tonnage Entry Form'!F638,1)*10^1</f>
        <v>0</v>
      </c>
      <c r="AD627" s="1">
        <f>ROUND('Fertilizer Tonnage Entry Form'!G638,1)*10^1</f>
        <v>0</v>
      </c>
      <c r="AE627" s="1">
        <f>ROUND('Fertilizer Tonnage Entry Form'!H638,2)*10^2</f>
        <v>0</v>
      </c>
      <c r="AF627" s="1">
        <f>ROUND('Fertilizer Tonnage Entry Form'!I638,2)*10^2</f>
        <v>0</v>
      </c>
      <c r="AG627" s="1">
        <f>ROUND('Fertilizer Tonnage Entry Form'!J638,2)*10^2</f>
        <v>0</v>
      </c>
      <c r="AH627" s="1">
        <f>ROUND('Fertilizer Tonnage Entry Form'!K638,2)*10^2</f>
        <v>0</v>
      </c>
      <c r="AI627" s="1">
        <f>ROUND('Fertilizer Tonnage Entry Form'!L638,2)*10^2</f>
        <v>0</v>
      </c>
      <c r="AJ627" s="1">
        <f>ROUND('Fertilizer Tonnage Entry Form'!M638,3)*10^2</f>
        <v>0</v>
      </c>
    </row>
    <row r="628" spans="1:36" x14ac:dyDescent="0.25">
      <c r="A628" s="1">
        <f>'Fertilizer Tonnage Entry Form'!$Q$1</f>
        <v>0</v>
      </c>
      <c r="C628" s="1">
        <f>'Fertilizer Tonnage Entry Form'!$D$2</f>
        <v>2018</v>
      </c>
      <c r="D628" s="1">
        <f>'Fertilizer Tonnage Entry Form'!$H$2</f>
        <v>14</v>
      </c>
      <c r="H628">
        <f>ROUND('Fertilizer Tonnage Entry Form'!A639,1)*10^1</f>
        <v>0</v>
      </c>
      <c r="J628">
        <f>ROUND('Fertilizer Tonnage Entry Form'!B639,1)*10^1</f>
        <v>0</v>
      </c>
      <c r="L628">
        <f>ROUND('Fertilizer Tonnage Entry Form'!C639,1)*10^1</f>
        <v>0</v>
      </c>
      <c r="M628">
        <f>ROUND('Fertilizer Tonnage Entry Form'!N639,3)*10^3</f>
        <v>0</v>
      </c>
      <c r="Q628" s="1">
        <f>'Fertilizer Tonnage Entry Form'!T639</f>
        <v>0</v>
      </c>
      <c r="R628" s="1">
        <f>'Fertilizer Tonnage Entry Form'!O639</f>
        <v>0</v>
      </c>
      <c r="S628" s="1">
        <f>'Fertilizer Tonnage Entry Form'!P639</f>
        <v>0</v>
      </c>
      <c r="AA628" s="1">
        <f>ROUND('Fertilizer Tonnage Entry Form'!D639,1)*10^1</f>
        <v>0</v>
      </c>
      <c r="AB628" s="1">
        <f>ROUND('Fertilizer Tonnage Entry Form'!E639,1)*10^1</f>
        <v>0</v>
      </c>
      <c r="AC628" s="1">
        <f>ROUND('Fertilizer Tonnage Entry Form'!F639,1)*10^1</f>
        <v>0</v>
      </c>
      <c r="AD628" s="1">
        <f>ROUND('Fertilizer Tonnage Entry Form'!G639,1)*10^1</f>
        <v>0</v>
      </c>
      <c r="AE628" s="1">
        <f>ROUND('Fertilizer Tonnage Entry Form'!H639,2)*10^2</f>
        <v>0</v>
      </c>
      <c r="AF628" s="1">
        <f>ROUND('Fertilizer Tonnage Entry Form'!I639,2)*10^2</f>
        <v>0</v>
      </c>
      <c r="AG628" s="1">
        <f>ROUND('Fertilizer Tonnage Entry Form'!J639,2)*10^2</f>
        <v>0</v>
      </c>
      <c r="AH628" s="1">
        <f>ROUND('Fertilizer Tonnage Entry Form'!K639,2)*10^2</f>
        <v>0</v>
      </c>
      <c r="AI628" s="1">
        <f>ROUND('Fertilizer Tonnage Entry Form'!L639,2)*10^2</f>
        <v>0</v>
      </c>
      <c r="AJ628" s="1">
        <f>ROUND('Fertilizer Tonnage Entry Form'!M639,3)*10^2</f>
        <v>0</v>
      </c>
    </row>
    <row r="629" spans="1:36" x14ac:dyDescent="0.25">
      <c r="A629" s="1">
        <f>'Fertilizer Tonnage Entry Form'!$Q$1</f>
        <v>0</v>
      </c>
      <c r="C629" s="1">
        <f>'Fertilizer Tonnage Entry Form'!$D$2</f>
        <v>2018</v>
      </c>
      <c r="D629" s="1">
        <f>'Fertilizer Tonnage Entry Form'!$H$2</f>
        <v>14</v>
      </c>
      <c r="H629">
        <f>ROUND('Fertilizer Tonnage Entry Form'!A640,1)*10^1</f>
        <v>0</v>
      </c>
      <c r="J629">
        <f>ROUND('Fertilizer Tonnage Entry Form'!B640,1)*10^1</f>
        <v>0</v>
      </c>
      <c r="L629">
        <f>ROUND('Fertilizer Tonnage Entry Form'!C640,1)*10^1</f>
        <v>0</v>
      </c>
      <c r="M629">
        <f>ROUND('Fertilizer Tonnage Entry Form'!N640,3)*10^3</f>
        <v>0</v>
      </c>
      <c r="Q629" s="1">
        <f>'Fertilizer Tonnage Entry Form'!T640</f>
        <v>0</v>
      </c>
      <c r="R629" s="1">
        <f>'Fertilizer Tonnage Entry Form'!O640</f>
        <v>0</v>
      </c>
      <c r="S629" s="1">
        <f>'Fertilizer Tonnage Entry Form'!P640</f>
        <v>0</v>
      </c>
      <c r="AA629" s="1">
        <f>ROUND('Fertilizer Tonnage Entry Form'!D640,1)*10^1</f>
        <v>0</v>
      </c>
      <c r="AB629" s="1">
        <f>ROUND('Fertilizer Tonnage Entry Form'!E640,1)*10^1</f>
        <v>0</v>
      </c>
      <c r="AC629" s="1">
        <f>ROUND('Fertilizer Tonnage Entry Form'!F640,1)*10^1</f>
        <v>0</v>
      </c>
      <c r="AD629" s="1">
        <f>ROUND('Fertilizer Tonnage Entry Form'!G640,1)*10^1</f>
        <v>0</v>
      </c>
      <c r="AE629" s="1">
        <f>ROUND('Fertilizer Tonnage Entry Form'!H640,2)*10^2</f>
        <v>0</v>
      </c>
      <c r="AF629" s="1">
        <f>ROUND('Fertilizer Tonnage Entry Form'!I640,2)*10^2</f>
        <v>0</v>
      </c>
      <c r="AG629" s="1">
        <f>ROUND('Fertilizer Tonnage Entry Form'!J640,2)*10^2</f>
        <v>0</v>
      </c>
      <c r="AH629" s="1">
        <f>ROUND('Fertilizer Tonnage Entry Form'!K640,2)*10^2</f>
        <v>0</v>
      </c>
      <c r="AI629" s="1">
        <f>ROUND('Fertilizer Tonnage Entry Form'!L640,2)*10^2</f>
        <v>0</v>
      </c>
      <c r="AJ629" s="1">
        <f>ROUND('Fertilizer Tonnage Entry Form'!M640,3)*10^2</f>
        <v>0</v>
      </c>
    </row>
    <row r="630" spans="1:36" x14ac:dyDescent="0.25">
      <c r="A630" s="1">
        <f>'Fertilizer Tonnage Entry Form'!$Q$1</f>
        <v>0</v>
      </c>
      <c r="C630" s="1">
        <f>'Fertilizer Tonnage Entry Form'!$D$2</f>
        <v>2018</v>
      </c>
      <c r="D630" s="1">
        <f>'Fertilizer Tonnage Entry Form'!$H$2</f>
        <v>14</v>
      </c>
      <c r="H630">
        <f>ROUND('Fertilizer Tonnage Entry Form'!A641,1)*10^1</f>
        <v>0</v>
      </c>
      <c r="J630">
        <f>ROUND('Fertilizer Tonnage Entry Form'!B641,1)*10^1</f>
        <v>0</v>
      </c>
      <c r="L630">
        <f>ROUND('Fertilizer Tonnage Entry Form'!C641,1)*10^1</f>
        <v>0</v>
      </c>
      <c r="M630">
        <f>ROUND('Fertilizer Tonnage Entry Form'!N641,3)*10^3</f>
        <v>0</v>
      </c>
      <c r="Q630" s="1">
        <f>'Fertilizer Tonnage Entry Form'!T641</f>
        <v>0</v>
      </c>
      <c r="R630" s="1">
        <f>'Fertilizer Tonnage Entry Form'!O641</f>
        <v>0</v>
      </c>
      <c r="S630" s="1">
        <f>'Fertilizer Tonnage Entry Form'!P641</f>
        <v>0</v>
      </c>
      <c r="AA630" s="1">
        <f>ROUND('Fertilizer Tonnage Entry Form'!D641,1)*10^1</f>
        <v>0</v>
      </c>
      <c r="AB630" s="1">
        <f>ROUND('Fertilizer Tonnage Entry Form'!E641,1)*10^1</f>
        <v>0</v>
      </c>
      <c r="AC630" s="1">
        <f>ROUND('Fertilizer Tonnage Entry Form'!F641,1)*10^1</f>
        <v>0</v>
      </c>
      <c r="AD630" s="1">
        <f>ROUND('Fertilizer Tonnage Entry Form'!G641,1)*10^1</f>
        <v>0</v>
      </c>
      <c r="AE630" s="1">
        <f>ROUND('Fertilizer Tonnage Entry Form'!H641,2)*10^2</f>
        <v>0</v>
      </c>
      <c r="AF630" s="1">
        <f>ROUND('Fertilizer Tonnage Entry Form'!I641,2)*10^2</f>
        <v>0</v>
      </c>
      <c r="AG630" s="1">
        <f>ROUND('Fertilizer Tonnage Entry Form'!J641,2)*10^2</f>
        <v>0</v>
      </c>
      <c r="AH630" s="1">
        <f>ROUND('Fertilizer Tonnage Entry Form'!K641,2)*10^2</f>
        <v>0</v>
      </c>
      <c r="AI630" s="1">
        <f>ROUND('Fertilizer Tonnage Entry Form'!L641,2)*10^2</f>
        <v>0</v>
      </c>
      <c r="AJ630" s="1">
        <f>ROUND('Fertilizer Tonnage Entry Form'!M641,3)*10^2</f>
        <v>0</v>
      </c>
    </row>
    <row r="631" spans="1:36" x14ac:dyDescent="0.25">
      <c r="A631" s="1">
        <f>'Fertilizer Tonnage Entry Form'!$Q$1</f>
        <v>0</v>
      </c>
      <c r="C631" s="1">
        <f>'Fertilizer Tonnage Entry Form'!$D$2</f>
        <v>2018</v>
      </c>
      <c r="D631" s="1">
        <f>'Fertilizer Tonnage Entry Form'!$H$2</f>
        <v>14</v>
      </c>
      <c r="H631">
        <f>ROUND('Fertilizer Tonnage Entry Form'!A642,1)*10^1</f>
        <v>0</v>
      </c>
      <c r="J631">
        <f>ROUND('Fertilizer Tonnage Entry Form'!B642,1)*10^1</f>
        <v>0</v>
      </c>
      <c r="L631">
        <f>ROUND('Fertilizer Tonnage Entry Form'!C642,1)*10^1</f>
        <v>0</v>
      </c>
      <c r="M631">
        <f>ROUND('Fertilizer Tonnage Entry Form'!N642,3)*10^3</f>
        <v>0</v>
      </c>
      <c r="Q631" s="1">
        <f>'Fertilizer Tonnage Entry Form'!T642</f>
        <v>0</v>
      </c>
      <c r="R631" s="1">
        <f>'Fertilizer Tonnage Entry Form'!O642</f>
        <v>0</v>
      </c>
      <c r="S631" s="1">
        <f>'Fertilizer Tonnage Entry Form'!P642</f>
        <v>0</v>
      </c>
      <c r="AA631" s="1">
        <f>ROUND('Fertilizer Tonnage Entry Form'!D642,1)*10^1</f>
        <v>0</v>
      </c>
      <c r="AB631" s="1">
        <f>ROUND('Fertilizer Tonnage Entry Form'!E642,1)*10^1</f>
        <v>0</v>
      </c>
      <c r="AC631" s="1">
        <f>ROUND('Fertilizer Tonnage Entry Form'!F642,1)*10^1</f>
        <v>0</v>
      </c>
      <c r="AD631" s="1">
        <f>ROUND('Fertilizer Tonnage Entry Form'!G642,1)*10^1</f>
        <v>0</v>
      </c>
      <c r="AE631" s="1">
        <f>ROUND('Fertilizer Tonnage Entry Form'!H642,2)*10^2</f>
        <v>0</v>
      </c>
      <c r="AF631" s="1">
        <f>ROUND('Fertilizer Tonnage Entry Form'!I642,2)*10^2</f>
        <v>0</v>
      </c>
      <c r="AG631" s="1">
        <f>ROUND('Fertilizer Tonnage Entry Form'!J642,2)*10^2</f>
        <v>0</v>
      </c>
      <c r="AH631" s="1">
        <f>ROUND('Fertilizer Tonnage Entry Form'!K642,2)*10^2</f>
        <v>0</v>
      </c>
      <c r="AI631" s="1">
        <f>ROUND('Fertilizer Tonnage Entry Form'!L642,2)*10^2</f>
        <v>0</v>
      </c>
      <c r="AJ631" s="1">
        <f>ROUND('Fertilizer Tonnage Entry Form'!M642,3)*10^2</f>
        <v>0</v>
      </c>
    </row>
    <row r="632" spans="1:36" x14ac:dyDescent="0.25">
      <c r="A632" s="1">
        <f>'Fertilizer Tonnage Entry Form'!$Q$1</f>
        <v>0</v>
      </c>
      <c r="C632" s="1">
        <f>'Fertilizer Tonnage Entry Form'!$D$2</f>
        <v>2018</v>
      </c>
      <c r="D632" s="1">
        <f>'Fertilizer Tonnage Entry Form'!$H$2</f>
        <v>14</v>
      </c>
      <c r="H632">
        <f>ROUND('Fertilizer Tonnage Entry Form'!A643,1)*10^1</f>
        <v>0</v>
      </c>
      <c r="J632">
        <f>ROUND('Fertilizer Tonnage Entry Form'!B643,1)*10^1</f>
        <v>0</v>
      </c>
      <c r="L632">
        <f>ROUND('Fertilizer Tonnage Entry Form'!C643,1)*10^1</f>
        <v>0</v>
      </c>
      <c r="M632">
        <f>ROUND('Fertilizer Tonnage Entry Form'!N643,3)*10^3</f>
        <v>0</v>
      </c>
      <c r="Q632" s="1">
        <f>'Fertilizer Tonnage Entry Form'!T643</f>
        <v>0</v>
      </c>
      <c r="R632" s="1">
        <f>'Fertilizer Tonnage Entry Form'!O643</f>
        <v>0</v>
      </c>
      <c r="S632" s="1">
        <f>'Fertilizer Tonnage Entry Form'!P643</f>
        <v>0</v>
      </c>
      <c r="AA632" s="1">
        <f>ROUND('Fertilizer Tonnage Entry Form'!D643,1)*10^1</f>
        <v>0</v>
      </c>
      <c r="AB632" s="1">
        <f>ROUND('Fertilizer Tonnage Entry Form'!E643,1)*10^1</f>
        <v>0</v>
      </c>
      <c r="AC632" s="1">
        <f>ROUND('Fertilizer Tonnage Entry Form'!F643,1)*10^1</f>
        <v>0</v>
      </c>
      <c r="AD632" s="1">
        <f>ROUND('Fertilizer Tonnage Entry Form'!G643,1)*10^1</f>
        <v>0</v>
      </c>
      <c r="AE632" s="1">
        <f>ROUND('Fertilizer Tonnage Entry Form'!H643,2)*10^2</f>
        <v>0</v>
      </c>
      <c r="AF632" s="1">
        <f>ROUND('Fertilizer Tonnage Entry Form'!I643,2)*10^2</f>
        <v>0</v>
      </c>
      <c r="AG632" s="1">
        <f>ROUND('Fertilizer Tonnage Entry Form'!J643,2)*10^2</f>
        <v>0</v>
      </c>
      <c r="AH632" s="1">
        <f>ROUND('Fertilizer Tonnage Entry Form'!K643,2)*10^2</f>
        <v>0</v>
      </c>
      <c r="AI632" s="1">
        <f>ROUND('Fertilizer Tonnage Entry Form'!L643,2)*10^2</f>
        <v>0</v>
      </c>
      <c r="AJ632" s="1">
        <f>ROUND('Fertilizer Tonnage Entry Form'!M643,3)*10^2</f>
        <v>0</v>
      </c>
    </row>
    <row r="633" spans="1:36" x14ac:dyDescent="0.25">
      <c r="A633" s="1">
        <f>'Fertilizer Tonnage Entry Form'!$Q$1</f>
        <v>0</v>
      </c>
      <c r="C633" s="1">
        <f>'Fertilizer Tonnage Entry Form'!$D$2</f>
        <v>2018</v>
      </c>
      <c r="D633" s="1">
        <f>'Fertilizer Tonnage Entry Form'!$H$2</f>
        <v>14</v>
      </c>
      <c r="H633">
        <f>ROUND('Fertilizer Tonnage Entry Form'!A644,1)*10^1</f>
        <v>0</v>
      </c>
      <c r="J633">
        <f>ROUND('Fertilizer Tonnage Entry Form'!B644,1)*10^1</f>
        <v>0</v>
      </c>
      <c r="L633">
        <f>ROUND('Fertilizer Tonnage Entry Form'!C644,1)*10^1</f>
        <v>0</v>
      </c>
      <c r="M633">
        <f>ROUND('Fertilizer Tonnage Entry Form'!N644,3)*10^3</f>
        <v>0</v>
      </c>
      <c r="Q633" s="1">
        <f>'Fertilizer Tonnage Entry Form'!T644</f>
        <v>0</v>
      </c>
      <c r="R633" s="1">
        <f>'Fertilizer Tonnage Entry Form'!O644</f>
        <v>0</v>
      </c>
      <c r="S633" s="1">
        <f>'Fertilizer Tonnage Entry Form'!P644</f>
        <v>0</v>
      </c>
      <c r="AA633" s="1">
        <f>ROUND('Fertilizer Tonnage Entry Form'!D644,1)*10^1</f>
        <v>0</v>
      </c>
      <c r="AB633" s="1">
        <f>ROUND('Fertilizer Tonnage Entry Form'!E644,1)*10^1</f>
        <v>0</v>
      </c>
      <c r="AC633" s="1">
        <f>ROUND('Fertilizer Tonnage Entry Form'!F644,1)*10^1</f>
        <v>0</v>
      </c>
      <c r="AD633" s="1">
        <f>ROUND('Fertilizer Tonnage Entry Form'!G644,1)*10^1</f>
        <v>0</v>
      </c>
      <c r="AE633" s="1">
        <f>ROUND('Fertilizer Tonnage Entry Form'!H644,2)*10^2</f>
        <v>0</v>
      </c>
      <c r="AF633" s="1">
        <f>ROUND('Fertilizer Tonnage Entry Form'!I644,2)*10^2</f>
        <v>0</v>
      </c>
      <c r="AG633" s="1">
        <f>ROUND('Fertilizer Tonnage Entry Form'!J644,2)*10^2</f>
        <v>0</v>
      </c>
      <c r="AH633" s="1">
        <f>ROUND('Fertilizer Tonnage Entry Form'!K644,2)*10^2</f>
        <v>0</v>
      </c>
      <c r="AI633" s="1">
        <f>ROUND('Fertilizer Tonnage Entry Form'!L644,2)*10^2</f>
        <v>0</v>
      </c>
      <c r="AJ633" s="1">
        <f>ROUND('Fertilizer Tonnage Entry Form'!M644,3)*10^2</f>
        <v>0</v>
      </c>
    </row>
    <row r="634" spans="1:36" x14ac:dyDescent="0.25">
      <c r="A634" s="1">
        <f>'Fertilizer Tonnage Entry Form'!$Q$1</f>
        <v>0</v>
      </c>
      <c r="C634" s="1">
        <f>'Fertilizer Tonnage Entry Form'!$D$2</f>
        <v>2018</v>
      </c>
      <c r="D634" s="1">
        <f>'Fertilizer Tonnage Entry Form'!$H$2</f>
        <v>14</v>
      </c>
      <c r="H634">
        <f>ROUND('Fertilizer Tonnage Entry Form'!A645,1)*10^1</f>
        <v>0</v>
      </c>
      <c r="J634">
        <f>ROUND('Fertilizer Tonnage Entry Form'!B645,1)*10^1</f>
        <v>0</v>
      </c>
      <c r="L634">
        <f>ROUND('Fertilizer Tonnage Entry Form'!C645,1)*10^1</f>
        <v>0</v>
      </c>
      <c r="M634">
        <f>ROUND('Fertilizer Tonnage Entry Form'!N645,3)*10^3</f>
        <v>0</v>
      </c>
      <c r="Q634" s="1">
        <f>'Fertilizer Tonnage Entry Form'!T645</f>
        <v>0</v>
      </c>
      <c r="R634" s="1">
        <f>'Fertilizer Tonnage Entry Form'!O645</f>
        <v>0</v>
      </c>
      <c r="S634" s="1">
        <f>'Fertilizer Tonnage Entry Form'!P645</f>
        <v>0</v>
      </c>
      <c r="AA634" s="1">
        <f>ROUND('Fertilizer Tonnage Entry Form'!D645,1)*10^1</f>
        <v>0</v>
      </c>
      <c r="AB634" s="1">
        <f>ROUND('Fertilizer Tonnage Entry Form'!E645,1)*10^1</f>
        <v>0</v>
      </c>
      <c r="AC634" s="1">
        <f>ROUND('Fertilizer Tonnage Entry Form'!F645,1)*10^1</f>
        <v>0</v>
      </c>
      <c r="AD634" s="1">
        <f>ROUND('Fertilizer Tonnage Entry Form'!G645,1)*10^1</f>
        <v>0</v>
      </c>
      <c r="AE634" s="1">
        <f>ROUND('Fertilizer Tonnage Entry Form'!H645,2)*10^2</f>
        <v>0</v>
      </c>
      <c r="AF634" s="1">
        <f>ROUND('Fertilizer Tonnage Entry Form'!I645,2)*10^2</f>
        <v>0</v>
      </c>
      <c r="AG634" s="1">
        <f>ROUND('Fertilizer Tonnage Entry Form'!J645,2)*10^2</f>
        <v>0</v>
      </c>
      <c r="AH634" s="1">
        <f>ROUND('Fertilizer Tonnage Entry Form'!K645,2)*10^2</f>
        <v>0</v>
      </c>
      <c r="AI634" s="1">
        <f>ROUND('Fertilizer Tonnage Entry Form'!L645,2)*10^2</f>
        <v>0</v>
      </c>
      <c r="AJ634" s="1">
        <f>ROUND('Fertilizer Tonnage Entry Form'!M645,3)*10^2</f>
        <v>0</v>
      </c>
    </row>
    <row r="635" spans="1:36" x14ac:dyDescent="0.25">
      <c r="A635" s="1">
        <f>'Fertilizer Tonnage Entry Form'!$Q$1</f>
        <v>0</v>
      </c>
      <c r="C635" s="1">
        <f>'Fertilizer Tonnage Entry Form'!$D$2</f>
        <v>2018</v>
      </c>
      <c r="D635" s="1">
        <f>'Fertilizer Tonnage Entry Form'!$H$2</f>
        <v>14</v>
      </c>
      <c r="H635">
        <f>ROUND('Fertilizer Tonnage Entry Form'!A646,1)*10^1</f>
        <v>0</v>
      </c>
      <c r="J635">
        <f>ROUND('Fertilizer Tonnage Entry Form'!B646,1)*10^1</f>
        <v>0</v>
      </c>
      <c r="L635">
        <f>ROUND('Fertilizer Tonnage Entry Form'!C646,1)*10^1</f>
        <v>0</v>
      </c>
      <c r="M635">
        <f>ROUND('Fertilizer Tonnage Entry Form'!N646,3)*10^3</f>
        <v>0</v>
      </c>
      <c r="Q635" s="1">
        <f>'Fertilizer Tonnage Entry Form'!T646</f>
        <v>0</v>
      </c>
      <c r="R635" s="1">
        <f>'Fertilizer Tonnage Entry Form'!O646</f>
        <v>0</v>
      </c>
      <c r="S635" s="1">
        <f>'Fertilizer Tonnage Entry Form'!P646</f>
        <v>0</v>
      </c>
      <c r="AA635" s="1">
        <f>ROUND('Fertilizer Tonnage Entry Form'!D646,1)*10^1</f>
        <v>0</v>
      </c>
      <c r="AB635" s="1">
        <f>ROUND('Fertilizer Tonnage Entry Form'!E646,1)*10^1</f>
        <v>0</v>
      </c>
      <c r="AC635" s="1">
        <f>ROUND('Fertilizer Tonnage Entry Form'!F646,1)*10^1</f>
        <v>0</v>
      </c>
      <c r="AD635" s="1">
        <f>ROUND('Fertilizer Tonnage Entry Form'!G646,1)*10^1</f>
        <v>0</v>
      </c>
      <c r="AE635" s="1">
        <f>ROUND('Fertilizer Tonnage Entry Form'!H646,2)*10^2</f>
        <v>0</v>
      </c>
      <c r="AF635" s="1">
        <f>ROUND('Fertilizer Tonnage Entry Form'!I646,2)*10^2</f>
        <v>0</v>
      </c>
      <c r="AG635" s="1">
        <f>ROUND('Fertilizer Tonnage Entry Form'!J646,2)*10^2</f>
        <v>0</v>
      </c>
      <c r="AH635" s="1">
        <f>ROUND('Fertilizer Tonnage Entry Form'!K646,2)*10^2</f>
        <v>0</v>
      </c>
      <c r="AI635" s="1">
        <f>ROUND('Fertilizer Tonnage Entry Form'!L646,2)*10^2</f>
        <v>0</v>
      </c>
      <c r="AJ635" s="1">
        <f>ROUND('Fertilizer Tonnage Entry Form'!M646,3)*10^2</f>
        <v>0</v>
      </c>
    </row>
    <row r="636" spans="1:36" x14ac:dyDescent="0.25">
      <c r="A636" s="1">
        <f>'Fertilizer Tonnage Entry Form'!$Q$1</f>
        <v>0</v>
      </c>
      <c r="C636" s="1">
        <f>'Fertilizer Tonnage Entry Form'!$D$2</f>
        <v>2018</v>
      </c>
      <c r="D636" s="1">
        <f>'Fertilizer Tonnage Entry Form'!$H$2</f>
        <v>14</v>
      </c>
      <c r="H636">
        <f>ROUND('Fertilizer Tonnage Entry Form'!A647,1)*10^1</f>
        <v>0</v>
      </c>
      <c r="J636">
        <f>ROUND('Fertilizer Tonnage Entry Form'!B647,1)*10^1</f>
        <v>0</v>
      </c>
      <c r="L636">
        <f>ROUND('Fertilizer Tonnage Entry Form'!C647,1)*10^1</f>
        <v>0</v>
      </c>
      <c r="M636">
        <f>ROUND('Fertilizer Tonnage Entry Form'!N647,3)*10^3</f>
        <v>0</v>
      </c>
      <c r="Q636" s="1">
        <f>'Fertilizer Tonnage Entry Form'!T647</f>
        <v>0</v>
      </c>
      <c r="R636" s="1">
        <f>'Fertilizer Tonnage Entry Form'!O647</f>
        <v>0</v>
      </c>
      <c r="S636" s="1">
        <f>'Fertilizer Tonnage Entry Form'!P647</f>
        <v>0</v>
      </c>
      <c r="AA636" s="1">
        <f>ROUND('Fertilizer Tonnage Entry Form'!D647,1)*10^1</f>
        <v>0</v>
      </c>
      <c r="AB636" s="1">
        <f>ROUND('Fertilizer Tonnage Entry Form'!E647,1)*10^1</f>
        <v>0</v>
      </c>
      <c r="AC636" s="1">
        <f>ROUND('Fertilizer Tonnage Entry Form'!F647,1)*10^1</f>
        <v>0</v>
      </c>
      <c r="AD636" s="1">
        <f>ROUND('Fertilizer Tonnage Entry Form'!G647,1)*10^1</f>
        <v>0</v>
      </c>
      <c r="AE636" s="1">
        <f>ROUND('Fertilizer Tonnage Entry Form'!H647,2)*10^2</f>
        <v>0</v>
      </c>
      <c r="AF636" s="1">
        <f>ROUND('Fertilizer Tonnage Entry Form'!I647,2)*10^2</f>
        <v>0</v>
      </c>
      <c r="AG636" s="1">
        <f>ROUND('Fertilizer Tonnage Entry Form'!J647,2)*10^2</f>
        <v>0</v>
      </c>
      <c r="AH636" s="1">
        <f>ROUND('Fertilizer Tonnage Entry Form'!K647,2)*10^2</f>
        <v>0</v>
      </c>
      <c r="AI636" s="1">
        <f>ROUND('Fertilizer Tonnage Entry Form'!L647,2)*10^2</f>
        <v>0</v>
      </c>
      <c r="AJ636" s="1">
        <f>ROUND('Fertilizer Tonnage Entry Form'!M647,3)*10^2</f>
        <v>0</v>
      </c>
    </row>
    <row r="637" spans="1:36" x14ac:dyDescent="0.25">
      <c r="A637" s="1">
        <f>'Fertilizer Tonnage Entry Form'!$Q$1</f>
        <v>0</v>
      </c>
      <c r="C637" s="1">
        <f>'Fertilizer Tonnage Entry Form'!$D$2</f>
        <v>2018</v>
      </c>
      <c r="D637" s="1">
        <f>'Fertilizer Tonnage Entry Form'!$H$2</f>
        <v>14</v>
      </c>
      <c r="H637">
        <f>ROUND('Fertilizer Tonnage Entry Form'!A648,1)*10^1</f>
        <v>0</v>
      </c>
      <c r="J637">
        <f>ROUND('Fertilizer Tonnage Entry Form'!B648,1)*10^1</f>
        <v>0</v>
      </c>
      <c r="L637">
        <f>ROUND('Fertilizer Tonnage Entry Form'!C648,1)*10^1</f>
        <v>0</v>
      </c>
      <c r="M637">
        <f>ROUND('Fertilizer Tonnage Entry Form'!N648,3)*10^3</f>
        <v>0</v>
      </c>
      <c r="Q637" s="1">
        <f>'Fertilizer Tonnage Entry Form'!T648</f>
        <v>0</v>
      </c>
      <c r="R637" s="1">
        <f>'Fertilizer Tonnage Entry Form'!O648</f>
        <v>0</v>
      </c>
      <c r="S637" s="1">
        <f>'Fertilizer Tonnage Entry Form'!P648</f>
        <v>0</v>
      </c>
      <c r="AA637" s="1">
        <f>ROUND('Fertilizer Tonnage Entry Form'!D648,1)*10^1</f>
        <v>0</v>
      </c>
      <c r="AB637" s="1">
        <f>ROUND('Fertilizer Tonnage Entry Form'!E648,1)*10^1</f>
        <v>0</v>
      </c>
      <c r="AC637" s="1">
        <f>ROUND('Fertilizer Tonnage Entry Form'!F648,1)*10^1</f>
        <v>0</v>
      </c>
      <c r="AD637" s="1">
        <f>ROUND('Fertilizer Tonnage Entry Form'!G648,1)*10^1</f>
        <v>0</v>
      </c>
      <c r="AE637" s="1">
        <f>ROUND('Fertilizer Tonnage Entry Form'!H648,2)*10^2</f>
        <v>0</v>
      </c>
      <c r="AF637" s="1">
        <f>ROUND('Fertilizer Tonnage Entry Form'!I648,2)*10^2</f>
        <v>0</v>
      </c>
      <c r="AG637" s="1">
        <f>ROUND('Fertilizer Tonnage Entry Form'!J648,2)*10^2</f>
        <v>0</v>
      </c>
      <c r="AH637" s="1">
        <f>ROUND('Fertilizer Tonnage Entry Form'!K648,2)*10^2</f>
        <v>0</v>
      </c>
      <c r="AI637" s="1">
        <f>ROUND('Fertilizer Tonnage Entry Form'!L648,2)*10^2</f>
        <v>0</v>
      </c>
      <c r="AJ637" s="1">
        <f>ROUND('Fertilizer Tonnage Entry Form'!M648,3)*10^2</f>
        <v>0</v>
      </c>
    </row>
    <row r="638" spans="1:36" x14ac:dyDescent="0.25">
      <c r="A638" s="1">
        <f>'Fertilizer Tonnage Entry Form'!$Q$1</f>
        <v>0</v>
      </c>
      <c r="C638" s="1">
        <f>'Fertilizer Tonnage Entry Form'!$D$2</f>
        <v>2018</v>
      </c>
      <c r="D638" s="1">
        <f>'Fertilizer Tonnage Entry Form'!$H$2</f>
        <v>14</v>
      </c>
      <c r="H638">
        <f>ROUND('Fertilizer Tonnage Entry Form'!A649,1)*10^1</f>
        <v>0</v>
      </c>
      <c r="J638">
        <f>ROUND('Fertilizer Tonnage Entry Form'!B649,1)*10^1</f>
        <v>0</v>
      </c>
      <c r="L638">
        <f>ROUND('Fertilizer Tonnage Entry Form'!C649,1)*10^1</f>
        <v>0</v>
      </c>
      <c r="M638">
        <f>ROUND('Fertilizer Tonnage Entry Form'!N649,3)*10^3</f>
        <v>0</v>
      </c>
      <c r="Q638" s="1">
        <f>'Fertilizer Tonnage Entry Form'!T649</f>
        <v>0</v>
      </c>
      <c r="R638" s="1">
        <f>'Fertilizer Tonnage Entry Form'!O649</f>
        <v>0</v>
      </c>
      <c r="S638" s="1">
        <f>'Fertilizer Tonnage Entry Form'!P649</f>
        <v>0</v>
      </c>
      <c r="AA638" s="1">
        <f>ROUND('Fertilizer Tonnage Entry Form'!D649,1)*10^1</f>
        <v>0</v>
      </c>
      <c r="AB638" s="1">
        <f>ROUND('Fertilizer Tonnage Entry Form'!E649,1)*10^1</f>
        <v>0</v>
      </c>
      <c r="AC638" s="1">
        <f>ROUND('Fertilizer Tonnage Entry Form'!F649,1)*10^1</f>
        <v>0</v>
      </c>
      <c r="AD638" s="1">
        <f>ROUND('Fertilizer Tonnage Entry Form'!G649,1)*10^1</f>
        <v>0</v>
      </c>
      <c r="AE638" s="1">
        <f>ROUND('Fertilizer Tonnage Entry Form'!H649,2)*10^2</f>
        <v>0</v>
      </c>
      <c r="AF638" s="1">
        <f>ROUND('Fertilizer Tonnage Entry Form'!I649,2)*10^2</f>
        <v>0</v>
      </c>
      <c r="AG638" s="1">
        <f>ROUND('Fertilizer Tonnage Entry Form'!J649,2)*10^2</f>
        <v>0</v>
      </c>
      <c r="AH638" s="1">
        <f>ROUND('Fertilizer Tonnage Entry Form'!K649,2)*10^2</f>
        <v>0</v>
      </c>
      <c r="AI638" s="1">
        <f>ROUND('Fertilizer Tonnage Entry Form'!L649,2)*10^2</f>
        <v>0</v>
      </c>
      <c r="AJ638" s="1">
        <f>ROUND('Fertilizer Tonnage Entry Form'!M649,3)*10^2</f>
        <v>0</v>
      </c>
    </row>
    <row r="639" spans="1:36" x14ac:dyDescent="0.25">
      <c r="A639" s="1">
        <f>'Fertilizer Tonnage Entry Form'!$Q$1</f>
        <v>0</v>
      </c>
      <c r="C639" s="1">
        <f>'Fertilizer Tonnage Entry Form'!$D$2</f>
        <v>2018</v>
      </c>
      <c r="D639" s="1">
        <f>'Fertilizer Tonnage Entry Form'!$H$2</f>
        <v>14</v>
      </c>
      <c r="H639">
        <f>ROUND('Fertilizer Tonnage Entry Form'!A650,1)*10^1</f>
        <v>0</v>
      </c>
      <c r="J639">
        <f>ROUND('Fertilizer Tonnage Entry Form'!B650,1)*10^1</f>
        <v>0</v>
      </c>
      <c r="L639">
        <f>ROUND('Fertilizer Tonnage Entry Form'!C650,1)*10^1</f>
        <v>0</v>
      </c>
      <c r="M639">
        <f>ROUND('Fertilizer Tonnage Entry Form'!N650,3)*10^3</f>
        <v>0</v>
      </c>
      <c r="Q639" s="1">
        <f>'Fertilizer Tonnage Entry Form'!T650</f>
        <v>0</v>
      </c>
      <c r="R639" s="1">
        <f>'Fertilizer Tonnage Entry Form'!O650</f>
        <v>0</v>
      </c>
      <c r="S639" s="1">
        <f>'Fertilizer Tonnage Entry Form'!P650</f>
        <v>0</v>
      </c>
      <c r="AA639" s="1">
        <f>ROUND('Fertilizer Tonnage Entry Form'!D650,1)*10^1</f>
        <v>0</v>
      </c>
      <c r="AB639" s="1">
        <f>ROUND('Fertilizer Tonnage Entry Form'!E650,1)*10^1</f>
        <v>0</v>
      </c>
      <c r="AC639" s="1">
        <f>ROUND('Fertilizer Tonnage Entry Form'!F650,1)*10^1</f>
        <v>0</v>
      </c>
      <c r="AD639" s="1">
        <f>ROUND('Fertilizer Tonnage Entry Form'!G650,1)*10^1</f>
        <v>0</v>
      </c>
      <c r="AE639" s="1">
        <f>ROUND('Fertilizer Tonnage Entry Form'!H650,2)*10^2</f>
        <v>0</v>
      </c>
      <c r="AF639" s="1">
        <f>ROUND('Fertilizer Tonnage Entry Form'!I650,2)*10^2</f>
        <v>0</v>
      </c>
      <c r="AG639" s="1">
        <f>ROUND('Fertilizer Tonnage Entry Form'!J650,2)*10^2</f>
        <v>0</v>
      </c>
      <c r="AH639" s="1">
        <f>ROUND('Fertilizer Tonnage Entry Form'!K650,2)*10^2</f>
        <v>0</v>
      </c>
      <c r="AI639" s="1">
        <f>ROUND('Fertilizer Tonnage Entry Form'!L650,2)*10^2</f>
        <v>0</v>
      </c>
      <c r="AJ639" s="1">
        <f>ROUND('Fertilizer Tonnage Entry Form'!M650,3)*10^2</f>
        <v>0</v>
      </c>
    </row>
    <row r="640" spans="1:36" x14ac:dyDescent="0.25">
      <c r="A640" s="1">
        <f>'Fertilizer Tonnage Entry Form'!$Q$1</f>
        <v>0</v>
      </c>
      <c r="C640" s="1">
        <f>'Fertilizer Tonnage Entry Form'!$D$2</f>
        <v>2018</v>
      </c>
      <c r="D640" s="1">
        <f>'Fertilizer Tonnage Entry Form'!$H$2</f>
        <v>14</v>
      </c>
      <c r="H640">
        <f>ROUND('Fertilizer Tonnage Entry Form'!A651,1)*10^1</f>
        <v>0</v>
      </c>
      <c r="J640">
        <f>ROUND('Fertilizer Tonnage Entry Form'!B651,1)*10^1</f>
        <v>0</v>
      </c>
      <c r="L640">
        <f>ROUND('Fertilizer Tonnage Entry Form'!C651,1)*10^1</f>
        <v>0</v>
      </c>
      <c r="M640">
        <f>ROUND('Fertilizer Tonnage Entry Form'!N651,3)*10^3</f>
        <v>0</v>
      </c>
      <c r="Q640" s="1">
        <f>'Fertilizer Tonnage Entry Form'!T651</f>
        <v>0</v>
      </c>
      <c r="R640" s="1">
        <f>'Fertilizer Tonnage Entry Form'!O651</f>
        <v>0</v>
      </c>
      <c r="S640" s="1">
        <f>'Fertilizer Tonnage Entry Form'!P651</f>
        <v>0</v>
      </c>
      <c r="AA640" s="1">
        <f>ROUND('Fertilizer Tonnage Entry Form'!D651,1)*10^1</f>
        <v>0</v>
      </c>
      <c r="AB640" s="1">
        <f>ROUND('Fertilizer Tonnage Entry Form'!E651,1)*10^1</f>
        <v>0</v>
      </c>
      <c r="AC640" s="1">
        <f>ROUND('Fertilizer Tonnage Entry Form'!F651,1)*10^1</f>
        <v>0</v>
      </c>
      <c r="AD640" s="1">
        <f>ROUND('Fertilizer Tonnage Entry Form'!G651,1)*10^1</f>
        <v>0</v>
      </c>
      <c r="AE640" s="1">
        <f>ROUND('Fertilizer Tonnage Entry Form'!H651,2)*10^2</f>
        <v>0</v>
      </c>
      <c r="AF640" s="1">
        <f>ROUND('Fertilizer Tonnage Entry Form'!I651,2)*10^2</f>
        <v>0</v>
      </c>
      <c r="AG640" s="1">
        <f>ROUND('Fertilizer Tonnage Entry Form'!J651,2)*10^2</f>
        <v>0</v>
      </c>
      <c r="AH640" s="1">
        <f>ROUND('Fertilizer Tonnage Entry Form'!K651,2)*10^2</f>
        <v>0</v>
      </c>
      <c r="AI640" s="1">
        <f>ROUND('Fertilizer Tonnage Entry Form'!L651,2)*10^2</f>
        <v>0</v>
      </c>
      <c r="AJ640" s="1">
        <f>ROUND('Fertilizer Tonnage Entry Form'!M651,3)*10^2</f>
        <v>0</v>
      </c>
    </row>
    <row r="641" spans="1:36" x14ac:dyDescent="0.25">
      <c r="A641" s="1">
        <f>'Fertilizer Tonnage Entry Form'!$Q$1</f>
        <v>0</v>
      </c>
      <c r="C641" s="1">
        <f>'Fertilizer Tonnage Entry Form'!$D$2</f>
        <v>2018</v>
      </c>
      <c r="D641" s="1">
        <f>'Fertilizer Tonnage Entry Form'!$H$2</f>
        <v>14</v>
      </c>
      <c r="H641">
        <f>ROUND('Fertilizer Tonnage Entry Form'!A652,1)*10^1</f>
        <v>0</v>
      </c>
      <c r="J641">
        <f>ROUND('Fertilizer Tonnage Entry Form'!B652,1)*10^1</f>
        <v>0</v>
      </c>
      <c r="L641">
        <f>ROUND('Fertilizer Tonnage Entry Form'!C652,1)*10^1</f>
        <v>0</v>
      </c>
      <c r="M641">
        <f>ROUND('Fertilizer Tonnage Entry Form'!N652,3)*10^3</f>
        <v>0</v>
      </c>
      <c r="Q641" s="1">
        <f>'Fertilizer Tonnage Entry Form'!T652</f>
        <v>0</v>
      </c>
      <c r="R641" s="1">
        <f>'Fertilizer Tonnage Entry Form'!O652</f>
        <v>0</v>
      </c>
      <c r="S641" s="1">
        <f>'Fertilizer Tonnage Entry Form'!P652</f>
        <v>0</v>
      </c>
      <c r="AA641" s="1">
        <f>ROUND('Fertilizer Tonnage Entry Form'!D652,1)*10^1</f>
        <v>0</v>
      </c>
      <c r="AB641" s="1">
        <f>ROUND('Fertilizer Tonnage Entry Form'!E652,1)*10^1</f>
        <v>0</v>
      </c>
      <c r="AC641" s="1">
        <f>ROUND('Fertilizer Tonnage Entry Form'!F652,1)*10^1</f>
        <v>0</v>
      </c>
      <c r="AD641" s="1">
        <f>ROUND('Fertilizer Tonnage Entry Form'!G652,1)*10^1</f>
        <v>0</v>
      </c>
      <c r="AE641" s="1">
        <f>ROUND('Fertilizer Tonnage Entry Form'!H652,2)*10^2</f>
        <v>0</v>
      </c>
      <c r="AF641" s="1">
        <f>ROUND('Fertilizer Tonnage Entry Form'!I652,2)*10^2</f>
        <v>0</v>
      </c>
      <c r="AG641" s="1">
        <f>ROUND('Fertilizer Tonnage Entry Form'!J652,2)*10^2</f>
        <v>0</v>
      </c>
      <c r="AH641" s="1">
        <f>ROUND('Fertilizer Tonnage Entry Form'!K652,2)*10^2</f>
        <v>0</v>
      </c>
      <c r="AI641" s="1">
        <f>ROUND('Fertilizer Tonnage Entry Form'!L652,2)*10^2</f>
        <v>0</v>
      </c>
      <c r="AJ641" s="1">
        <f>ROUND('Fertilizer Tonnage Entry Form'!M652,3)*10^2</f>
        <v>0</v>
      </c>
    </row>
    <row r="642" spans="1:36" x14ac:dyDescent="0.25">
      <c r="A642" s="1">
        <f>'Fertilizer Tonnage Entry Form'!$Q$1</f>
        <v>0</v>
      </c>
      <c r="C642" s="1">
        <f>'Fertilizer Tonnage Entry Form'!$D$2</f>
        <v>2018</v>
      </c>
      <c r="D642" s="1">
        <f>'Fertilizer Tonnage Entry Form'!$H$2</f>
        <v>14</v>
      </c>
      <c r="H642">
        <f>ROUND('Fertilizer Tonnage Entry Form'!A653,1)*10^1</f>
        <v>0</v>
      </c>
      <c r="J642">
        <f>ROUND('Fertilizer Tonnage Entry Form'!B653,1)*10^1</f>
        <v>0</v>
      </c>
      <c r="L642">
        <f>ROUND('Fertilizer Tonnage Entry Form'!C653,1)*10^1</f>
        <v>0</v>
      </c>
      <c r="M642">
        <f>ROUND('Fertilizer Tonnage Entry Form'!N653,3)*10^3</f>
        <v>0</v>
      </c>
      <c r="Q642" s="1">
        <f>'Fertilizer Tonnage Entry Form'!T653</f>
        <v>0</v>
      </c>
      <c r="R642" s="1">
        <f>'Fertilizer Tonnage Entry Form'!O653</f>
        <v>0</v>
      </c>
      <c r="S642" s="1">
        <f>'Fertilizer Tonnage Entry Form'!P653</f>
        <v>0</v>
      </c>
      <c r="AA642" s="1">
        <f>ROUND('Fertilizer Tonnage Entry Form'!D653,1)*10^1</f>
        <v>0</v>
      </c>
      <c r="AB642" s="1">
        <f>ROUND('Fertilizer Tonnage Entry Form'!E653,1)*10^1</f>
        <v>0</v>
      </c>
      <c r="AC642" s="1">
        <f>ROUND('Fertilizer Tonnage Entry Form'!F653,1)*10^1</f>
        <v>0</v>
      </c>
      <c r="AD642" s="1">
        <f>ROUND('Fertilizer Tonnage Entry Form'!G653,1)*10^1</f>
        <v>0</v>
      </c>
      <c r="AE642" s="1">
        <f>ROUND('Fertilizer Tonnage Entry Form'!H653,2)*10^2</f>
        <v>0</v>
      </c>
      <c r="AF642" s="1">
        <f>ROUND('Fertilizer Tonnage Entry Form'!I653,2)*10^2</f>
        <v>0</v>
      </c>
      <c r="AG642" s="1">
        <f>ROUND('Fertilizer Tonnage Entry Form'!J653,2)*10^2</f>
        <v>0</v>
      </c>
      <c r="AH642" s="1">
        <f>ROUND('Fertilizer Tonnage Entry Form'!K653,2)*10^2</f>
        <v>0</v>
      </c>
      <c r="AI642" s="1">
        <f>ROUND('Fertilizer Tonnage Entry Form'!L653,2)*10^2</f>
        <v>0</v>
      </c>
      <c r="AJ642" s="1">
        <f>ROUND('Fertilizer Tonnage Entry Form'!M653,3)*10^2</f>
        <v>0</v>
      </c>
    </row>
    <row r="643" spans="1:36" x14ac:dyDescent="0.25">
      <c r="A643" s="1">
        <f>'Fertilizer Tonnage Entry Form'!$Q$1</f>
        <v>0</v>
      </c>
      <c r="C643" s="1">
        <f>'Fertilizer Tonnage Entry Form'!$D$2</f>
        <v>2018</v>
      </c>
      <c r="D643" s="1">
        <f>'Fertilizer Tonnage Entry Form'!$H$2</f>
        <v>14</v>
      </c>
      <c r="H643">
        <f>ROUND('Fertilizer Tonnage Entry Form'!A654,1)*10^1</f>
        <v>0</v>
      </c>
      <c r="J643">
        <f>ROUND('Fertilizer Tonnage Entry Form'!B654,1)*10^1</f>
        <v>0</v>
      </c>
      <c r="L643">
        <f>ROUND('Fertilizer Tonnage Entry Form'!C654,1)*10^1</f>
        <v>0</v>
      </c>
      <c r="M643">
        <f>ROUND('Fertilizer Tonnage Entry Form'!N654,3)*10^3</f>
        <v>0</v>
      </c>
      <c r="Q643" s="1">
        <f>'Fertilizer Tonnage Entry Form'!T654</f>
        <v>0</v>
      </c>
      <c r="R643" s="1">
        <f>'Fertilizer Tonnage Entry Form'!O654</f>
        <v>0</v>
      </c>
      <c r="S643" s="1">
        <f>'Fertilizer Tonnage Entry Form'!P654</f>
        <v>0</v>
      </c>
      <c r="AA643" s="1">
        <f>ROUND('Fertilizer Tonnage Entry Form'!D654,1)*10^1</f>
        <v>0</v>
      </c>
      <c r="AB643" s="1">
        <f>ROUND('Fertilizer Tonnage Entry Form'!E654,1)*10^1</f>
        <v>0</v>
      </c>
      <c r="AC643" s="1">
        <f>ROUND('Fertilizer Tonnage Entry Form'!F654,1)*10^1</f>
        <v>0</v>
      </c>
      <c r="AD643" s="1">
        <f>ROUND('Fertilizer Tonnage Entry Form'!G654,1)*10^1</f>
        <v>0</v>
      </c>
      <c r="AE643" s="1">
        <f>ROUND('Fertilizer Tonnage Entry Form'!H654,2)*10^2</f>
        <v>0</v>
      </c>
      <c r="AF643" s="1">
        <f>ROUND('Fertilizer Tonnage Entry Form'!I654,2)*10^2</f>
        <v>0</v>
      </c>
      <c r="AG643" s="1">
        <f>ROUND('Fertilizer Tonnage Entry Form'!J654,2)*10^2</f>
        <v>0</v>
      </c>
      <c r="AH643" s="1">
        <f>ROUND('Fertilizer Tonnage Entry Form'!K654,2)*10^2</f>
        <v>0</v>
      </c>
      <c r="AI643" s="1">
        <f>ROUND('Fertilizer Tonnage Entry Form'!L654,2)*10^2</f>
        <v>0</v>
      </c>
      <c r="AJ643" s="1">
        <f>ROUND('Fertilizer Tonnage Entry Form'!M654,3)*10^2</f>
        <v>0</v>
      </c>
    </row>
    <row r="644" spans="1:36" x14ac:dyDescent="0.25">
      <c r="A644" s="1">
        <f>'Fertilizer Tonnage Entry Form'!$Q$1</f>
        <v>0</v>
      </c>
      <c r="C644" s="1">
        <f>'Fertilizer Tonnage Entry Form'!$D$2</f>
        <v>2018</v>
      </c>
      <c r="D644" s="1">
        <f>'Fertilizer Tonnage Entry Form'!$H$2</f>
        <v>14</v>
      </c>
      <c r="H644">
        <f>ROUND('Fertilizer Tonnage Entry Form'!A655,1)*10^1</f>
        <v>0</v>
      </c>
      <c r="J644">
        <f>ROUND('Fertilizer Tonnage Entry Form'!B655,1)*10^1</f>
        <v>0</v>
      </c>
      <c r="L644">
        <f>ROUND('Fertilizer Tonnage Entry Form'!C655,1)*10^1</f>
        <v>0</v>
      </c>
      <c r="M644">
        <f>ROUND('Fertilizer Tonnage Entry Form'!N655,3)*10^3</f>
        <v>0</v>
      </c>
      <c r="Q644" s="1">
        <f>'Fertilizer Tonnage Entry Form'!T655</f>
        <v>0</v>
      </c>
      <c r="R644" s="1">
        <f>'Fertilizer Tonnage Entry Form'!O655</f>
        <v>0</v>
      </c>
      <c r="S644" s="1">
        <f>'Fertilizer Tonnage Entry Form'!P655</f>
        <v>0</v>
      </c>
      <c r="AA644" s="1">
        <f>ROUND('Fertilizer Tonnage Entry Form'!D655,1)*10^1</f>
        <v>0</v>
      </c>
      <c r="AB644" s="1">
        <f>ROUND('Fertilizer Tonnage Entry Form'!E655,1)*10^1</f>
        <v>0</v>
      </c>
      <c r="AC644" s="1">
        <f>ROUND('Fertilizer Tonnage Entry Form'!F655,1)*10^1</f>
        <v>0</v>
      </c>
      <c r="AD644" s="1">
        <f>ROUND('Fertilizer Tonnage Entry Form'!G655,1)*10^1</f>
        <v>0</v>
      </c>
      <c r="AE644" s="1">
        <f>ROUND('Fertilizer Tonnage Entry Form'!H655,2)*10^2</f>
        <v>0</v>
      </c>
      <c r="AF644" s="1">
        <f>ROUND('Fertilizer Tonnage Entry Form'!I655,2)*10^2</f>
        <v>0</v>
      </c>
      <c r="AG644" s="1">
        <f>ROUND('Fertilizer Tonnage Entry Form'!J655,2)*10^2</f>
        <v>0</v>
      </c>
      <c r="AH644" s="1">
        <f>ROUND('Fertilizer Tonnage Entry Form'!K655,2)*10^2</f>
        <v>0</v>
      </c>
      <c r="AI644" s="1">
        <f>ROUND('Fertilizer Tonnage Entry Form'!L655,2)*10^2</f>
        <v>0</v>
      </c>
      <c r="AJ644" s="1">
        <f>ROUND('Fertilizer Tonnage Entry Form'!M655,3)*10^2</f>
        <v>0</v>
      </c>
    </row>
    <row r="645" spans="1:36" x14ac:dyDescent="0.25">
      <c r="A645" s="1">
        <f>'Fertilizer Tonnage Entry Form'!$Q$1</f>
        <v>0</v>
      </c>
      <c r="C645" s="1">
        <f>'Fertilizer Tonnage Entry Form'!$D$2</f>
        <v>2018</v>
      </c>
      <c r="D645" s="1">
        <f>'Fertilizer Tonnage Entry Form'!$H$2</f>
        <v>14</v>
      </c>
      <c r="H645">
        <f>ROUND('Fertilizer Tonnage Entry Form'!A656,1)*10^1</f>
        <v>0</v>
      </c>
      <c r="J645">
        <f>ROUND('Fertilizer Tonnage Entry Form'!B656,1)*10^1</f>
        <v>0</v>
      </c>
      <c r="L645">
        <f>ROUND('Fertilizer Tonnage Entry Form'!C656,1)*10^1</f>
        <v>0</v>
      </c>
      <c r="M645">
        <f>ROUND('Fertilizer Tonnage Entry Form'!N656,3)*10^3</f>
        <v>0</v>
      </c>
      <c r="Q645" s="1">
        <f>'Fertilizer Tonnage Entry Form'!T656</f>
        <v>0</v>
      </c>
      <c r="R645" s="1">
        <f>'Fertilizer Tonnage Entry Form'!O656</f>
        <v>0</v>
      </c>
      <c r="S645" s="1">
        <f>'Fertilizer Tonnage Entry Form'!P656</f>
        <v>0</v>
      </c>
      <c r="AA645" s="1">
        <f>ROUND('Fertilizer Tonnage Entry Form'!D656,1)*10^1</f>
        <v>0</v>
      </c>
      <c r="AB645" s="1">
        <f>ROUND('Fertilizer Tonnage Entry Form'!E656,1)*10^1</f>
        <v>0</v>
      </c>
      <c r="AC645" s="1">
        <f>ROUND('Fertilizer Tonnage Entry Form'!F656,1)*10^1</f>
        <v>0</v>
      </c>
      <c r="AD645" s="1">
        <f>ROUND('Fertilizer Tonnage Entry Form'!G656,1)*10^1</f>
        <v>0</v>
      </c>
      <c r="AE645" s="1">
        <f>ROUND('Fertilizer Tonnage Entry Form'!H656,2)*10^2</f>
        <v>0</v>
      </c>
      <c r="AF645" s="1">
        <f>ROUND('Fertilizer Tonnage Entry Form'!I656,2)*10^2</f>
        <v>0</v>
      </c>
      <c r="AG645" s="1">
        <f>ROUND('Fertilizer Tonnage Entry Form'!J656,2)*10^2</f>
        <v>0</v>
      </c>
      <c r="AH645" s="1">
        <f>ROUND('Fertilizer Tonnage Entry Form'!K656,2)*10^2</f>
        <v>0</v>
      </c>
      <c r="AI645" s="1">
        <f>ROUND('Fertilizer Tonnage Entry Form'!L656,2)*10^2</f>
        <v>0</v>
      </c>
      <c r="AJ645" s="1">
        <f>ROUND('Fertilizer Tonnage Entry Form'!M656,3)*10^2</f>
        <v>0</v>
      </c>
    </row>
    <row r="646" spans="1:36" x14ac:dyDescent="0.25">
      <c r="A646" s="1">
        <f>'Fertilizer Tonnage Entry Form'!$Q$1</f>
        <v>0</v>
      </c>
      <c r="C646" s="1">
        <f>'Fertilizer Tonnage Entry Form'!$D$2</f>
        <v>2018</v>
      </c>
      <c r="D646" s="1">
        <f>'Fertilizer Tonnage Entry Form'!$H$2</f>
        <v>14</v>
      </c>
      <c r="H646">
        <f>ROUND('Fertilizer Tonnage Entry Form'!A657,1)*10^1</f>
        <v>0</v>
      </c>
      <c r="J646">
        <f>ROUND('Fertilizer Tonnage Entry Form'!B657,1)*10^1</f>
        <v>0</v>
      </c>
      <c r="L646">
        <f>ROUND('Fertilizer Tonnage Entry Form'!C657,1)*10^1</f>
        <v>0</v>
      </c>
      <c r="M646">
        <f>ROUND('Fertilizer Tonnage Entry Form'!N657,3)*10^3</f>
        <v>0</v>
      </c>
      <c r="Q646" s="1">
        <f>'Fertilizer Tonnage Entry Form'!T657</f>
        <v>0</v>
      </c>
      <c r="R646" s="1">
        <f>'Fertilizer Tonnage Entry Form'!O657</f>
        <v>0</v>
      </c>
      <c r="S646" s="1">
        <f>'Fertilizer Tonnage Entry Form'!P657</f>
        <v>0</v>
      </c>
      <c r="AA646" s="1">
        <f>ROUND('Fertilizer Tonnage Entry Form'!D657,1)*10^1</f>
        <v>0</v>
      </c>
      <c r="AB646" s="1">
        <f>ROUND('Fertilizer Tonnage Entry Form'!E657,1)*10^1</f>
        <v>0</v>
      </c>
      <c r="AC646" s="1">
        <f>ROUND('Fertilizer Tonnage Entry Form'!F657,1)*10^1</f>
        <v>0</v>
      </c>
      <c r="AD646" s="1">
        <f>ROUND('Fertilizer Tonnage Entry Form'!G657,1)*10^1</f>
        <v>0</v>
      </c>
      <c r="AE646" s="1">
        <f>ROUND('Fertilizer Tonnage Entry Form'!H657,2)*10^2</f>
        <v>0</v>
      </c>
      <c r="AF646" s="1">
        <f>ROUND('Fertilizer Tonnage Entry Form'!I657,2)*10^2</f>
        <v>0</v>
      </c>
      <c r="AG646" s="1">
        <f>ROUND('Fertilizer Tonnage Entry Form'!J657,2)*10^2</f>
        <v>0</v>
      </c>
      <c r="AH646" s="1">
        <f>ROUND('Fertilizer Tonnage Entry Form'!K657,2)*10^2</f>
        <v>0</v>
      </c>
      <c r="AI646" s="1">
        <f>ROUND('Fertilizer Tonnage Entry Form'!L657,2)*10^2</f>
        <v>0</v>
      </c>
      <c r="AJ646" s="1">
        <f>ROUND('Fertilizer Tonnage Entry Form'!M657,3)*10^2</f>
        <v>0</v>
      </c>
    </row>
    <row r="647" spans="1:36" x14ac:dyDescent="0.25">
      <c r="A647" s="1">
        <f>'Fertilizer Tonnage Entry Form'!$Q$1</f>
        <v>0</v>
      </c>
      <c r="C647" s="1">
        <f>'Fertilizer Tonnage Entry Form'!$D$2</f>
        <v>2018</v>
      </c>
      <c r="D647" s="1">
        <f>'Fertilizer Tonnage Entry Form'!$H$2</f>
        <v>14</v>
      </c>
      <c r="H647">
        <f>ROUND('Fertilizer Tonnage Entry Form'!A658,1)*10^1</f>
        <v>0</v>
      </c>
      <c r="J647">
        <f>ROUND('Fertilizer Tonnage Entry Form'!B658,1)*10^1</f>
        <v>0</v>
      </c>
      <c r="L647">
        <f>ROUND('Fertilizer Tonnage Entry Form'!C658,1)*10^1</f>
        <v>0</v>
      </c>
      <c r="M647">
        <f>ROUND('Fertilizer Tonnage Entry Form'!N658,3)*10^3</f>
        <v>0</v>
      </c>
      <c r="Q647" s="1">
        <f>'Fertilizer Tonnage Entry Form'!T658</f>
        <v>0</v>
      </c>
      <c r="R647" s="1">
        <f>'Fertilizer Tonnage Entry Form'!O658</f>
        <v>0</v>
      </c>
      <c r="S647" s="1">
        <f>'Fertilizer Tonnage Entry Form'!P658</f>
        <v>0</v>
      </c>
      <c r="AA647" s="1">
        <f>ROUND('Fertilizer Tonnage Entry Form'!D658,1)*10^1</f>
        <v>0</v>
      </c>
      <c r="AB647" s="1">
        <f>ROUND('Fertilizer Tonnage Entry Form'!E658,1)*10^1</f>
        <v>0</v>
      </c>
      <c r="AC647" s="1">
        <f>ROUND('Fertilizer Tonnage Entry Form'!F658,1)*10^1</f>
        <v>0</v>
      </c>
      <c r="AD647" s="1">
        <f>ROUND('Fertilizer Tonnage Entry Form'!G658,1)*10^1</f>
        <v>0</v>
      </c>
      <c r="AE647" s="1">
        <f>ROUND('Fertilizer Tonnage Entry Form'!H658,2)*10^2</f>
        <v>0</v>
      </c>
      <c r="AF647" s="1">
        <f>ROUND('Fertilizer Tonnage Entry Form'!I658,2)*10^2</f>
        <v>0</v>
      </c>
      <c r="AG647" s="1">
        <f>ROUND('Fertilizer Tonnage Entry Form'!J658,2)*10^2</f>
        <v>0</v>
      </c>
      <c r="AH647" s="1">
        <f>ROUND('Fertilizer Tonnage Entry Form'!K658,2)*10^2</f>
        <v>0</v>
      </c>
      <c r="AI647" s="1">
        <f>ROUND('Fertilizer Tonnage Entry Form'!L658,2)*10^2</f>
        <v>0</v>
      </c>
      <c r="AJ647" s="1">
        <f>ROUND('Fertilizer Tonnage Entry Form'!M658,3)*10^2</f>
        <v>0</v>
      </c>
    </row>
    <row r="648" spans="1:36" x14ac:dyDescent="0.25">
      <c r="A648" s="1">
        <f>'Fertilizer Tonnage Entry Form'!$Q$1</f>
        <v>0</v>
      </c>
      <c r="C648" s="1">
        <f>'Fertilizer Tonnage Entry Form'!$D$2</f>
        <v>2018</v>
      </c>
      <c r="D648" s="1">
        <f>'Fertilizer Tonnage Entry Form'!$H$2</f>
        <v>14</v>
      </c>
      <c r="H648">
        <f>ROUND('Fertilizer Tonnage Entry Form'!A659,1)*10^1</f>
        <v>0</v>
      </c>
      <c r="J648">
        <f>ROUND('Fertilizer Tonnage Entry Form'!B659,1)*10^1</f>
        <v>0</v>
      </c>
      <c r="L648">
        <f>ROUND('Fertilizer Tonnage Entry Form'!C659,1)*10^1</f>
        <v>0</v>
      </c>
      <c r="M648">
        <f>ROUND('Fertilizer Tonnage Entry Form'!N659,3)*10^3</f>
        <v>0</v>
      </c>
      <c r="Q648" s="1">
        <f>'Fertilizer Tonnage Entry Form'!T659</f>
        <v>0</v>
      </c>
      <c r="R648" s="1">
        <f>'Fertilizer Tonnage Entry Form'!O659</f>
        <v>0</v>
      </c>
      <c r="S648" s="1">
        <f>'Fertilizer Tonnage Entry Form'!P659</f>
        <v>0</v>
      </c>
      <c r="AA648" s="1">
        <f>ROUND('Fertilizer Tonnage Entry Form'!D659,1)*10^1</f>
        <v>0</v>
      </c>
      <c r="AB648" s="1">
        <f>ROUND('Fertilizer Tonnage Entry Form'!E659,1)*10^1</f>
        <v>0</v>
      </c>
      <c r="AC648" s="1">
        <f>ROUND('Fertilizer Tonnage Entry Form'!F659,1)*10^1</f>
        <v>0</v>
      </c>
      <c r="AD648" s="1">
        <f>ROUND('Fertilizer Tonnage Entry Form'!G659,1)*10^1</f>
        <v>0</v>
      </c>
      <c r="AE648" s="1">
        <f>ROUND('Fertilizer Tonnage Entry Form'!H659,2)*10^2</f>
        <v>0</v>
      </c>
      <c r="AF648" s="1">
        <f>ROUND('Fertilizer Tonnage Entry Form'!I659,2)*10^2</f>
        <v>0</v>
      </c>
      <c r="AG648" s="1">
        <f>ROUND('Fertilizer Tonnage Entry Form'!J659,2)*10^2</f>
        <v>0</v>
      </c>
      <c r="AH648" s="1">
        <f>ROUND('Fertilizer Tonnage Entry Form'!K659,2)*10^2</f>
        <v>0</v>
      </c>
      <c r="AI648" s="1">
        <f>ROUND('Fertilizer Tonnage Entry Form'!L659,2)*10^2</f>
        <v>0</v>
      </c>
      <c r="AJ648" s="1">
        <f>ROUND('Fertilizer Tonnage Entry Form'!M659,3)*10^2</f>
        <v>0</v>
      </c>
    </row>
    <row r="649" spans="1:36" x14ac:dyDescent="0.25">
      <c r="A649" s="1">
        <f>'Fertilizer Tonnage Entry Form'!$Q$1</f>
        <v>0</v>
      </c>
      <c r="C649" s="1">
        <f>'Fertilizer Tonnage Entry Form'!$D$2</f>
        <v>2018</v>
      </c>
      <c r="D649" s="1">
        <f>'Fertilizer Tonnage Entry Form'!$H$2</f>
        <v>14</v>
      </c>
      <c r="H649">
        <f>ROUND('Fertilizer Tonnage Entry Form'!A660,1)*10^1</f>
        <v>0</v>
      </c>
      <c r="J649">
        <f>ROUND('Fertilizer Tonnage Entry Form'!B660,1)*10^1</f>
        <v>0</v>
      </c>
      <c r="L649">
        <f>ROUND('Fertilizer Tonnage Entry Form'!C660,1)*10^1</f>
        <v>0</v>
      </c>
      <c r="M649">
        <f>ROUND('Fertilizer Tonnage Entry Form'!N660,3)*10^3</f>
        <v>0</v>
      </c>
      <c r="Q649" s="1">
        <f>'Fertilizer Tonnage Entry Form'!T660</f>
        <v>0</v>
      </c>
      <c r="R649" s="1">
        <f>'Fertilizer Tonnage Entry Form'!O660</f>
        <v>0</v>
      </c>
      <c r="S649" s="1">
        <f>'Fertilizer Tonnage Entry Form'!P660</f>
        <v>0</v>
      </c>
      <c r="AA649" s="1">
        <f>ROUND('Fertilizer Tonnage Entry Form'!D660,1)*10^1</f>
        <v>0</v>
      </c>
      <c r="AB649" s="1">
        <f>ROUND('Fertilizer Tonnage Entry Form'!E660,1)*10^1</f>
        <v>0</v>
      </c>
      <c r="AC649" s="1">
        <f>ROUND('Fertilizer Tonnage Entry Form'!F660,1)*10^1</f>
        <v>0</v>
      </c>
      <c r="AD649" s="1">
        <f>ROUND('Fertilizer Tonnage Entry Form'!G660,1)*10^1</f>
        <v>0</v>
      </c>
      <c r="AE649" s="1">
        <f>ROUND('Fertilizer Tonnage Entry Form'!H660,2)*10^2</f>
        <v>0</v>
      </c>
      <c r="AF649" s="1">
        <f>ROUND('Fertilizer Tonnage Entry Form'!I660,2)*10^2</f>
        <v>0</v>
      </c>
      <c r="AG649" s="1">
        <f>ROUND('Fertilizer Tonnage Entry Form'!J660,2)*10^2</f>
        <v>0</v>
      </c>
      <c r="AH649" s="1">
        <f>ROUND('Fertilizer Tonnage Entry Form'!K660,2)*10^2</f>
        <v>0</v>
      </c>
      <c r="AI649" s="1">
        <f>ROUND('Fertilizer Tonnage Entry Form'!L660,2)*10^2</f>
        <v>0</v>
      </c>
      <c r="AJ649" s="1">
        <f>ROUND('Fertilizer Tonnage Entry Form'!M660,3)*10^2</f>
        <v>0</v>
      </c>
    </row>
    <row r="650" spans="1:36" x14ac:dyDescent="0.25">
      <c r="A650" s="1">
        <f>'Fertilizer Tonnage Entry Form'!$Q$1</f>
        <v>0</v>
      </c>
      <c r="C650" s="1">
        <f>'Fertilizer Tonnage Entry Form'!$D$2</f>
        <v>2018</v>
      </c>
      <c r="D650" s="1">
        <f>'Fertilizer Tonnage Entry Form'!$H$2</f>
        <v>14</v>
      </c>
      <c r="H650">
        <f>ROUND('Fertilizer Tonnage Entry Form'!A661,1)*10^1</f>
        <v>0</v>
      </c>
      <c r="J650">
        <f>ROUND('Fertilizer Tonnage Entry Form'!B661,1)*10^1</f>
        <v>0</v>
      </c>
      <c r="L650">
        <f>ROUND('Fertilizer Tonnage Entry Form'!C661,1)*10^1</f>
        <v>0</v>
      </c>
      <c r="M650">
        <f>ROUND('Fertilizer Tonnage Entry Form'!N661,3)*10^3</f>
        <v>0</v>
      </c>
      <c r="Q650" s="1">
        <f>'Fertilizer Tonnage Entry Form'!T661</f>
        <v>0</v>
      </c>
      <c r="R650" s="1">
        <f>'Fertilizer Tonnage Entry Form'!O661</f>
        <v>0</v>
      </c>
      <c r="S650" s="1">
        <f>'Fertilizer Tonnage Entry Form'!P661</f>
        <v>0</v>
      </c>
      <c r="AA650" s="1">
        <f>ROUND('Fertilizer Tonnage Entry Form'!D661,1)*10^1</f>
        <v>0</v>
      </c>
      <c r="AB650" s="1">
        <f>ROUND('Fertilizer Tonnage Entry Form'!E661,1)*10^1</f>
        <v>0</v>
      </c>
      <c r="AC650" s="1">
        <f>ROUND('Fertilizer Tonnage Entry Form'!F661,1)*10^1</f>
        <v>0</v>
      </c>
      <c r="AD650" s="1">
        <f>ROUND('Fertilizer Tonnage Entry Form'!G661,1)*10^1</f>
        <v>0</v>
      </c>
      <c r="AE650" s="1">
        <f>ROUND('Fertilizer Tonnage Entry Form'!H661,2)*10^2</f>
        <v>0</v>
      </c>
      <c r="AF650" s="1">
        <f>ROUND('Fertilizer Tonnage Entry Form'!I661,2)*10^2</f>
        <v>0</v>
      </c>
      <c r="AG650" s="1">
        <f>ROUND('Fertilizer Tonnage Entry Form'!J661,2)*10^2</f>
        <v>0</v>
      </c>
      <c r="AH650" s="1">
        <f>ROUND('Fertilizer Tonnage Entry Form'!K661,2)*10^2</f>
        <v>0</v>
      </c>
      <c r="AI650" s="1">
        <f>ROUND('Fertilizer Tonnage Entry Form'!L661,2)*10^2</f>
        <v>0</v>
      </c>
      <c r="AJ650" s="1">
        <f>ROUND('Fertilizer Tonnage Entry Form'!M661,3)*10^2</f>
        <v>0</v>
      </c>
    </row>
    <row r="651" spans="1:36" x14ac:dyDescent="0.25">
      <c r="A651" s="1">
        <f>'Fertilizer Tonnage Entry Form'!$Q$1</f>
        <v>0</v>
      </c>
      <c r="C651" s="1">
        <f>'Fertilizer Tonnage Entry Form'!$D$2</f>
        <v>2018</v>
      </c>
      <c r="D651" s="1">
        <f>'Fertilizer Tonnage Entry Form'!$H$2</f>
        <v>14</v>
      </c>
      <c r="H651">
        <f>ROUND('Fertilizer Tonnage Entry Form'!A662,1)*10^1</f>
        <v>0</v>
      </c>
      <c r="J651">
        <f>ROUND('Fertilizer Tonnage Entry Form'!B662,1)*10^1</f>
        <v>0</v>
      </c>
      <c r="L651">
        <f>ROUND('Fertilizer Tonnage Entry Form'!C662,1)*10^1</f>
        <v>0</v>
      </c>
      <c r="M651">
        <f>ROUND('Fertilizer Tonnage Entry Form'!N662,3)*10^3</f>
        <v>0</v>
      </c>
      <c r="Q651" s="1">
        <f>'Fertilizer Tonnage Entry Form'!T662</f>
        <v>0</v>
      </c>
      <c r="R651" s="1">
        <f>'Fertilizer Tonnage Entry Form'!O662</f>
        <v>0</v>
      </c>
      <c r="S651" s="1">
        <f>'Fertilizer Tonnage Entry Form'!P662</f>
        <v>0</v>
      </c>
      <c r="AA651" s="1">
        <f>ROUND('Fertilizer Tonnage Entry Form'!D662,1)*10^1</f>
        <v>0</v>
      </c>
      <c r="AB651" s="1">
        <f>ROUND('Fertilizer Tonnage Entry Form'!E662,1)*10^1</f>
        <v>0</v>
      </c>
      <c r="AC651" s="1">
        <f>ROUND('Fertilizer Tonnage Entry Form'!F662,1)*10^1</f>
        <v>0</v>
      </c>
      <c r="AD651" s="1">
        <f>ROUND('Fertilizer Tonnage Entry Form'!G662,1)*10^1</f>
        <v>0</v>
      </c>
      <c r="AE651" s="1">
        <f>ROUND('Fertilizer Tonnage Entry Form'!H662,2)*10^2</f>
        <v>0</v>
      </c>
      <c r="AF651" s="1">
        <f>ROUND('Fertilizer Tonnage Entry Form'!I662,2)*10^2</f>
        <v>0</v>
      </c>
      <c r="AG651" s="1">
        <f>ROUND('Fertilizer Tonnage Entry Form'!J662,2)*10^2</f>
        <v>0</v>
      </c>
      <c r="AH651" s="1">
        <f>ROUND('Fertilizer Tonnage Entry Form'!K662,2)*10^2</f>
        <v>0</v>
      </c>
      <c r="AI651" s="1">
        <f>ROUND('Fertilizer Tonnage Entry Form'!L662,2)*10^2</f>
        <v>0</v>
      </c>
      <c r="AJ651" s="1">
        <f>ROUND('Fertilizer Tonnage Entry Form'!M662,3)*10^2</f>
        <v>0</v>
      </c>
    </row>
    <row r="652" spans="1:36" x14ac:dyDescent="0.25">
      <c r="A652" s="1">
        <f>'Fertilizer Tonnage Entry Form'!$Q$1</f>
        <v>0</v>
      </c>
      <c r="C652" s="1">
        <f>'Fertilizer Tonnage Entry Form'!$D$2</f>
        <v>2018</v>
      </c>
      <c r="D652" s="1">
        <f>'Fertilizer Tonnage Entry Form'!$H$2</f>
        <v>14</v>
      </c>
      <c r="H652">
        <f>ROUND('Fertilizer Tonnage Entry Form'!A663,1)*10^1</f>
        <v>0</v>
      </c>
      <c r="J652">
        <f>ROUND('Fertilizer Tonnage Entry Form'!B663,1)*10^1</f>
        <v>0</v>
      </c>
      <c r="L652">
        <f>ROUND('Fertilizer Tonnage Entry Form'!C663,1)*10^1</f>
        <v>0</v>
      </c>
      <c r="M652">
        <f>ROUND('Fertilizer Tonnage Entry Form'!N663,3)*10^3</f>
        <v>0</v>
      </c>
      <c r="Q652" s="1">
        <f>'Fertilizer Tonnage Entry Form'!T663</f>
        <v>0</v>
      </c>
      <c r="R652" s="1">
        <f>'Fertilizer Tonnage Entry Form'!O663</f>
        <v>0</v>
      </c>
      <c r="S652" s="1">
        <f>'Fertilizer Tonnage Entry Form'!P663</f>
        <v>0</v>
      </c>
      <c r="AA652" s="1">
        <f>ROUND('Fertilizer Tonnage Entry Form'!D663,1)*10^1</f>
        <v>0</v>
      </c>
      <c r="AB652" s="1">
        <f>ROUND('Fertilizer Tonnage Entry Form'!E663,1)*10^1</f>
        <v>0</v>
      </c>
      <c r="AC652" s="1">
        <f>ROUND('Fertilizer Tonnage Entry Form'!F663,1)*10^1</f>
        <v>0</v>
      </c>
      <c r="AD652" s="1">
        <f>ROUND('Fertilizer Tonnage Entry Form'!G663,1)*10^1</f>
        <v>0</v>
      </c>
      <c r="AE652" s="1">
        <f>ROUND('Fertilizer Tonnage Entry Form'!H663,2)*10^2</f>
        <v>0</v>
      </c>
      <c r="AF652" s="1">
        <f>ROUND('Fertilizer Tonnage Entry Form'!I663,2)*10^2</f>
        <v>0</v>
      </c>
      <c r="AG652" s="1">
        <f>ROUND('Fertilizer Tonnage Entry Form'!J663,2)*10^2</f>
        <v>0</v>
      </c>
      <c r="AH652" s="1">
        <f>ROUND('Fertilizer Tonnage Entry Form'!K663,2)*10^2</f>
        <v>0</v>
      </c>
      <c r="AI652" s="1">
        <f>ROUND('Fertilizer Tonnage Entry Form'!L663,2)*10^2</f>
        <v>0</v>
      </c>
      <c r="AJ652" s="1">
        <f>ROUND('Fertilizer Tonnage Entry Form'!M663,3)*10^2</f>
        <v>0</v>
      </c>
    </row>
    <row r="653" spans="1:36" x14ac:dyDescent="0.25">
      <c r="A653" s="1">
        <f>'Fertilizer Tonnage Entry Form'!$Q$1</f>
        <v>0</v>
      </c>
      <c r="C653" s="1">
        <f>'Fertilizer Tonnage Entry Form'!$D$2</f>
        <v>2018</v>
      </c>
      <c r="D653" s="1">
        <f>'Fertilizer Tonnage Entry Form'!$H$2</f>
        <v>14</v>
      </c>
      <c r="H653">
        <f>ROUND('Fertilizer Tonnage Entry Form'!A664,1)*10^1</f>
        <v>0</v>
      </c>
      <c r="J653">
        <f>ROUND('Fertilizer Tonnage Entry Form'!B664,1)*10^1</f>
        <v>0</v>
      </c>
      <c r="L653">
        <f>ROUND('Fertilizer Tonnage Entry Form'!C664,1)*10^1</f>
        <v>0</v>
      </c>
      <c r="M653">
        <f>ROUND('Fertilizer Tonnage Entry Form'!N664,3)*10^3</f>
        <v>0</v>
      </c>
      <c r="Q653" s="1">
        <f>'Fertilizer Tonnage Entry Form'!T664</f>
        <v>0</v>
      </c>
      <c r="R653" s="1">
        <f>'Fertilizer Tonnage Entry Form'!O664</f>
        <v>0</v>
      </c>
      <c r="S653" s="1">
        <f>'Fertilizer Tonnage Entry Form'!P664</f>
        <v>0</v>
      </c>
      <c r="AA653" s="1">
        <f>ROUND('Fertilizer Tonnage Entry Form'!D664,1)*10^1</f>
        <v>0</v>
      </c>
      <c r="AB653" s="1">
        <f>ROUND('Fertilizer Tonnage Entry Form'!E664,1)*10^1</f>
        <v>0</v>
      </c>
      <c r="AC653" s="1">
        <f>ROUND('Fertilizer Tonnage Entry Form'!F664,1)*10^1</f>
        <v>0</v>
      </c>
      <c r="AD653" s="1">
        <f>ROUND('Fertilizer Tonnage Entry Form'!G664,1)*10^1</f>
        <v>0</v>
      </c>
      <c r="AE653" s="1">
        <f>ROUND('Fertilizer Tonnage Entry Form'!H664,2)*10^2</f>
        <v>0</v>
      </c>
      <c r="AF653" s="1">
        <f>ROUND('Fertilizer Tonnage Entry Form'!I664,2)*10^2</f>
        <v>0</v>
      </c>
      <c r="AG653" s="1">
        <f>ROUND('Fertilizer Tonnage Entry Form'!J664,2)*10^2</f>
        <v>0</v>
      </c>
      <c r="AH653" s="1">
        <f>ROUND('Fertilizer Tonnage Entry Form'!K664,2)*10^2</f>
        <v>0</v>
      </c>
      <c r="AI653" s="1">
        <f>ROUND('Fertilizer Tonnage Entry Form'!L664,2)*10^2</f>
        <v>0</v>
      </c>
      <c r="AJ653" s="1">
        <f>ROUND('Fertilizer Tonnage Entry Form'!M664,3)*10^2</f>
        <v>0</v>
      </c>
    </row>
    <row r="654" spans="1:36" x14ac:dyDescent="0.25">
      <c r="A654" s="1">
        <f>'Fertilizer Tonnage Entry Form'!$Q$1</f>
        <v>0</v>
      </c>
      <c r="C654" s="1">
        <f>'Fertilizer Tonnage Entry Form'!$D$2</f>
        <v>2018</v>
      </c>
      <c r="D654" s="1">
        <f>'Fertilizer Tonnage Entry Form'!$H$2</f>
        <v>14</v>
      </c>
      <c r="H654">
        <f>ROUND('Fertilizer Tonnage Entry Form'!A665,1)*10^1</f>
        <v>0</v>
      </c>
      <c r="J654">
        <f>ROUND('Fertilizer Tonnage Entry Form'!B665,1)*10^1</f>
        <v>0</v>
      </c>
      <c r="L654">
        <f>ROUND('Fertilizer Tonnage Entry Form'!C665,1)*10^1</f>
        <v>0</v>
      </c>
      <c r="M654">
        <f>ROUND('Fertilizer Tonnage Entry Form'!N665,3)*10^3</f>
        <v>0</v>
      </c>
      <c r="Q654" s="1">
        <f>'Fertilizer Tonnage Entry Form'!T665</f>
        <v>0</v>
      </c>
      <c r="R654" s="1">
        <f>'Fertilizer Tonnage Entry Form'!O665</f>
        <v>0</v>
      </c>
      <c r="S654" s="1">
        <f>'Fertilizer Tonnage Entry Form'!P665</f>
        <v>0</v>
      </c>
      <c r="AA654" s="1">
        <f>ROUND('Fertilizer Tonnage Entry Form'!D665,1)*10^1</f>
        <v>0</v>
      </c>
      <c r="AB654" s="1">
        <f>ROUND('Fertilizer Tonnage Entry Form'!E665,1)*10^1</f>
        <v>0</v>
      </c>
      <c r="AC654" s="1">
        <f>ROUND('Fertilizer Tonnage Entry Form'!F665,1)*10^1</f>
        <v>0</v>
      </c>
      <c r="AD654" s="1">
        <f>ROUND('Fertilizer Tonnage Entry Form'!G665,1)*10^1</f>
        <v>0</v>
      </c>
      <c r="AE654" s="1">
        <f>ROUND('Fertilizer Tonnage Entry Form'!H665,2)*10^2</f>
        <v>0</v>
      </c>
      <c r="AF654" s="1">
        <f>ROUND('Fertilizer Tonnage Entry Form'!I665,2)*10^2</f>
        <v>0</v>
      </c>
      <c r="AG654" s="1">
        <f>ROUND('Fertilizer Tonnage Entry Form'!J665,2)*10^2</f>
        <v>0</v>
      </c>
      <c r="AH654" s="1">
        <f>ROUND('Fertilizer Tonnage Entry Form'!K665,2)*10^2</f>
        <v>0</v>
      </c>
      <c r="AI654" s="1">
        <f>ROUND('Fertilizer Tonnage Entry Form'!L665,2)*10^2</f>
        <v>0</v>
      </c>
      <c r="AJ654" s="1">
        <f>ROUND('Fertilizer Tonnage Entry Form'!M665,3)*10^2</f>
        <v>0</v>
      </c>
    </row>
    <row r="655" spans="1:36" x14ac:dyDescent="0.25">
      <c r="A655" s="1">
        <f>'Fertilizer Tonnage Entry Form'!$Q$1</f>
        <v>0</v>
      </c>
      <c r="C655" s="1">
        <f>'Fertilizer Tonnage Entry Form'!$D$2</f>
        <v>2018</v>
      </c>
      <c r="D655" s="1">
        <f>'Fertilizer Tonnage Entry Form'!$H$2</f>
        <v>14</v>
      </c>
      <c r="H655">
        <f>ROUND('Fertilizer Tonnage Entry Form'!A666,1)*10^1</f>
        <v>0</v>
      </c>
      <c r="J655">
        <f>ROUND('Fertilizer Tonnage Entry Form'!B666,1)*10^1</f>
        <v>0</v>
      </c>
      <c r="L655">
        <f>ROUND('Fertilizer Tonnage Entry Form'!C666,1)*10^1</f>
        <v>0</v>
      </c>
      <c r="M655">
        <f>ROUND('Fertilizer Tonnage Entry Form'!N666,3)*10^3</f>
        <v>0</v>
      </c>
      <c r="Q655" s="1">
        <f>'Fertilizer Tonnage Entry Form'!T666</f>
        <v>0</v>
      </c>
      <c r="R655" s="1">
        <f>'Fertilizer Tonnage Entry Form'!O666</f>
        <v>0</v>
      </c>
      <c r="S655" s="1">
        <f>'Fertilizer Tonnage Entry Form'!P666</f>
        <v>0</v>
      </c>
      <c r="AA655" s="1">
        <f>ROUND('Fertilizer Tonnage Entry Form'!D666,1)*10^1</f>
        <v>0</v>
      </c>
      <c r="AB655" s="1">
        <f>ROUND('Fertilizer Tonnage Entry Form'!E666,1)*10^1</f>
        <v>0</v>
      </c>
      <c r="AC655" s="1">
        <f>ROUND('Fertilizer Tonnage Entry Form'!F666,1)*10^1</f>
        <v>0</v>
      </c>
      <c r="AD655" s="1">
        <f>ROUND('Fertilizer Tonnage Entry Form'!G666,1)*10^1</f>
        <v>0</v>
      </c>
      <c r="AE655" s="1">
        <f>ROUND('Fertilizer Tonnage Entry Form'!H666,2)*10^2</f>
        <v>0</v>
      </c>
      <c r="AF655" s="1">
        <f>ROUND('Fertilizer Tonnage Entry Form'!I666,2)*10^2</f>
        <v>0</v>
      </c>
      <c r="AG655" s="1">
        <f>ROUND('Fertilizer Tonnage Entry Form'!J666,2)*10^2</f>
        <v>0</v>
      </c>
      <c r="AH655" s="1">
        <f>ROUND('Fertilizer Tonnage Entry Form'!K666,2)*10^2</f>
        <v>0</v>
      </c>
      <c r="AI655" s="1">
        <f>ROUND('Fertilizer Tonnage Entry Form'!L666,2)*10^2</f>
        <v>0</v>
      </c>
      <c r="AJ655" s="1">
        <f>ROUND('Fertilizer Tonnage Entry Form'!M666,3)*10^2</f>
        <v>0</v>
      </c>
    </row>
    <row r="656" spans="1:36" x14ac:dyDescent="0.25">
      <c r="A656" s="1">
        <f>'Fertilizer Tonnage Entry Form'!$Q$1</f>
        <v>0</v>
      </c>
      <c r="C656" s="1">
        <f>'Fertilizer Tonnage Entry Form'!$D$2</f>
        <v>2018</v>
      </c>
      <c r="D656" s="1">
        <f>'Fertilizer Tonnage Entry Form'!$H$2</f>
        <v>14</v>
      </c>
      <c r="H656">
        <f>ROUND('Fertilizer Tonnage Entry Form'!A667,1)*10^1</f>
        <v>0</v>
      </c>
      <c r="J656">
        <f>ROUND('Fertilizer Tonnage Entry Form'!B667,1)*10^1</f>
        <v>0</v>
      </c>
      <c r="L656">
        <f>ROUND('Fertilizer Tonnage Entry Form'!C667,1)*10^1</f>
        <v>0</v>
      </c>
      <c r="M656">
        <f>ROUND('Fertilizer Tonnage Entry Form'!N667,3)*10^3</f>
        <v>0</v>
      </c>
      <c r="Q656" s="1">
        <f>'Fertilizer Tonnage Entry Form'!T667</f>
        <v>0</v>
      </c>
      <c r="R656" s="1">
        <f>'Fertilizer Tonnage Entry Form'!O667</f>
        <v>0</v>
      </c>
      <c r="S656" s="1">
        <f>'Fertilizer Tonnage Entry Form'!P667</f>
        <v>0</v>
      </c>
      <c r="AA656" s="1">
        <f>ROUND('Fertilizer Tonnage Entry Form'!D667,1)*10^1</f>
        <v>0</v>
      </c>
      <c r="AB656" s="1">
        <f>ROUND('Fertilizer Tonnage Entry Form'!E667,1)*10^1</f>
        <v>0</v>
      </c>
      <c r="AC656" s="1">
        <f>ROUND('Fertilizer Tonnage Entry Form'!F667,1)*10^1</f>
        <v>0</v>
      </c>
      <c r="AD656" s="1">
        <f>ROUND('Fertilizer Tonnage Entry Form'!G667,1)*10^1</f>
        <v>0</v>
      </c>
      <c r="AE656" s="1">
        <f>ROUND('Fertilizer Tonnage Entry Form'!H667,2)*10^2</f>
        <v>0</v>
      </c>
      <c r="AF656" s="1">
        <f>ROUND('Fertilizer Tonnage Entry Form'!I667,2)*10^2</f>
        <v>0</v>
      </c>
      <c r="AG656" s="1">
        <f>ROUND('Fertilizer Tonnage Entry Form'!J667,2)*10^2</f>
        <v>0</v>
      </c>
      <c r="AH656" s="1">
        <f>ROUND('Fertilizer Tonnage Entry Form'!K667,2)*10^2</f>
        <v>0</v>
      </c>
      <c r="AI656" s="1">
        <f>ROUND('Fertilizer Tonnage Entry Form'!L667,2)*10^2</f>
        <v>0</v>
      </c>
      <c r="AJ656" s="1">
        <f>ROUND('Fertilizer Tonnage Entry Form'!M667,3)*10^2</f>
        <v>0</v>
      </c>
    </row>
    <row r="657" spans="1:36" x14ac:dyDescent="0.25">
      <c r="A657" s="1">
        <f>'Fertilizer Tonnage Entry Form'!$Q$1</f>
        <v>0</v>
      </c>
      <c r="C657" s="1">
        <f>'Fertilizer Tonnage Entry Form'!$D$2</f>
        <v>2018</v>
      </c>
      <c r="D657" s="1">
        <f>'Fertilizer Tonnage Entry Form'!$H$2</f>
        <v>14</v>
      </c>
      <c r="H657">
        <f>ROUND('Fertilizer Tonnage Entry Form'!A668,1)*10^1</f>
        <v>0</v>
      </c>
      <c r="J657">
        <f>ROUND('Fertilizer Tonnage Entry Form'!B668,1)*10^1</f>
        <v>0</v>
      </c>
      <c r="L657">
        <f>ROUND('Fertilizer Tonnage Entry Form'!C668,1)*10^1</f>
        <v>0</v>
      </c>
      <c r="M657">
        <f>ROUND('Fertilizer Tonnage Entry Form'!N668,3)*10^3</f>
        <v>0</v>
      </c>
      <c r="Q657" s="1">
        <f>'Fertilizer Tonnage Entry Form'!T668</f>
        <v>0</v>
      </c>
      <c r="R657" s="1">
        <f>'Fertilizer Tonnage Entry Form'!O668</f>
        <v>0</v>
      </c>
      <c r="S657" s="1">
        <f>'Fertilizer Tonnage Entry Form'!P668</f>
        <v>0</v>
      </c>
      <c r="AA657" s="1">
        <f>ROUND('Fertilizer Tonnage Entry Form'!D668,1)*10^1</f>
        <v>0</v>
      </c>
      <c r="AB657" s="1">
        <f>ROUND('Fertilizer Tonnage Entry Form'!E668,1)*10^1</f>
        <v>0</v>
      </c>
      <c r="AC657" s="1">
        <f>ROUND('Fertilizer Tonnage Entry Form'!F668,1)*10^1</f>
        <v>0</v>
      </c>
      <c r="AD657" s="1">
        <f>ROUND('Fertilizer Tonnage Entry Form'!G668,1)*10^1</f>
        <v>0</v>
      </c>
      <c r="AE657" s="1">
        <f>ROUND('Fertilizer Tonnage Entry Form'!H668,2)*10^2</f>
        <v>0</v>
      </c>
      <c r="AF657" s="1">
        <f>ROUND('Fertilizer Tonnage Entry Form'!I668,2)*10^2</f>
        <v>0</v>
      </c>
      <c r="AG657" s="1">
        <f>ROUND('Fertilizer Tonnage Entry Form'!J668,2)*10^2</f>
        <v>0</v>
      </c>
      <c r="AH657" s="1">
        <f>ROUND('Fertilizer Tonnage Entry Form'!K668,2)*10^2</f>
        <v>0</v>
      </c>
      <c r="AI657" s="1">
        <f>ROUND('Fertilizer Tonnage Entry Form'!L668,2)*10^2</f>
        <v>0</v>
      </c>
      <c r="AJ657" s="1">
        <f>ROUND('Fertilizer Tonnage Entry Form'!M668,3)*10^2</f>
        <v>0</v>
      </c>
    </row>
    <row r="658" spans="1:36" x14ac:dyDescent="0.25">
      <c r="A658" s="1">
        <f>'Fertilizer Tonnage Entry Form'!$Q$1</f>
        <v>0</v>
      </c>
      <c r="C658" s="1">
        <f>'Fertilizer Tonnage Entry Form'!$D$2</f>
        <v>2018</v>
      </c>
      <c r="D658" s="1">
        <f>'Fertilizer Tonnage Entry Form'!$H$2</f>
        <v>14</v>
      </c>
      <c r="H658">
        <f>ROUND('Fertilizer Tonnage Entry Form'!A669,1)*10^1</f>
        <v>0</v>
      </c>
      <c r="J658">
        <f>ROUND('Fertilizer Tonnage Entry Form'!B669,1)*10^1</f>
        <v>0</v>
      </c>
      <c r="L658">
        <f>ROUND('Fertilizer Tonnage Entry Form'!C669,1)*10^1</f>
        <v>0</v>
      </c>
      <c r="M658">
        <f>ROUND('Fertilizer Tonnage Entry Form'!N669,3)*10^3</f>
        <v>0</v>
      </c>
      <c r="Q658" s="1">
        <f>'Fertilizer Tonnage Entry Form'!T669</f>
        <v>0</v>
      </c>
      <c r="R658" s="1">
        <f>'Fertilizer Tonnage Entry Form'!O669</f>
        <v>0</v>
      </c>
      <c r="S658" s="1">
        <f>'Fertilizer Tonnage Entry Form'!P669</f>
        <v>0</v>
      </c>
      <c r="AA658" s="1">
        <f>ROUND('Fertilizer Tonnage Entry Form'!D669,1)*10^1</f>
        <v>0</v>
      </c>
      <c r="AB658" s="1">
        <f>ROUND('Fertilizer Tonnage Entry Form'!E669,1)*10^1</f>
        <v>0</v>
      </c>
      <c r="AC658" s="1">
        <f>ROUND('Fertilizer Tonnage Entry Form'!F669,1)*10^1</f>
        <v>0</v>
      </c>
      <c r="AD658" s="1">
        <f>ROUND('Fertilizer Tonnage Entry Form'!G669,1)*10^1</f>
        <v>0</v>
      </c>
      <c r="AE658" s="1">
        <f>ROUND('Fertilizer Tonnage Entry Form'!H669,2)*10^2</f>
        <v>0</v>
      </c>
      <c r="AF658" s="1">
        <f>ROUND('Fertilizer Tonnage Entry Form'!I669,2)*10^2</f>
        <v>0</v>
      </c>
      <c r="AG658" s="1">
        <f>ROUND('Fertilizer Tonnage Entry Form'!J669,2)*10^2</f>
        <v>0</v>
      </c>
      <c r="AH658" s="1">
        <f>ROUND('Fertilizer Tonnage Entry Form'!K669,2)*10^2</f>
        <v>0</v>
      </c>
      <c r="AI658" s="1">
        <f>ROUND('Fertilizer Tonnage Entry Form'!L669,2)*10^2</f>
        <v>0</v>
      </c>
      <c r="AJ658" s="1">
        <f>ROUND('Fertilizer Tonnage Entry Form'!M669,3)*10^2</f>
        <v>0</v>
      </c>
    </row>
    <row r="659" spans="1:36" x14ac:dyDescent="0.25">
      <c r="A659" s="1">
        <f>'Fertilizer Tonnage Entry Form'!$Q$1</f>
        <v>0</v>
      </c>
      <c r="C659" s="1">
        <f>'Fertilizer Tonnage Entry Form'!$D$2</f>
        <v>2018</v>
      </c>
      <c r="D659" s="1">
        <f>'Fertilizer Tonnage Entry Form'!$H$2</f>
        <v>14</v>
      </c>
      <c r="H659">
        <f>ROUND('Fertilizer Tonnage Entry Form'!A670,1)*10^1</f>
        <v>0</v>
      </c>
      <c r="J659">
        <f>ROUND('Fertilizer Tonnage Entry Form'!B670,1)*10^1</f>
        <v>0</v>
      </c>
      <c r="L659">
        <f>ROUND('Fertilizer Tonnage Entry Form'!C670,1)*10^1</f>
        <v>0</v>
      </c>
      <c r="M659">
        <f>ROUND('Fertilizer Tonnage Entry Form'!N670,3)*10^3</f>
        <v>0</v>
      </c>
      <c r="Q659" s="1">
        <f>'Fertilizer Tonnage Entry Form'!T670</f>
        <v>0</v>
      </c>
      <c r="R659" s="1">
        <f>'Fertilizer Tonnage Entry Form'!O670</f>
        <v>0</v>
      </c>
      <c r="S659" s="1">
        <f>'Fertilizer Tonnage Entry Form'!P670</f>
        <v>0</v>
      </c>
      <c r="AA659" s="1">
        <f>ROUND('Fertilizer Tonnage Entry Form'!D670,1)*10^1</f>
        <v>0</v>
      </c>
      <c r="AB659" s="1">
        <f>ROUND('Fertilizer Tonnage Entry Form'!E670,1)*10^1</f>
        <v>0</v>
      </c>
      <c r="AC659" s="1">
        <f>ROUND('Fertilizer Tonnage Entry Form'!F670,1)*10^1</f>
        <v>0</v>
      </c>
      <c r="AD659" s="1">
        <f>ROUND('Fertilizer Tonnage Entry Form'!G670,1)*10^1</f>
        <v>0</v>
      </c>
      <c r="AE659" s="1">
        <f>ROUND('Fertilizer Tonnage Entry Form'!H670,2)*10^2</f>
        <v>0</v>
      </c>
      <c r="AF659" s="1">
        <f>ROUND('Fertilizer Tonnage Entry Form'!I670,2)*10^2</f>
        <v>0</v>
      </c>
      <c r="AG659" s="1">
        <f>ROUND('Fertilizer Tonnage Entry Form'!J670,2)*10^2</f>
        <v>0</v>
      </c>
      <c r="AH659" s="1">
        <f>ROUND('Fertilizer Tonnage Entry Form'!K670,2)*10^2</f>
        <v>0</v>
      </c>
      <c r="AI659" s="1">
        <f>ROUND('Fertilizer Tonnage Entry Form'!L670,2)*10^2</f>
        <v>0</v>
      </c>
      <c r="AJ659" s="1">
        <f>ROUND('Fertilizer Tonnage Entry Form'!M670,3)*10^2</f>
        <v>0</v>
      </c>
    </row>
    <row r="660" spans="1:36" x14ac:dyDescent="0.25">
      <c r="A660" s="1">
        <f>'Fertilizer Tonnage Entry Form'!$Q$1</f>
        <v>0</v>
      </c>
      <c r="C660" s="1">
        <f>'Fertilizer Tonnage Entry Form'!$D$2</f>
        <v>2018</v>
      </c>
      <c r="D660" s="1">
        <f>'Fertilizer Tonnage Entry Form'!$H$2</f>
        <v>14</v>
      </c>
      <c r="H660">
        <f>ROUND('Fertilizer Tonnage Entry Form'!A671,1)*10^1</f>
        <v>0</v>
      </c>
      <c r="J660">
        <f>ROUND('Fertilizer Tonnage Entry Form'!B671,1)*10^1</f>
        <v>0</v>
      </c>
      <c r="L660">
        <f>ROUND('Fertilizer Tonnage Entry Form'!C671,1)*10^1</f>
        <v>0</v>
      </c>
      <c r="M660">
        <f>ROUND('Fertilizer Tonnage Entry Form'!N671,3)*10^3</f>
        <v>0</v>
      </c>
      <c r="Q660" s="1">
        <f>'Fertilizer Tonnage Entry Form'!T671</f>
        <v>0</v>
      </c>
      <c r="R660" s="1">
        <f>'Fertilizer Tonnage Entry Form'!O671</f>
        <v>0</v>
      </c>
      <c r="S660" s="1">
        <f>'Fertilizer Tonnage Entry Form'!P671</f>
        <v>0</v>
      </c>
      <c r="AA660" s="1">
        <f>ROUND('Fertilizer Tonnage Entry Form'!D671,1)*10^1</f>
        <v>0</v>
      </c>
      <c r="AB660" s="1">
        <f>ROUND('Fertilizer Tonnage Entry Form'!E671,1)*10^1</f>
        <v>0</v>
      </c>
      <c r="AC660" s="1">
        <f>ROUND('Fertilizer Tonnage Entry Form'!F671,1)*10^1</f>
        <v>0</v>
      </c>
      <c r="AD660" s="1">
        <f>ROUND('Fertilizer Tonnage Entry Form'!G671,1)*10^1</f>
        <v>0</v>
      </c>
      <c r="AE660" s="1">
        <f>ROUND('Fertilizer Tonnage Entry Form'!H671,2)*10^2</f>
        <v>0</v>
      </c>
      <c r="AF660" s="1">
        <f>ROUND('Fertilizer Tonnage Entry Form'!I671,2)*10^2</f>
        <v>0</v>
      </c>
      <c r="AG660" s="1">
        <f>ROUND('Fertilizer Tonnage Entry Form'!J671,2)*10^2</f>
        <v>0</v>
      </c>
      <c r="AH660" s="1">
        <f>ROUND('Fertilizer Tonnage Entry Form'!K671,2)*10^2</f>
        <v>0</v>
      </c>
      <c r="AI660" s="1">
        <f>ROUND('Fertilizer Tonnage Entry Form'!L671,2)*10^2</f>
        <v>0</v>
      </c>
      <c r="AJ660" s="1">
        <f>ROUND('Fertilizer Tonnage Entry Form'!M671,3)*10^2</f>
        <v>0</v>
      </c>
    </row>
    <row r="661" spans="1:36" x14ac:dyDescent="0.25">
      <c r="A661" s="1">
        <f>'Fertilizer Tonnage Entry Form'!$Q$1</f>
        <v>0</v>
      </c>
      <c r="C661" s="1">
        <f>'Fertilizer Tonnage Entry Form'!$D$2</f>
        <v>2018</v>
      </c>
      <c r="D661" s="1">
        <f>'Fertilizer Tonnage Entry Form'!$H$2</f>
        <v>14</v>
      </c>
      <c r="H661">
        <f>ROUND('Fertilizer Tonnage Entry Form'!A672,1)*10^1</f>
        <v>0</v>
      </c>
      <c r="J661">
        <f>ROUND('Fertilizer Tonnage Entry Form'!B672,1)*10^1</f>
        <v>0</v>
      </c>
      <c r="L661">
        <f>ROUND('Fertilizer Tonnage Entry Form'!C672,1)*10^1</f>
        <v>0</v>
      </c>
      <c r="M661">
        <f>ROUND('Fertilizer Tonnage Entry Form'!N672,3)*10^3</f>
        <v>0</v>
      </c>
      <c r="Q661" s="1">
        <f>'Fertilizer Tonnage Entry Form'!T672</f>
        <v>0</v>
      </c>
      <c r="R661" s="1">
        <f>'Fertilizer Tonnage Entry Form'!O672</f>
        <v>0</v>
      </c>
      <c r="S661" s="1">
        <f>'Fertilizer Tonnage Entry Form'!P672</f>
        <v>0</v>
      </c>
      <c r="AA661" s="1">
        <f>ROUND('Fertilizer Tonnage Entry Form'!D672,1)*10^1</f>
        <v>0</v>
      </c>
      <c r="AB661" s="1">
        <f>ROUND('Fertilizer Tonnage Entry Form'!E672,1)*10^1</f>
        <v>0</v>
      </c>
      <c r="AC661" s="1">
        <f>ROUND('Fertilizer Tonnage Entry Form'!F672,1)*10^1</f>
        <v>0</v>
      </c>
      <c r="AD661" s="1">
        <f>ROUND('Fertilizer Tonnage Entry Form'!G672,1)*10^1</f>
        <v>0</v>
      </c>
      <c r="AE661" s="1">
        <f>ROUND('Fertilizer Tonnage Entry Form'!H672,2)*10^2</f>
        <v>0</v>
      </c>
      <c r="AF661" s="1">
        <f>ROUND('Fertilizer Tonnage Entry Form'!I672,2)*10^2</f>
        <v>0</v>
      </c>
      <c r="AG661" s="1">
        <f>ROUND('Fertilizer Tonnage Entry Form'!J672,2)*10^2</f>
        <v>0</v>
      </c>
      <c r="AH661" s="1">
        <f>ROUND('Fertilizer Tonnage Entry Form'!K672,2)*10^2</f>
        <v>0</v>
      </c>
      <c r="AI661" s="1">
        <f>ROUND('Fertilizer Tonnage Entry Form'!L672,2)*10^2</f>
        <v>0</v>
      </c>
      <c r="AJ661" s="1">
        <f>ROUND('Fertilizer Tonnage Entry Form'!M672,3)*10^2</f>
        <v>0</v>
      </c>
    </row>
    <row r="662" spans="1:36" x14ac:dyDescent="0.25">
      <c r="A662" s="1">
        <f>'Fertilizer Tonnage Entry Form'!$Q$1</f>
        <v>0</v>
      </c>
      <c r="C662" s="1">
        <f>'Fertilizer Tonnage Entry Form'!$D$2</f>
        <v>2018</v>
      </c>
      <c r="D662" s="1">
        <f>'Fertilizer Tonnage Entry Form'!$H$2</f>
        <v>14</v>
      </c>
      <c r="H662">
        <f>ROUND('Fertilizer Tonnage Entry Form'!A673,1)*10^1</f>
        <v>0</v>
      </c>
      <c r="J662">
        <f>ROUND('Fertilizer Tonnage Entry Form'!B673,1)*10^1</f>
        <v>0</v>
      </c>
      <c r="L662">
        <f>ROUND('Fertilizer Tonnage Entry Form'!C673,1)*10^1</f>
        <v>0</v>
      </c>
      <c r="M662">
        <f>ROUND('Fertilizer Tonnage Entry Form'!N673,3)*10^3</f>
        <v>0</v>
      </c>
      <c r="Q662" s="1">
        <f>'Fertilizer Tonnage Entry Form'!T673</f>
        <v>0</v>
      </c>
      <c r="R662" s="1">
        <f>'Fertilizer Tonnage Entry Form'!O673</f>
        <v>0</v>
      </c>
      <c r="S662" s="1">
        <f>'Fertilizer Tonnage Entry Form'!P673</f>
        <v>0</v>
      </c>
      <c r="AA662" s="1">
        <f>ROUND('Fertilizer Tonnage Entry Form'!D673,1)*10^1</f>
        <v>0</v>
      </c>
      <c r="AB662" s="1">
        <f>ROUND('Fertilizer Tonnage Entry Form'!E673,1)*10^1</f>
        <v>0</v>
      </c>
      <c r="AC662" s="1">
        <f>ROUND('Fertilizer Tonnage Entry Form'!F673,1)*10^1</f>
        <v>0</v>
      </c>
      <c r="AD662" s="1">
        <f>ROUND('Fertilizer Tonnage Entry Form'!G673,1)*10^1</f>
        <v>0</v>
      </c>
      <c r="AE662" s="1">
        <f>ROUND('Fertilizer Tonnage Entry Form'!H673,2)*10^2</f>
        <v>0</v>
      </c>
      <c r="AF662" s="1">
        <f>ROUND('Fertilizer Tonnage Entry Form'!I673,2)*10^2</f>
        <v>0</v>
      </c>
      <c r="AG662" s="1">
        <f>ROUND('Fertilizer Tonnage Entry Form'!J673,2)*10^2</f>
        <v>0</v>
      </c>
      <c r="AH662" s="1">
        <f>ROUND('Fertilizer Tonnage Entry Form'!K673,2)*10^2</f>
        <v>0</v>
      </c>
      <c r="AI662" s="1">
        <f>ROUND('Fertilizer Tonnage Entry Form'!L673,2)*10^2</f>
        <v>0</v>
      </c>
      <c r="AJ662" s="1">
        <f>ROUND('Fertilizer Tonnage Entry Form'!M673,3)*10^2</f>
        <v>0</v>
      </c>
    </row>
    <row r="663" spans="1:36" x14ac:dyDescent="0.25">
      <c r="A663" s="1">
        <f>'Fertilizer Tonnage Entry Form'!$Q$1</f>
        <v>0</v>
      </c>
      <c r="C663" s="1">
        <f>'Fertilizer Tonnage Entry Form'!$D$2</f>
        <v>2018</v>
      </c>
      <c r="D663" s="1">
        <f>'Fertilizer Tonnage Entry Form'!$H$2</f>
        <v>14</v>
      </c>
      <c r="H663">
        <f>ROUND('Fertilizer Tonnage Entry Form'!A674,1)*10^1</f>
        <v>0</v>
      </c>
      <c r="J663">
        <f>ROUND('Fertilizer Tonnage Entry Form'!B674,1)*10^1</f>
        <v>0</v>
      </c>
      <c r="L663">
        <f>ROUND('Fertilizer Tonnage Entry Form'!C674,1)*10^1</f>
        <v>0</v>
      </c>
      <c r="M663">
        <f>ROUND('Fertilizer Tonnage Entry Form'!N674,3)*10^3</f>
        <v>0</v>
      </c>
      <c r="Q663" s="1">
        <f>'Fertilizer Tonnage Entry Form'!T674</f>
        <v>0</v>
      </c>
      <c r="R663" s="1">
        <f>'Fertilizer Tonnage Entry Form'!O674</f>
        <v>0</v>
      </c>
      <c r="S663" s="1">
        <f>'Fertilizer Tonnage Entry Form'!P674</f>
        <v>0</v>
      </c>
      <c r="AA663" s="1">
        <f>ROUND('Fertilizer Tonnage Entry Form'!D674,1)*10^1</f>
        <v>0</v>
      </c>
      <c r="AB663" s="1">
        <f>ROUND('Fertilizer Tonnage Entry Form'!E674,1)*10^1</f>
        <v>0</v>
      </c>
      <c r="AC663" s="1">
        <f>ROUND('Fertilizer Tonnage Entry Form'!F674,1)*10^1</f>
        <v>0</v>
      </c>
      <c r="AD663" s="1">
        <f>ROUND('Fertilizer Tonnage Entry Form'!G674,1)*10^1</f>
        <v>0</v>
      </c>
      <c r="AE663" s="1">
        <f>ROUND('Fertilizer Tonnage Entry Form'!H674,2)*10^2</f>
        <v>0</v>
      </c>
      <c r="AF663" s="1">
        <f>ROUND('Fertilizer Tonnage Entry Form'!I674,2)*10^2</f>
        <v>0</v>
      </c>
      <c r="AG663" s="1">
        <f>ROUND('Fertilizer Tonnage Entry Form'!J674,2)*10^2</f>
        <v>0</v>
      </c>
      <c r="AH663" s="1">
        <f>ROUND('Fertilizer Tonnage Entry Form'!K674,2)*10^2</f>
        <v>0</v>
      </c>
      <c r="AI663" s="1">
        <f>ROUND('Fertilizer Tonnage Entry Form'!L674,2)*10^2</f>
        <v>0</v>
      </c>
      <c r="AJ663" s="1">
        <f>ROUND('Fertilizer Tonnage Entry Form'!M674,3)*10^2</f>
        <v>0</v>
      </c>
    </row>
    <row r="664" spans="1:36" x14ac:dyDescent="0.25">
      <c r="A664" s="1">
        <f>'Fertilizer Tonnage Entry Form'!$Q$1</f>
        <v>0</v>
      </c>
      <c r="C664" s="1">
        <f>'Fertilizer Tonnage Entry Form'!$D$2</f>
        <v>2018</v>
      </c>
      <c r="D664" s="1">
        <f>'Fertilizer Tonnage Entry Form'!$H$2</f>
        <v>14</v>
      </c>
      <c r="H664">
        <f>ROUND('Fertilizer Tonnage Entry Form'!A675,1)*10^1</f>
        <v>0</v>
      </c>
      <c r="J664">
        <f>ROUND('Fertilizer Tonnage Entry Form'!B675,1)*10^1</f>
        <v>0</v>
      </c>
      <c r="L664">
        <f>ROUND('Fertilizer Tonnage Entry Form'!C675,1)*10^1</f>
        <v>0</v>
      </c>
      <c r="M664">
        <f>ROUND('Fertilizer Tonnage Entry Form'!N675,3)*10^3</f>
        <v>0</v>
      </c>
      <c r="Q664" s="1">
        <f>'Fertilizer Tonnage Entry Form'!T675</f>
        <v>0</v>
      </c>
      <c r="R664" s="1">
        <f>'Fertilizer Tonnage Entry Form'!O675</f>
        <v>0</v>
      </c>
      <c r="S664" s="1">
        <f>'Fertilizer Tonnage Entry Form'!P675</f>
        <v>0</v>
      </c>
      <c r="AA664" s="1">
        <f>ROUND('Fertilizer Tonnage Entry Form'!D675,1)*10^1</f>
        <v>0</v>
      </c>
      <c r="AB664" s="1">
        <f>ROUND('Fertilizer Tonnage Entry Form'!E675,1)*10^1</f>
        <v>0</v>
      </c>
      <c r="AC664" s="1">
        <f>ROUND('Fertilizer Tonnage Entry Form'!F675,1)*10^1</f>
        <v>0</v>
      </c>
      <c r="AD664" s="1">
        <f>ROUND('Fertilizer Tonnage Entry Form'!G675,1)*10^1</f>
        <v>0</v>
      </c>
      <c r="AE664" s="1">
        <f>ROUND('Fertilizer Tonnage Entry Form'!H675,2)*10^2</f>
        <v>0</v>
      </c>
      <c r="AF664" s="1">
        <f>ROUND('Fertilizer Tonnage Entry Form'!I675,2)*10^2</f>
        <v>0</v>
      </c>
      <c r="AG664" s="1">
        <f>ROUND('Fertilizer Tonnage Entry Form'!J675,2)*10^2</f>
        <v>0</v>
      </c>
      <c r="AH664" s="1">
        <f>ROUND('Fertilizer Tonnage Entry Form'!K675,2)*10^2</f>
        <v>0</v>
      </c>
      <c r="AI664" s="1">
        <f>ROUND('Fertilizer Tonnage Entry Form'!L675,2)*10^2</f>
        <v>0</v>
      </c>
      <c r="AJ664" s="1">
        <f>ROUND('Fertilizer Tonnage Entry Form'!M675,3)*10^2</f>
        <v>0</v>
      </c>
    </row>
    <row r="665" spans="1:36" x14ac:dyDescent="0.25">
      <c r="A665" s="1">
        <f>'Fertilizer Tonnage Entry Form'!$Q$1</f>
        <v>0</v>
      </c>
      <c r="C665" s="1">
        <f>'Fertilizer Tonnage Entry Form'!$D$2</f>
        <v>2018</v>
      </c>
      <c r="D665" s="1">
        <f>'Fertilizer Tonnage Entry Form'!$H$2</f>
        <v>14</v>
      </c>
      <c r="H665">
        <f>ROUND('Fertilizer Tonnage Entry Form'!A676,1)*10^1</f>
        <v>0</v>
      </c>
      <c r="J665">
        <f>ROUND('Fertilizer Tonnage Entry Form'!B676,1)*10^1</f>
        <v>0</v>
      </c>
      <c r="L665">
        <f>ROUND('Fertilizer Tonnage Entry Form'!C676,1)*10^1</f>
        <v>0</v>
      </c>
      <c r="M665">
        <f>ROUND('Fertilizer Tonnage Entry Form'!N676,3)*10^3</f>
        <v>0</v>
      </c>
      <c r="Q665" s="1">
        <f>'Fertilizer Tonnage Entry Form'!T676</f>
        <v>0</v>
      </c>
      <c r="R665" s="1">
        <f>'Fertilizer Tonnage Entry Form'!O676</f>
        <v>0</v>
      </c>
      <c r="S665" s="1">
        <f>'Fertilizer Tonnage Entry Form'!P676</f>
        <v>0</v>
      </c>
      <c r="AA665" s="1">
        <f>ROUND('Fertilizer Tonnage Entry Form'!D676,1)*10^1</f>
        <v>0</v>
      </c>
      <c r="AB665" s="1">
        <f>ROUND('Fertilizer Tonnage Entry Form'!E676,1)*10^1</f>
        <v>0</v>
      </c>
      <c r="AC665" s="1">
        <f>ROUND('Fertilizer Tonnage Entry Form'!F676,1)*10^1</f>
        <v>0</v>
      </c>
      <c r="AD665" s="1">
        <f>ROUND('Fertilizer Tonnage Entry Form'!G676,1)*10^1</f>
        <v>0</v>
      </c>
      <c r="AE665" s="1">
        <f>ROUND('Fertilizer Tonnage Entry Form'!H676,2)*10^2</f>
        <v>0</v>
      </c>
      <c r="AF665" s="1">
        <f>ROUND('Fertilizer Tonnage Entry Form'!I676,2)*10^2</f>
        <v>0</v>
      </c>
      <c r="AG665" s="1">
        <f>ROUND('Fertilizer Tonnage Entry Form'!J676,2)*10^2</f>
        <v>0</v>
      </c>
      <c r="AH665" s="1">
        <f>ROUND('Fertilizer Tonnage Entry Form'!K676,2)*10^2</f>
        <v>0</v>
      </c>
      <c r="AI665" s="1">
        <f>ROUND('Fertilizer Tonnage Entry Form'!L676,2)*10^2</f>
        <v>0</v>
      </c>
      <c r="AJ665" s="1">
        <f>ROUND('Fertilizer Tonnage Entry Form'!M676,3)*10^2</f>
        <v>0</v>
      </c>
    </row>
    <row r="666" spans="1:36" x14ac:dyDescent="0.25">
      <c r="A666" s="1">
        <f>'Fertilizer Tonnage Entry Form'!$Q$1</f>
        <v>0</v>
      </c>
      <c r="C666" s="1">
        <f>'Fertilizer Tonnage Entry Form'!$D$2</f>
        <v>2018</v>
      </c>
      <c r="D666" s="1">
        <f>'Fertilizer Tonnage Entry Form'!$H$2</f>
        <v>14</v>
      </c>
      <c r="H666">
        <f>ROUND('Fertilizer Tonnage Entry Form'!A677,1)*10^1</f>
        <v>0</v>
      </c>
      <c r="J666">
        <f>ROUND('Fertilizer Tonnage Entry Form'!B677,1)*10^1</f>
        <v>0</v>
      </c>
      <c r="L666">
        <f>ROUND('Fertilizer Tonnage Entry Form'!C677,1)*10^1</f>
        <v>0</v>
      </c>
      <c r="M666">
        <f>ROUND('Fertilizer Tonnage Entry Form'!N677,3)*10^3</f>
        <v>0</v>
      </c>
      <c r="Q666" s="1">
        <f>'Fertilizer Tonnage Entry Form'!T677</f>
        <v>0</v>
      </c>
      <c r="R666" s="1">
        <f>'Fertilizer Tonnage Entry Form'!O677</f>
        <v>0</v>
      </c>
      <c r="S666" s="1">
        <f>'Fertilizer Tonnage Entry Form'!P677</f>
        <v>0</v>
      </c>
      <c r="AA666" s="1">
        <f>ROUND('Fertilizer Tonnage Entry Form'!D677,1)*10^1</f>
        <v>0</v>
      </c>
      <c r="AB666" s="1">
        <f>ROUND('Fertilizer Tonnage Entry Form'!E677,1)*10^1</f>
        <v>0</v>
      </c>
      <c r="AC666" s="1">
        <f>ROUND('Fertilizer Tonnage Entry Form'!F677,1)*10^1</f>
        <v>0</v>
      </c>
      <c r="AD666" s="1">
        <f>ROUND('Fertilizer Tonnage Entry Form'!G677,1)*10^1</f>
        <v>0</v>
      </c>
      <c r="AE666" s="1">
        <f>ROUND('Fertilizer Tonnage Entry Form'!H677,2)*10^2</f>
        <v>0</v>
      </c>
      <c r="AF666" s="1">
        <f>ROUND('Fertilizer Tonnage Entry Form'!I677,2)*10^2</f>
        <v>0</v>
      </c>
      <c r="AG666" s="1">
        <f>ROUND('Fertilizer Tonnage Entry Form'!J677,2)*10^2</f>
        <v>0</v>
      </c>
      <c r="AH666" s="1">
        <f>ROUND('Fertilizer Tonnage Entry Form'!K677,2)*10^2</f>
        <v>0</v>
      </c>
      <c r="AI666" s="1">
        <f>ROUND('Fertilizer Tonnage Entry Form'!L677,2)*10^2</f>
        <v>0</v>
      </c>
      <c r="AJ666" s="1">
        <f>ROUND('Fertilizer Tonnage Entry Form'!M677,3)*10^2</f>
        <v>0</v>
      </c>
    </row>
    <row r="667" spans="1:36" x14ac:dyDescent="0.25">
      <c r="A667" s="1">
        <f>'Fertilizer Tonnage Entry Form'!$Q$1</f>
        <v>0</v>
      </c>
      <c r="C667" s="1">
        <f>'Fertilizer Tonnage Entry Form'!$D$2</f>
        <v>2018</v>
      </c>
      <c r="D667" s="1">
        <f>'Fertilizer Tonnage Entry Form'!$H$2</f>
        <v>14</v>
      </c>
      <c r="H667">
        <f>ROUND('Fertilizer Tonnage Entry Form'!A678,1)*10^1</f>
        <v>0</v>
      </c>
      <c r="J667">
        <f>ROUND('Fertilizer Tonnage Entry Form'!B678,1)*10^1</f>
        <v>0</v>
      </c>
      <c r="L667">
        <f>ROUND('Fertilizer Tonnage Entry Form'!C678,1)*10^1</f>
        <v>0</v>
      </c>
      <c r="M667">
        <f>ROUND('Fertilizer Tonnage Entry Form'!N678,3)*10^3</f>
        <v>0</v>
      </c>
      <c r="Q667" s="1">
        <f>'Fertilizer Tonnage Entry Form'!T678</f>
        <v>0</v>
      </c>
      <c r="R667" s="1">
        <f>'Fertilizer Tonnage Entry Form'!O678</f>
        <v>0</v>
      </c>
      <c r="S667" s="1">
        <f>'Fertilizer Tonnage Entry Form'!P678</f>
        <v>0</v>
      </c>
      <c r="AA667" s="1">
        <f>ROUND('Fertilizer Tonnage Entry Form'!D678,1)*10^1</f>
        <v>0</v>
      </c>
      <c r="AB667" s="1">
        <f>ROUND('Fertilizer Tonnage Entry Form'!E678,1)*10^1</f>
        <v>0</v>
      </c>
      <c r="AC667" s="1">
        <f>ROUND('Fertilizer Tonnage Entry Form'!F678,1)*10^1</f>
        <v>0</v>
      </c>
      <c r="AD667" s="1">
        <f>ROUND('Fertilizer Tonnage Entry Form'!G678,1)*10^1</f>
        <v>0</v>
      </c>
      <c r="AE667" s="1">
        <f>ROUND('Fertilizer Tonnage Entry Form'!H678,2)*10^2</f>
        <v>0</v>
      </c>
      <c r="AF667" s="1">
        <f>ROUND('Fertilizer Tonnage Entry Form'!I678,2)*10^2</f>
        <v>0</v>
      </c>
      <c r="AG667" s="1">
        <f>ROUND('Fertilizer Tonnage Entry Form'!J678,2)*10^2</f>
        <v>0</v>
      </c>
      <c r="AH667" s="1">
        <f>ROUND('Fertilizer Tonnage Entry Form'!K678,2)*10^2</f>
        <v>0</v>
      </c>
      <c r="AI667" s="1">
        <f>ROUND('Fertilizer Tonnage Entry Form'!L678,2)*10^2</f>
        <v>0</v>
      </c>
      <c r="AJ667" s="1">
        <f>ROUND('Fertilizer Tonnage Entry Form'!M678,3)*10^2</f>
        <v>0</v>
      </c>
    </row>
    <row r="668" spans="1:36" x14ac:dyDescent="0.25">
      <c r="A668" s="1">
        <f>'Fertilizer Tonnage Entry Form'!$Q$1</f>
        <v>0</v>
      </c>
      <c r="C668" s="1">
        <f>'Fertilizer Tonnage Entry Form'!$D$2</f>
        <v>2018</v>
      </c>
      <c r="D668" s="1">
        <f>'Fertilizer Tonnage Entry Form'!$H$2</f>
        <v>14</v>
      </c>
      <c r="H668">
        <f>ROUND('Fertilizer Tonnage Entry Form'!A679,1)*10^1</f>
        <v>0</v>
      </c>
      <c r="J668">
        <f>ROUND('Fertilizer Tonnage Entry Form'!B679,1)*10^1</f>
        <v>0</v>
      </c>
      <c r="L668">
        <f>ROUND('Fertilizer Tonnage Entry Form'!C679,1)*10^1</f>
        <v>0</v>
      </c>
      <c r="M668">
        <f>ROUND('Fertilizer Tonnage Entry Form'!N679,3)*10^3</f>
        <v>0</v>
      </c>
      <c r="Q668" s="1">
        <f>'Fertilizer Tonnage Entry Form'!T679</f>
        <v>0</v>
      </c>
      <c r="R668" s="1">
        <f>'Fertilizer Tonnage Entry Form'!O679</f>
        <v>0</v>
      </c>
      <c r="S668" s="1">
        <f>'Fertilizer Tonnage Entry Form'!P679</f>
        <v>0</v>
      </c>
      <c r="AA668" s="1">
        <f>ROUND('Fertilizer Tonnage Entry Form'!D679,1)*10^1</f>
        <v>0</v>
      </c>
      <c r="AB668" s="1">
        <f>ROUND('Fertilizer Tonnage Entry Form'!E679,1)*10^1</f>
        <v>0</v>
      </c>
      <c r="AC668" s="1">
        <f>ROUND('Fertilizer Tonnage Entry Form'!F679,1)*10^1</f>
        <v>0</v>
      </c>
      <c r="AD668" s="1">
        <f>ROUND('Fertilizer Tonnage Entry Form'!G679,1)*10^1</f>
        <v>0</v>
      </c>
      <c r="AE668" s="1">
        <f>ROUND('Fertilizer Tonnage Entry Form'!H679,2)*10^2</f>
        <v>0</v>
      </c>
      <c r="AF668" s="1">
        <f>ROUND('Fertilizer Tonnage Entry Form'!I679,2)*10^2</f>
        <v>0</v>
      </c>
      <c r="AG668" s="1">
        <f>ROUND('Fertilizer Tonnage Entry Form'!J679,2)*10^2</f>
        <v>0</v>
      </c>
      <c r="AH668" s="1">
        <f>ROUND('Fertilizer Tonnage Entry Form'!K679,2)*10^2</f>
        <v>0</v>
      </c>
      <c r="AI668" s="1">
        <f>ROUND('Fertilizer Tonnage Entry Form'!L679,2)*10^2</f>
        <v>0</v>
      </c>
      <c r="AJ668" s="1">
        <f>ROUND('Fertilizer Tonnage Entry Form'!M679,3)*10^2</f>
        <v>0</v>
      </c>
    </row>
    <row r="669" spans="1:36" x14ac:dyDescent="0.25">
      <c r="A669" s="1">
        <f>'Fertilizer Tonnage Entry Form'!$Q$1</f>
        <v>0</v>
      </c>
      <c r="C669" s="1">
        <f>'Fertilizer Tonnage Entry Form'!$D$2</f>
        <v>2018</v>
      </c>
      <c r="D669" s="1">
        <f>'Fertilizer Tonnage Entry Form'!$H$2</f>
        <v>14</v>
      </c>
      <c r="H669">
        <f>ROUND('Fertilizer Tonnage Entry Form'!A680,1)*10^1</f>
        <v>0</v>
      </c>
      <c r="J669">
        <f>ROUND('Fertilizer Tonnage Entry Form'!B680,1)*10^1</f>
        <v>0</v>
      </c>
      <c r="L669">
        <f>ROUND('Fertilizer Tonnage Entry Form'!C680,1)*10^1</f>
        <v>0</v>
      </c>
      <c r="M669">
        <f>ROUND('Fertilizer Tonnage Entry Form'!N680,3)*10^3</f>
        <v>0</v>
      </c>
      <c r="Q669" s="1">
        <f>'Fertilizer Tonnage Entry Form'!T680</f>
        <v>0</v>
      </c>
      <c r="R669" s="1">
        <f>'Fertilizer Tonnage Entry Form'!O680</f>
        <v>0</v>
      </c>
      <c r="S669" s="1">
        <f>'Fertilizer Tonnage Entry Form'!P680</f>
        <v>0</v>
      </c>
      <c r="AA669" s="1">
        <f>ROUND('Fertilizer Tonnage Entry Form'!D680,1)*10^1</f>
        <v>0</v>
      </c>
      <c r="AB669" s="1">
        <f>ROUND('Fertilizer Tonnage Entry Form'!E680,1)*10^1</f>
        <v>0</v>
      </c>
      <c r="AC669" s="1">
        <f>ROUND('Fertilizer Tonnage Entry Form'!F680,1)*10^1</f>
        <v>0</v>
      </c>
      <c r="AD669" s="1">
        <f>ROUND('Fertilizer Tonnage Entry Form'!G680,1)*10^1</f>
        <v>0</v>
      </c>
      <c r="AE669" s="1">
        <f>ROUND('Fertilizer Tonnage Entry Form'!H680,2)*10^2</f>
        <v>0</v>
      </c>
      <c r="AF669" s="1">
        <f>ROUND('Fertilizer Tonnage Entry Form'!I680,2)*10^2</f>
        <v>0</v>
      </c>
      <c r="AG669" s="1">
        <f>ROUND('Fertilizer Tonnage Entry Form'!J680,2)*10^2</f>
        <v>0</v>
      </c>
      <c r="AH669" s="1">
        <f>ROUND('Fertilizer Tonnage Entry Form'!K680,2)*10^2</f>
        <v>0</v>
      </c>
      <c r="AI669" s="1">
        <f>ROUND('Fertilizer Tonnage Entry Form'!L680,2)*10^2</f>
        <v>0</v>
      </c>
      <c r="AJ669" s="1">
        <f>ROUND('Fertilizer Tonnage Entry Form'!M680,3)*10^2</f>
        <v>0</v>
      </c>
    </row>
    <row r="670" spans="1:36" x14ac:dyDescent="0.25">
      <c r="A670" s="1">
        <f>'Fertilizer Tonnage Entry Form'!$Q$1</f>
        <v>0</v>
      </c>
      <c r="C670" s="1">
        <f>'Fertilizer Tonnage Entry Form'!$D$2</f>
        <v>2018</v>
      </c>
      <c r="D670" s="1">
        <f>'Fertilizer Tonnage Entry Form'!$H$2</f>
        <v>14</v>
      </c>
      <c r="H670">
        <f>ROUND('Fertilizer Tonnage Entry Form'!A681,1)*10^1</f>
        <v>0</v>
      </c>
      <c r="J670">
        <f>ROUND('Fertilizer Tonnage Entry Form'!B681,1)*10^1</f>
        <v>0</v>
      </c>
      <c r="L670">
        <f>ROUND('Fertilizer Tonnage Entry Form'!C681,1)*10^1</f>
        <v>0</v>
      </c>
      <c r="M670">
        <f>ROUND('Fertilizer Tonnage Entry Form'!N681,3)*10^3</f>
        <v>0</v>
      </c>
      <c r="Q670" s="1">
        <f>'Fertilizer Tonnage Entry Form'!T681</f>
        <v>0</v>
      </c>
      <c r="R670" s="1">
        <f>'Fertilizer Tonnage Entry Form'!O681</f>
        <v>0</v>
      </c>
      <c r="S670" s="1">
        <f>'Fertilizer Tonnage Entry Form'!P681</f>
        <v>0</v>
      </c>
      <c r="AA670" s="1">
        <f>ROUND('Fertilizer Tonnage Entry Form'!D681,1)*10^1</f>
        <v>0</v>
      </c>
      <c r="AB670" s="1">
        <f>ROUND('Fertilizer Tonnage Entry Form'!E681,1)*10^1</f>
        <v>0</v>
      </c>
      <c r="AC670" s="1">
        <f>ROUND('Fertilizer Tonnage Entry Form'!F681,1)*10^1</f>
        <v>0</v>
      </c>
      <c r="AD670" s="1">
        <f>ROUND('Fertilizer Tonnage Entry Form'!G681,1)*10^1</f>
        <v>0</v>
      </c>
      <c r="AE670" s="1">
        <f>ROUND('Fertilizer Tonnage Entry Form'!H681,2)*10^2</f>
        <v>0</v>
      </c>
      <c r="AF670" s="1">
        <f>ROUND('Fertilizer Tonnage Entry Form'!I681,2)*10^2</f>
        <v>0</v>
      </c>
      <c r="AG670" s="1">
        <f>ROUND('Fertilizer Tonnage Entry Form'!J681,2)*10^2</f>
        <v>0</v>
      </c>
      <c r="AH670" s="1">
        <f>ROUND('Fertilizer Tonnage Entry Form'!K681,2)*10^2</f>
        <v>0</v>
      </c>
      <c r="AI670" s="1">
        <f>ROUND('Fertilizer Tonnage Entry Form'!L681,2)*10^2</f>
        <v>0</v>
      </c>
      <c r="AJ670" s="1">
        <f>ROUND('Fertilizer Tonnage Entry Form'!M681,3)*10^2</f>
        <v>0</v>
      </c>
    </row>
    <row r="671" spans="1:36" x14ac:dyDescent="0.25">
      <c r="A671" s="1">
        <f>'Fertilizer Tonnage Entry Form'!$Q$1</f>
        <v>0</v>
      </c>
      <c r="C671" s="1">
        <f>'Fertilizer Tonnage Entry Form'!$D$2</f>
        <v>2018</v>
      </c>
      <c r="D671" s="1">
        <f>'Fertilizer Tonnage Entry Form'!$H$2</f>
        <v>14</v>
      </c>
      <c r="H671">
        <f>ROUND('Fertilizer Tonnage Entry Form'!A682,1)*10^1</f>
        <v>0</v>
      </c>
      <c r="J671">
        <f>ROUND('Fertilizer Tonnage Entry Form'!B682,1)*10^1</f>
        <v>0</v>
      </c>
      <c r="L671">
        <f>ROUND('Fertilizer Tonnage Entry Form'!C682,1)*10^1</f>
        <v>0</v>
      </c>
      <c r="M671">
        <f>ROUND('Fertilizer Tonnage Entry Form'!N682,3)*10^3</f>
        <v>0</v>
      </c>
      <c r="Q671" s="1">
        <f>'Fertilizer Tonnage Entry Form'!T682</f>
        <v>0</v>
      </c>
      <c r="R671" s="1">
        <f>'Fertilizer Tonnage Entry Form'!O682</f>
        <v>0</v>
      </c>
      <c r="S671" s="1">
        <f>'Fertilizer Tonnage Entry Form'!P682</f>
        <v>0</v>
      </c>
      <c r="AA671" s="1">
        <f>ROUND('Fertilizer Tonnage Entry Form'!D682,1)*10^1</f>
        <v>0</v>
      </c>
      <c r="AB671" s="1">
        <f>ROUND('Fertilizer Tonnage Entry Form'!E682,1)*10^1</f>
        <v>0</v>
      </c>
      <c r="AC671" s="1">
        <f>ROUND('Fertilizer Tonnage Entry Form'!F682,1)*10^1</f>
        <v>0</v>
      </c>
      <c r="AD671" s="1">
        <f>ROUND('Fertilizer Tonnage Entry Form'!G682,1)*10^1</f>
        <v>0</v>
      </c>
      <c r="AE671" s="1">
        <f>ROUND('Fertilizer Tonnage Entry Form'!H682,2)*10^2</f>
        <v>0</v>
      </c>
      <c r="AF671" s="1">
        <f>ROUND('Fertilizer Tonnage Entry Form'!I682,2)*10^2</f>
        <v>0</v>
      </c>
      <c r="AG671" s="1">
        <f>ROUND('Fertilizer Tonnage Entry Form'!J682,2)*10^2</f>
        <v>0</v>
      </c>
      <c r="AH671" s="1">
        <f>ROUND('Fertilizer Tonnage Entry Form'!K682,2)*10^2</f>
        <v>0</v>
      </c>
      <c r="AI671" s="1">
        <f>ROUND('Fertilizer Tonnage Entry Form'!L682,2)*10^2</f>
        <v>0</v>
      </c>
      <c r="AJ671" s="1">
        <f>ROUND('Fertilizer Tonnage Entry Form'!M682,3)*10^2</f>
        <v>0</v>
      </c>
    </row>
    <row r="672" spans="1:36" x14ac:dyDescent="0.25">
      <c r="A672" s="1">
        <f>'Fertilizer Tonnage Entry Form'!$Q$1</f>
        <v>0</v>
      </c>
      <c r="C672" s="1">
        <f>'Fertilizer Tonnage Entry Form'!$D$2</f>
        <v>2018</v>
      </c>
      <c r="D672" s="1">
        <f>'Fertilizer Tonnage Entry Form'!$H$2</f>
        <v>14</v>
      </c>
      <c r="H672">
        <f>ROUND('Fertilizer Tonnage Entry Form'!A683,1)*10^1</f>
        <v>0</v>
      </c>
      <c r="J672">
        <f>ROUND('Fertilizer Tonnage Entry Form'!B683,1)*10^1</f>
        <v>0</v>
      </c>
      <c r="L672">
        <f>ROUND('Fertilizer Tonnage Entry Form'!C683,1)*10^1</f>
        <v>0</v>
      </c>
      <c r="M672">
        <f>ROUND('Fertilizer Tonnage Entry Form'!N683,3)*10^3</f>
        <v>0</v>
      </c>
      <c r="Q672" s="1">
        <f>'Fertilizer Tonnage Entry Form'!T683</f>
        <v>0</v>
      </c>
      <c r="R672" s="1">
        <f>'Fertilizer Tonnage Entry Form'!O683</f>
        <v>0</v>
      </c>
      <c r="S672" s="1">
        <f>'Fertilizer Tonnage Entry Form'!P683</f>
        <v>0</v>
      </c>
      <c r="AA672" s="1">
        <f>ROUND('Fertilizer Tonnage Entry Form'!D683,1)*10^1</f>
        <v>0</v>
      </c>
      <c r="AB672" s="1">
        <f>ROUND('Fertilizer Tonnage Entry Form'!E683,1)*10^1</f>
        <v>0</v>
      </c>
      <c r="AC672" s="1">
        <f>ROUND('Fertilizer Tonnage Entry Form'!F683,1)*10^1</f>
        <v>0</v>
      </c>
      <c r="AD672" s="1">
        <f>ROUND('Fertilizer Tonnage Entry Form'!G683,1)*10^1</f>
        <v>0</v>
      </c>
      <c r="AE672" s="1">
        <f>ROUND('Fertilizer Tonnage Entry Form'!H683,2)*10^2</f>
        <v>0</v>
      </c>
      <c r="AF672" s="1">
        <f>ROUND('Fertilizer Tonnage Entry Form'!I683,2)*10^2</f>
        <v>0</v>
      </c>
      <c r="AG672" s="1">
        <f>ROUND('Fertilizer Tonnage Entry Form'!J683,2)*10^2</f>
        <v>0</v>
      </c>
      <c r="AH672" s="1">
        <f>ROUND('Fertilizer Tonnage Entry Form'!K683,2)*10^2</f>
        <v>0</v>
      </c>
      <c r="AI672" s="1">
        <f>ROUND('Fertilizer Tonnage Entry Form'!L683,2)*10^2</f>
        <v>0</v>
      </c>
      <c r="AJ672" s="1">
        <f>ROUND('Fertilizer Tonnage Entry Form'!M683,3)*10^2</f>
        <v>0</v>
      </c>
    </row>
    <row r="673" spans="1:36" x14ac:dyDescent="0.25">
      <c r="A673" s="1">
        <f>'Fertilizer Tonnage Entry Form'!$Q$1</f>
        <v>0</v>
      </c>
      <c r="C673" s="1">
        <f>'Fertilizer Tonnage Entry Form'!$D$2</f>
        <v>2018</v>
      </c>
      <c r="D673" s="1">
        <f>'Fertilizer Tonnage Entry Form'!$H$2</f>
        <v>14</v>
      </c>
      <c r="H673">
        <f>ROUND('Fertilizer Tonnage Entry Form'!A684,1)*10^1</f>
        <v>0</v>
      </c>
      <c r="J673">
        <f>ROUND('Fertilizer Tonnage Entry Form'!B684,1)*10^1</f>
        <v>0</v>
      </c>
      <c r="L673">
        <f>ROUND('Fertilizer Tonnage Entry Form'!C684,1)*10^1</f>
        <v>0</v>
      </c>
      <c r="M673">
        <f>ROUND('Fertilizer Tonnage Entry Form'!N684,3)*10^3</f>
        <v>0</v>
      </c>
      <c r="Q673" s="1">
        <f>'Fertilizer Tonnage Entry Form'!T684</f>
        <v>0</v>
      </c>
      <c r="R673" s="1">
        <f>'Fertilizer Tonnage Entry Form'!O684</f>
        <v>0</v>
      </c>
      <c r="S673" s="1">
        <f>'Fertilizer Tonnage Entry Form'!P684</f>
        <v>0</v>
      </c>
      <c r="AA673" s="1">
        <f>ROUND('Fertilizer Tonnage Entry Form'!D684,1)*10^1</f>
        <v>0</v>
      </c>
      <c r="AB673" s="1">
        <f>ROUND('Fertilizer Tonnage Entry Form'!E684,1)*10^1</f>
        <v>0</v>
      </c>
      <c r="AC673" s="1">
        <f>ROUND('Fertilizer Tonnage Entry Form'!F684,1)*10^1</f>
        <v>0</v>
      </c>
      <c r="AD673" s="1">
        <f>ROUND('Fertilizer Tonnage Entry Form'!G684,1)*10^1</f>
        <v>0</v>
      </c>
      <c r="AE673" s="1">
        <f>ROUND('Fertilizer Tonnage Entry Form'!H684,2)*10^2</f>
        <v>0</v>
      </c>
      <c r="AF673" s="1">
        <f>ROUND('Fertilizer Tonnage Entry Form'!I684,2)*10^2</f>
        <v>0</v>
      </c>
      <c r="AG673" s="1">
        <f>ROUND('Fertilizer Tonnage Entry Form'!J684,2)*10^2</f>
        <v>0</v>
      </c>
      <c r="AH673" s="1">
        <f>ROUND('Fertilizer Tonnage Entry Form'!K684,2)*10^2</f>
        <v>0</v>
      </c>
      <c r="AI673" s="1">
        <f>ROUND('Fertilizer Tonnage Entry Form'!L684,2)*10^2</f>
        <v>0</v>
      </c>
      <c r="AJ673" s="1">
        <f>ROUND('Fertilizer Tonnage Entry Form'!M684,3)*10^2</f>
        <v>0</v>
      </c>
    </row>
    <row r="674" spans="1:36" x14ac:dyDescent="0.25">
      <c r="A674" s="1">
        <f>'Fertilizer Tonnage Entry Form'!$Q$1</f>
        <v>0</v>
      </c>
      <c r="C674" s="1">
        <f>'Fertilizer Tonnage Entry Form'!$D$2</f>
        <v>2018</v>
      </c>
      <c r="D674" s="1">
        <f>'Fertilizer Tonnage Entry Form'!$H$2</f>
        <v>14</v>
      </c>
      <c r="H674">
        <f>ROUND('Fertilizer Tonnage Entry Form'!A685,1)*10^1</f>
        <v>0</v>
      </c>
      <c r="J674">
        <f>ROUND('Fertilizer Tonnage Entry Form'!B685,1)*10^1</f>
        <v>0</v>
      </c>
      <c r="L674">
        <f>ROUND('Fertilizer Tonnage Entry Form'!C685,1)*10^1</f>
        <v>0</v>
      </c>
      <c r="M674">
        <f>ROUND('Fertilizer Tonnage Entry Form'!N685,3)*10^3</f>
        <v>0</v>
      </c>
      <c r="Q674" s="1">
        <f>'Fertilizer Tonnage Entry Form'!T685</f>
        <v>0</v>
      </c>
      <c r="R674" s="1">
        <f>'Fertilizer Tonnage Entry Form'!O685</f>
        <v>0</v>
      </c>
      <c r="S674" s="1">
        <f>'Fertilizer Tonnage Entry Form'!P685</f>
        <v>0</v>
      </c>
      <c r="AA674" s="1">
        <f>ROUND('Fertilizer Tonnage Entry Form'!D685,1)*10^1</f>
        <v>0</v>
      </c>
      <c r="AB674" s="1">
        <f>ROUND('Fertilizer Tonnage Entry Form'!E685,1)*10^1</f>
        <v>0</v>
      </c>
      <c r="AC674" s="1">
        <f>ROUND('Fertilizer Tonnage Entry Form'!F685,1)*10^1</f>
        <v>0</v>
      </c>
      <c r="AD674" s="1">
        <f>ROUND('Fertilizer Tonnage Entry Form'!G685,1)*10^1</f>
        <v>0</v>
      </c>
      <c r="AE674" s="1">
        <f>ROUND('Fertilizer Tonnage Entry Form'!H685,2)*10^2</f>
        <v>0</v>
      </c>
      <c r="AF674" s="1">
        <f>ROUND('Fertilizer Tonnage Entry Form'!I685,2)*10^2</f>
        <v>0</v>
      </c>
      <c r="AG674" s="1">
        <f>ROUND('Fertilizer Tonnage Entry Form'!J685,2)*10^2</f>
        <v>0</v>
      </c>
      <c r="AH674" s="1">
        <f>ROUND('Fertilizer Tonnage Entry Form'!K685,2)*10^2</f>
        <v>0</v>
      </c>
      <c r="AI674" s="1">
        <f>ROUND('Fertilizer Tonnage Entry Form'!L685,2)*10^2</f>
        <v>0</v>
      </c>
      <c r="AJ674" s="1">
        <f>ROUND('Fertilizer Tonnage Entry Form'!M685,3)*10^2</f>
        <v>0</v>
      </c>
    </row>
    <row r="675" spans="1:36" x14ac:dyDescent="0.25">
      <c r="A675" s="1">
        <f>'Fertilizer Tonnage Entry Form'!$Q$1</f>
        <v>0</v>
      </c>
      <c r="C675" s="1">
        <f>'Fertilizer Tonnage Entry Form'!$D$2</f>
        <v>2018</v>
      </c>
      <c r="D675" s="1">
        <f>'Fertilizer Tonnage Entry Form'!$H$2</f>
        <v>14</v>
      </c>
      <c r="H675">
        <f>ROUND('Fertilizer Tonnage Entry Form'!A686,1)*10^1</f>
        <v>0</v>
      </c>
      <c r="J675">
        <f>ROUND('Fertilizer Tonnage Entry Form'!B686,1)*10^1</f>
        <v>0</v>
      </c>
      <c r="L675">
        <f>ROUND('Fertilizer Tonnage Entry Form'!C686,1)*10^1</f>
        <v>0</v>
      </c>
      <c r="M675">
        <f>ROUND('Fertilizer Tonnage Entry Form'!N686,3)*10^3</f>
        <v>0</v>
      </c>
      <c r="Q675" s="1">
        <f>'Fertilizer Tonnage Entry Form'!T686</f>
        <v>0</v>
      </c>
      <c r="R675" s="1">
        <f>'Fertilizer Tonnage Entry Form'!O686</f>
        <v>0</v>
      </c>
      <c r="S675" s="1">
        <f>'Fertilizer Tonnage Entry Form'!P686</f>
        <v>0</v>
      </c>
      <c r="AA675" s="1">
        <f>ROUND('Fertilizer Tonnage Entry Form'!D686,1)*10^1</f>
        <v>0</v>
      </c>
      <c r="AB675" s="1">
        <f>ROUND('Fertilizer Tonnage Entry Form'!E686,1)*10^1</f>
        <v>0</v>
      </c>
      <c r="AC675" s="1">
        <f>ROUND('Fertilizer Tonnage Entry Form'!F686,1)*10^1</f>
        <v>0</v>
      </c>
      <c r="AD675" s="1">
        <f>ROUND('Fertilizer Tonnage Entry Form'!G686,1)*10^1</f>
        <v>0</v>
      </c>
      <c r="AE675" s="1">
        <f>ROUND('Fertilizer Tonnage Entry Form'!H686,2)*10^2</f>
        <v>0</v>
      </c>
      <c r="AF675" s="1">
        <f>ROUND('Fertilizer Tonnage Entry Form'!I686,2)*10^2</f>
        <v>0</v>
      </c>
      <c r="AG675" s="1">
        <f>ROUND('Fertilizer Tonnage Entry Form'!J686,2)*10^2</f>
        <v>0</v>
      </c>
      <c r="AH675" s="1">
        <f>ROUND('Fertilizer Tonnage Entry Form'!K686,2)*10^2</f>
        <v>0</v>
      </c>
      <c r="AI675" s="1">
        <f>ROUND('Fertilizer Tonnage Entry Form'!L686,2)*10^2</f>
        <v>0</v>
      </c>
      <c r="AJ675" s="1">
        <f>ROUND('Fertilizer Tonnage Entry Form'!M686,3)*10^2</f>
        <v>0</v>
      </c>
    </row>
    <row r="676" spans="1:36" x14ac:dyDescent="0.25">
      <c r="A676" s="1">
        <f>'Fertilizer Tonnage Entry Form'!$Q$1</f>
        <v>0</v>
      </c>
      <c r="C676" s="1">
        <f>'Fertilizer Tonnage Entry Form'!$D$2</f>
        <v>2018</v>
      </c>
      <c r="D676" s="1">
        <f>'Fertilizer Tonnage Entry Form'!$H$2</f>
        <v>14</v>
      </c>
      <c r="H676">
        <f>ROUND('Fertilizer Tonnage Entry Form'!A687,1)*10^1</f>
        <v>0</v>
      </c>
      <c r="J676">
        <f>ROUND('Fertilizer Tonnage Entry Form'!B687,1)*10^1</f>
        <v>0</v>
      </c>
      <c r="L676">
        <f>ROUND('Fertilizer Tonnage Entry Form'!C687,1)*10^1</f>
        <v>0</v>
      </c>
      <c r="M676">
        <f>ROUND('Fertilizer Tonnage Entry Form'!N687,3)*10^3</f>
        <v>0</v>
      </c>
      <c r="Q676" s="1">
        <f>'Fertilizer Tonnage Entry Form'!T687</f>
        <v>0</v>
      </c>
      <c r="R676" s="1">
        <f>'Fertilizer Tonnage Entry Form'!O687</f>
        <v>0</v>
      </c>
      <c r="S676" s="1">
        <f>'Fertilizer Tonnage Entry Form'!P687</f>
        <v>0</v>
      </c>
      <c r="AA676" s="1">
        <f>ROUND('Fertilizer Tonnage Entry Form'!D687,1)*10^1</f>
        <v>0</v>
      </c>
      <c r="AB676" s="1">
        <f>ROUND('Fertilizer Tonnage Entry Form'!E687,1)*10^1</f>
        <v>0</v>
      </c>
      <c r="AC676" s="1">
        <f>ROUND('Fertilizer Tonnage Entry Form'!F687,1)*10^1</f>
        <v>0</v>
      </c>
      <c r="AD676" s="1">
        <f>ROUND('Fertilizer Tonnage Entry Form'!G687,1)*10^1</f>
        <v>0</v>
      </c>
      <c r="AE676" s="1">
        <f>ROUND('Fertilizer Tonnage Entry Form'!H687,2)*10^2</f>
        <v>0</v>
      </c>
      <c r="AF676" s="1">
        <f>ROUND('Fertilizer Tonnage Entry Form'!I687,2)*10^2</f>
        <v>0</v>
      </c>
      <c r="AG676" s="1">
        <f>ROUND('Fertilizer Tonnage Entry Form'!J687,2)*10^2</f>
        <v>0</v>
      </c>
      <c r="AH676" s="1">
        <f>ROUND('Fertilizer Tonnage Entry Form'!K687,2)*10^2</f>
        <v>0</v>
      </c>
      <c r="AI676" s="1">
        <f>ROUND('Fertilizer Tonnage Entry Form'!L687,2)*10^2</f>
        <v>0</v>
      </c>
      <c r="AJ676" s="1">
        <f>ROUND('Fertilizer Tonnage Entry Form'!M687,3)*10^2</f>
        <v>0</v>
      </c>
    </row>
    <row r="677" spans="1:36" x14ac:dyDescent="0.25">
      <c r="A677" s="1">
        <f>'Fertilizer Tonnage Entry Form'!$Q$1</f>
        <v>0</v>
      </c>
      <c r="C677" s="1">
        <f>'Fertilizer Tonnage Entry Form'!$D$2</f>
        <v>2018</v>
      </c>
      <c r="D677" s="1">
        <f>'Fertilizer Tonnage Entry Form'!$H$2</f>
        <v>14</v>
      </c>
      <c r="H677">
        <f>ROUND('Fertilizer Tonnage Entry Form'!A688,1)*10^1</f>
        <v>0</v>
      </c>
      <c r="J677">
        <f>ROUND('Fertilizer Tonnage Entry Form'!B688,1)*10^1</f>
        <v>0</v>
      </c>
      <c r="L677">
        <f>ROUND('Fertilizer Tonnage Entry Form'!C688,1)*10^1</f>
        <v>0</v>
      </c>
      <c r="M677">
        <f>ROUND('Fertilizer Tonnage Entry Form'!N688,3)*10^3</f>
        <v>0</v>
      </c>
      <c r="Q677" s="1">
        <f>'Fertilizer Tonnage Entry Form'!T688</f>
        <v>0</v>
      </c>
      <c r="R677" s="1">
        <f>'Fertilizer Tonnage Entry Form'!O688</f>
        <v>0</v>
      </c>
      <c r="S677" s="1">
        <f>'Fertilizer Tonnage Entry Form'!P688</f>
        <v>0</v>
      </c>
      <c r="AA677" s="1">
        <f>ROUND('Fertilizer Tonnage Entry Form'!D688,1)*10^1</f>
        <v>0</v>
      </c>
      <c r="AB677" s="1">
        <f>ROUND('Fertilizer Tonnage Entry Form'!E688,1)*10^1</f>
        <v>0</v>
      </c>
      <c r="AC677" s="1">
        <f>ROUND('Fertilizer Tonnage Entry Form'!F688,1)*10^1</f>
        <v>0</v>
      </c>
      <c r="AD677" s="1">
        <f>ROUND('Fertilizer Tonnage Entry Form'!G688,1)*10^1</f>
        <v>0</v>
      </c>
      <c r="AE677" s="1">
        <f>ROUND('Fertilizer Tonnage Entry Form'!H688,2)*10^2</f>
        <v>0</v>
      </c>
      <c r="AF677" s="1">
        <f>ROUND('Fertilizer Tonnage Entry Form'!I688,2)*10^2</f>
        <v>0</v>
      </c>
      <c r="AG677" s="1">
        <f>ROUND('Fertilizer Tonnage Entry Form'!J688,2)*10^2</f>
        <v>0</v>
      </c>
      <c r="AH677" s="1">
        <f>ROUND('Fertilizer Tonnage Entry Form'!K688,2)*10^2</f>
        <v>0</v>
      </c>
      <c r="AI677" s="1">
        <f>ROUND('Fertilizer Tonnage Entry Form'!L688,2)*10^2</f>
        <v>0</v>
      </c>
      <c r="AJ677" s="1">
        <f>ROUND('Fertilizer Tonnage Entry Form'!M688,3)*10^2</f>
        <v>0</v>
      </c>
    </row>
    <row r="678" spans="1:36" x14ac:dyDescent="0.25">
      <c r="A678" s="1">
        <f>'Fertilizer Tonnage Entry Form'!$Q$1</f>
        <v>0</v>
      </c>
      <c r="C678" s="1">
        <f>'Fertilizer Tonnage Entry Form'!$D$2</f>
        <v>2018</v>
      </c>
      <c r="D678" s="1">
        <f>'Fertilizer Tonnage Entry Form'!$H$2</f>
        <v>14</v>
      </c>
      <c r="H678">
        <f>ROUND('Fertilizer Tonnage Entry Form'!A689,1)*10^1</f>
        <v>0</v>
      </c>
      <c r="J678">
        <f>ROUND('Fertilizer Tonnage Entry Form'!B689,1)*10^1</f>
        <v>0</v>
      </c>
      <c r="L678">
        <f>ROUND('Fertilizer Tonnage Entry Form'!C689,1)*10^1</f>
        <v>0</v>
      </c>
      <c r="M678">
        <f>ROUND('Fertilizer Tonnage Entry Form'!N689,3)*10^3</f>
        <v>0</v>
      </c>
      <c r="Q678" s="1">
        <f>'Fertilizer Tonnage Entry Form'!T689</f>
        <v>0</v>
      </c>
      <c r="R678" s="1">
        <f>'Fertilizer Tonnage Entry Form'!O689</f>
        <v>0</v>
      </c>
      <c r="S678" s="1">
        <f>'Fertilizer Tonnage Entry Form'!P689</f>
        <v>0</v>
      </c>
      <c r="AA678" s="1">
        <f>ROUND('Fertilizer Tonnage Entry Form'!D689,1)*10^1</f>
        <v>0</v>
      </c>
      <c r="AB678" s="1">
        <f>ROUND('Fertilizer Tonnage Entry Form'!E689,1)*10^1</f>
        <v>0</v>
      </c>
      <c r="AC678" s="1">
        <f>ROUND('Fertilizer Tonnage Entry Form'!F689,1)*10^1</f>
        <v>0</v>
      </c>
      <c r="AD678" s="1">
        <f>ROUND('Fertilizer Tonnage Entry Form'!G689,1)*10^1</f>
        <v>0</v>
      </c>
      <c r="AE678" s="1">
        <f>ROUND('Fertilizer Tonnage Entry Form'!H689,2)*10^2</f>
        <v>0</v>
      </c>
      <c r="AF678" s="1">
        <f>ROUND('Fertilizer Tonnage Entry Form'!I689,2)*10^2</f>
        <v>0</v>
      </c>
      <c r="AG678" s="1">
        <f>ROUND('Fertilizer Tonnage Entry Form'!J689,2)*10^2</f>
        <v>0</v>
      </c>
      <c r="AH678" s="1">
        <f>ROUND('Fertilizer Tonnage Entry Form'!K689,2)*10^2</f>
        <v>0</v>
      </c>
      <c r="AI678" s="1">
        <f>ROUND('Fertilizer Tonnage Entry Form'!L689,2)*10^2</f>
        <v>0</v>
      </c>
      <c r="AJ678" s="1">
        <f>ROUND('Fertilizer Tonnage Entry Form'!M689,3)*10^2</f>
        <v>0</v>
      </c>
    </row>
    <row r="679" spans="1:36" x14ac:dyDescent="0.25">
      <c r="A679" s="1">
        <f>'Fertilizer Tonnage Entry Form'!$Q$1</f>
        <v>0</v>
      </c>
      <c r="C679" s="1">
        <f>'Fertilizer Tonnage Entry Form'!$D$2</f>
        <v>2018</v>
      </c>
      <c r="D679" s="1">
        <f>'Fertilizer Tonnage Entry Form'!$H$2</f>
        <v>14</v>
      </c>
      <c r="H679">
        <f>ROUND('Fertilizer Tonnage Entry Form'!A690,1)*10^1</f>
        <v>0</v>
      </c>
      <c r="J679">
        <f>ROUND('Fertilizer Tonnage Entry Form'!B690,1)*10^1</f>
        <v>0</v>
      </c>
      <c r="L679">
        <f>ROUND('Fertilizer Tonnage Entry Form'!C690,1)*10^1</f>
        <v>0</v>
      </c>
      <c r="M679">
        <f>ROUND('Fertilizer Tonnage Entry Form'!N690,3)*10^3</f>
        <v>0</v>
      </c>
      <c r="Q679" s="1">
        <f>'Fertilizer Tonnage Entry Form'!T690</f>
        <v>0</v>
      </c>
      <c r="R679" s="1">
        <f>'Fertilizer Tonnage Entry Form'!O690</f>
        <v>0</v>
      </c>
      <c r="S679" s="1">
        <f>'Fertilizer Tonnage Entry Form'!P690</f>
        <v>0</v>
      </c>
      <c r="AA679" s="1">
        <f>ROUND('Fertilizer Tonnage Entry Form'!D690,1)*10^1</f>
        <v>0</v>
      </c>
      <c r="AB679" s="1">
        <f>ROUND('Fertilizer Tonnage Entry Form'!E690,1)*10^1</f>
        <v>0</v>
      </c>
      <c r="AC679" s="1">
        <f>ROUND('Fertilizer Tonnage Entry Form'!F690,1)*10^1</f>
        <v>0</v>
      </c>
      <c r="AD679" s="1">
        <f>ROUND('Fertilizer Tonnage Entry Form'!G690,1)*10^1</f>
        <v>0</v>
      </c>
      <c r="AE679" s="1">
        <f>ROUND('Fertilizer Tonnage Entry Form'!H690,2)*10^2</f>
        <v>0</v>
      </c>
      <c r="AF679" s="1">
        <f>ROUND('Fertilizer Tonnage Entry Form'!I690,2)*10^2</f>
        <v>0</v>
      </c>
      <c r="AG679" s="1">
        <f>ROUND('Fertilizer Tonnage Entry Form'!J690,2)*10^2</f>
        <v>0</v>
      </c>
      <c r="AH679" s="1">
        <f>ROUND('Fertilizer Tonnage Entry Form'!K690,2)*10^2</f>
        <v>0</v>
      </c>
      <c r="AI679" s="1">
        <f>ROUND('Fertilizer Tonnage Entry Form'!L690,2)*10^2</f>
        <v>0</v>
      </c>
      <c r="AJ679" s="1">
        <f>ROUND('Fertilizer Tonnage Entry Form'!M690,3)*10^2</f>
        <v>0</v>
      </c>
    </row>
    <row r="680" spans="1:36" x14ac:dyDescent="0.25">
      <c r="A680" s="1">
        <f>'Fertilizer Tonnage Entry Form'!$Q$1</f>
        <v>0</v>
      </c>
      <c r="C680" s="1">
        <f>'Fertilizer Tonnage Entry Form'!$D$2</f>
        <v>2018</v>
      </c>
      <c r="D680" s="1">
        <f>'Fertilizer Tonnage Entry Form'!$H$2</f>
        <v>14</v>
      </c>
      <c r="H680">
        <f>ROUND('Fertilizer Tonnage Entry Form'!A691,1)*10^1</f>
        <v>0</v>
      </c>
      <c r="J680">
        <f>ROUND('Fertilizer Tonnage Entry Form'!B691,1)*10^1</f>
        <v>0</v>
      </c>
      <c r="L680">
        <f>ROUND('Fertilizer Tonnage Entry Form'!C691,1)*10^1</f>
        <v>0</v>
      </c>
      <c r="M680">
        <f>ROUND('Fertilizer Tonnage Entry Form'!N691,3)*10^3</f>
        <v>0</v>
      </c>
      <c r="Q680" s="1">
        <f>'Fertilizer Tonnage Entry Form'!T691</f>
        <v>0</v>
      </c>
      <c r="R680" s="1">
        <f>'Fertilizer Tonnage Entry Form'!O691</f>
        <v>0</v>
      </c>
      <c r="S680" s="1">
        <f>'Fertilizer Tonnage Entry Form'!P691</f>
        <v>0</v>
      </c>
      <c r="AA680" s="1">
        <f>ROUND('Fertilizer Tonnage Entry Form'!D691,1)*10^1</f>
        <v>0</v>
      </c>
      <c r="AB680" s="1">
        <f>ROUND('Fertilizer Tonnage Entry Form'!E691,1)*10^1</f>
        <v>0</v>
      </c>
      <c r="AC680" s="1">
        <f>ROUND('Fertilizer Tonnage Entry Form'!F691,1)*10^1</f>
        <v>0</v>
      </c>
      <c r="AD680" s="1">
        <f>ROUND('Fertilizer Tonnage Entry Form'!G691,1)*10^1</f>
        <v>0</v>
      </c>
      <c r="AE680" s="1">
        <f>ROUND('Fertilizer Tonnage Entry Form'!H691,2)*10^2</f>
        <v>0</v>
      </c>
      <c r="AF680" s="1">
        <f>ROUND('Fertilizer Tonnage Entry Form'!I691,2)*10^2</f>
        <v>0</v>
      </c>
      <c r="AG680" s="1">
        <f>ROUND('Fertilizer Tonnage Entry Form'!J691,2)*10^2</f>
        <v>0</v>
      </c>
      <c r="AH680" s="1">
        <f>ROUND('Fertilizer Tonnage Entry Form'!K691,2)*10^2</f>
        <v>0</v>
      </c>
      <c r="AI680" s="1">
        <f>ROUND('Fertilizer Tonnage Entry Form'!L691,2)*10^2</f>
        <v>0</v>
      </c>
      <c r="AJ680" s="1">
        <f>ROUND('Fertilizer Tonnage Entry Form'!M691,3)*10^2</f>
        <v>0</v>
      </c>
    </row>
    <row r="681" spans="1:36" x14ac:dyDescent="0.25">
      <c r="A681" s="1">
        <f>'Fertilizer Tonnage Entry Form'!$Q$1</f>
        <v>0</v>
      </c>
      <c r="C681" s="1">
        <f>'Fertilizer Tonnage Entry Form'!$D$2</f>
        <v>2018</v>
      </c>
      <c r="D681" s="1">
        <f>'Fertilizer Tonnage Entry Form'!$H$2</f>
        <v>14</v>
      </c>
      <c r="H681">
        <f>ROUND('Fertilizer Tonnage Entry Form'!A692,1)*10^1</f>
        <v>0</v>
      </c>
      <c r="J681">
        <f>ROUND('Fertilizer Tonnage Entry Form'!B692,1)*10^1</f>
        <v>0</v>
      </c>
      <c r="L681">
        <f>ROUND('Fertilizer Tonnage Entry Form'!C692,1)*10^1</f>
        <v>0</v>
      </c>
      <c r="M681">
        <f>ROUND('Fertilizer Tonnage Entry Form'!N692,3)*10^3</f>
        <v>0</v>
      </c>
      <c r="Q681" s="1">
        <f>'Fertilizer Tonnage Entry Form'!T692</f>
        <v>0</v>
      </c>
      <c r="R681" s="1">
        <f>'Fertilizer Tonnage Entry Form'!O692</f>
        <v>0</v>
      </c>
      <c r="S681" s="1">
        <f>'Fertilizer Tonnage Entry Form'!P692</f>
        <v>0</v>
      </c>
      <c r="AA681" s="1">
        <f>ROUND('Fertilizer Tonnage Entry Form'!D692,1)*10^1</f>
        <v>0</v>
      </c>
      <c r="AB681" s="1">
        <f>ROUND('Fertilizer Tonnage Entry Form'!E692,1)*10^1</f>
        <v>0</v>
      </c>
      <c r="AC681" s="1">
        <f>ROUND('Fertilizer Tonnage Entry Form'!F692,1)*10^1</f>
        <v>0</v>
      </c>
      <c r="AD681" s="1">
        <f>ROUND('Fertilizer Tonnage Entry Form'!G692,1)*10^1</f>
        <v>0</v>
      </c>
      <c r="AE681" s="1">
        <f>ROUND('Fertilizer Tonnage Entry Form'!H692,2)*10^2</f>
        <v>0</v>
      </c>
      <c r="AF681" s="1">
        <f>ROUND('Fertilizer Tonnage Entry Form'!I692,2)*10^2</f>
        <v>0</v>
      </c>
      <c r="AG681" s="1">
        <f>ROUND('Fertilizer Tonnage Entry Form'!J692,2)*10^2</f>
        <v>0</v>
      </c>
      <c r="AH681" s="1">
        <f>ROUND('Fertilizer Tonnage Entry Form'!K692,2)*10^2</f>
        <v>0</v>
      </c>
      <c r="AI681" s="1">
        <f>ROUND('Fertilizer Tonnage Entry Form'!L692,2)*10^2</f>
        <v>0</v>
      </c>
      <c r="AJ681" s="1">
        <f>ROUND('Fertilizer Tonnage Entry Form'!M692,3)*10^2</f>
        <v>0</v>
      </c>
    </row>
    <row r="682" spans="1:36" x14ac:dyDescent="0.25">
      <c r="A682" s="1">
        <f>'Fertilizer Tonnage Entry Form'!$Q$1</f>
        <v>0</v>
      </c>
      <c r="C682" s="1">
        <f>'Fertilizer Tonnage Entry Form'!$D$2</f>
        <v>2018</v>
      </c>
      <c r="D682" s="1">
        <f>'Fertilizer Tonnage Entry Form'!$H$2</f>
        <v>14</v>
      </c>
      <c r="H682">
        <f>ROUND('Fertilizer Tonnage Entry Form'!A693,1)*10^1</f>
        <v>0</v>
      </c>
      <c r="J682">
        <f>ROUND('Fertilizer Tonnage Entry Form'!B693,1)*10^1</f>
        <v>0</v>
      </c>
      <c r="L682">
        <f>ROUND('Fertilizer Tonnage Entry Form'!C693,1)*10^1</f>
        <v>0</v>
      </c>
      <c r="M682">
        <f>ROUND('Fertilizer Tonnage Entry Form'!N693,3)*10^3</f>
        <v>0</v>
      </c>
      <c r="Q682" s="1">
        <f>'Fertilizer Tonnage Entry Form'!T693</f>
        <v>0</v>
      </c>
      <c r="R682" s="1">
        <f>'Fertilizer Tonnage Entry Form'!O693</f>
        <v>0</v>
      </c>
      <c r="S682" s="1">
        <f>'Fertilizer Tonnage Entry Form'!P693</f>
        <v>0</v>
      </c>
      <c r="AA682" s="1">
        <f>ROUND('Fertilizer Tonnage Entry Form'!D693,1)*10^1</f>
        <v>0</v>
      </c>
      <c r="AB682" s="1">
        <f>ROUND('Fertilizer Tonnage Entry Form'!E693,1)*10^1</f>
        <v>0</v>
      </c>
      <c r="AC682" s="1">
        <f>ROUND('Fertilizer Tonnage Entry Form'!F693,1)*10^1</f>
        <v>0</v>
      </c>
      <c r="AD682" s="1">
        <f>ROUND('Fertilizer Tonnage Entry Form'!G693,1)*10^1</f>
        <v>0</v>
      </c>
      <c r="AE682" s="1">
        <f>ROUND('Fertilizer Tonnage Entry Form'!H693,2)*10^2</f>
        <v>0</v>
      </c>
      <c r="AF682" s="1">
        <f>ROUND('Fertilizer Tonnage Entry Form'!I693,2)*10^2</f>
        <v>0</v>
      </c>
      <c r="AG682" s="1">
        <f>ROUND('Fertilizer Tonnage Entry Form'!J693,2)*10^2</f>
        <v>0</v>
      </c>
      <c r="AH682" s="1">
        <f>ROUND('Fertilizer Tonnage Entry Form'!K693,2)*10^2</f>
        <v>0</v>
      </c>
      <c r="AI682" s="1">
        <f>ROUND('Fertilizer Tonnage Entry Form'!L693,2)*10^2</f>
        <v>0</v>
      </c>
      <c r="AJ682" s="1">
        <f>ROUND('Fertilizer Tonnage Entry Form'!M693,3)*10^2</f>
        <v>0</v>
      </c>
    </row>
    <row r="683" spans="1:36" x14ac:dyDescent="0.25">
      <c r="A683" s="1">
        <f>'Fertilizer Tonnage Entry Form'!$Q$1</f>
        <v>0</v>
      </c>
      <c r="C683" s="1">
        <f>'Fertilizer Tonnage Entry Form'!$D$2</f>
        <v>2018</v>
      </c>
      <c r="D683" s="1">
        <f>'Fertilizer Tonnage Entry Form'!$H$2</f>
        <v>14</v>
      </c>
      <c r="H683">
        <f>ROUND('Fertilizer Tonnage Entry Form'!A694,1)*10^1</f>
        <v>0</v>
      </c>
      <c r="J683">
        <f>ROUND('Fertilizer Tonnage Entry Form'!B694,1)*10^1</f>
        <v>0</v>
      </c>
      <c r="L683">
        <f>ROUND('Fertilizer Tonnage Entry Form'!C694,1)*10^1</f>
        <v>0</v>
      </c>
      <c r="M683">
        <f>ROUND('Fertilizer Tonnage Entry Form'!N694,3)*10^3</f>
        <v>0</v>
      </c>
      <c r="Q683" s="1">
        <f>'Fertilizer Tonnage Entry Form'!T694</f>
        <v>0</v>
      </c>
      <c r="R683" s="1">
        <f>'Fertilizer Tonnage Entry Form'!O694</f>
        <v>0</v>
      </c>
      <c r="S683" s="1">
        <f>'Fertilizer Tonnage Entry Form'!P694</f>
        <v>0</v>
      </c>
      <c r="AA683" s="1">
        <f>ROUND('Fertilizer Tonnage Entry Form'!D694,1)*10^1</f>
        <v>0</v>
      </c>
      <c r="AB683" s="1">
        <f>ROUND('Fertilizer Tonnage Entry Form'!E694,1)*10^1</f>
        <v>0</v>
      </c>
      <c r="AC683" s="1">
        <f>ROUND('Fertilizer Tonnage Entry Form'!F694,1)*10^1</f>
        <v>0</v>
      </c>
      <c r="AD683" s="1">
        <f>ROUND('Fertilizer Tonnage Entry Form'!G694,1)*10^1</f>
        <v>0</v>
      </c>
      <c r="AE683" s="1">
        <f>ROUND('Fertilizer Tonnage Entry Form'!H694,2)*10^2</f>
        <v>0</v>
      </c>
      <c r="AF683" s="1">
        <f>ROUND('Fertilizer Tonnage Entry Form'!I694,2)*10^2</f>
        <v>0</v>
      </c>
      <c r="AG683" s="1">
        <f>ROUND('Fertilizer Tonnage Entry Form'!J694,2)*10^2</f>
        <v>0</v>
      </c>
      <c r="AH683" s="1">
        <f>ROUND('Fertilizer Tonnage Entry Form'!K694,2)*10^2</f>
        <v>0</v>
      </c>
      <c r="AI683" s="1">
        <f>ROUND('Fertilizer Tonnage Entry Form'!L694,2)*10^2</f>
        <v>0</v>
      </c>
      <c r="AJ683" s="1">
        <f>ROUND('Fertilizer Tonnage Entry Form'!M694,3)*10^2</f>
        <v>0</v>
      </c>
    </row>
    <row r="684" spans="1:36" x14ac:dyDescent="0.25">
      <c r="A684" s="1">
        <f>'Fertilizer Tonnage Entry Form'!$Q$1</f>
        <v>0</v>
      </c>
      <c r="C684" s="1">
        <f>'Fertilizer Tonnage Entry Form'!$D$2</f>
        <v>2018</v>
      </c>
      <c r="D684" s="1">
        <f>'Fertilizer Tonnage Entry Form'!$H$2</f>
        <v>14</v>
      </c>
      <c r="H684">
        <f>ROUND('Fertilizer Tonnage Entry Form'!A695,1)*10^1</f>
        <v>0</v>
      </c>
      <c r="J684">
        <f>ROUND('Fertilizer Tonnage Entry Form'!B695,1)*10^1</f>
        <v>0</v>
      </c>
      <c r="L684">
        <f>ROUND('Fertilizer Tonnage Entry Form'!C695,1)*10^1</f>
        <v>0</v>
      </c>
      <c r="M684">
        <f>ROUND('Fertilizer Tonnage Entry Form'!N695,3)*10^3</f>
        <v>0</v>
      </c>
      <c r="Q684" s="1">
        <f>'Fertilizer Tonnage Entry Form'!T695</f>
        <v>0</v>
      </c>
      <c r="R684" s="1">
        <f>'Fertilizer Tonnage Entry Form'!O695</f>
        <v>0</v>
      </c>
      <c r="S684" s="1">
        <f>'Fertilizer Tonnage Entry Form'!P695</f>
        <v>0</v>
      </c>
      <c r="AA684" s="1">
        <f>ROUND('Fertilizer Tonnage Entry Form'!D695,1)*10^1</f>
        <v>0</v>
      </c>
      <c r="AB684" s="1">
        <f>ROUND('Fertilizer Tonnage Entry Form'!E695,1)*10^1</f>
        <v>0</v>
      </c>
      <c r="AC684" s="1">
        <f>ROUND('Fertilizer Tonnage Entry Form'!F695,1)*10^1</f>
        <v>0</v>
      </c>
      <c r="AD684" s="1">
        <f>ROUND('Fertilizer Tonnage Entry Form'!G695,1)*10^1</f>
        <v>0</v>
      </c>
      <c r="AE684" s="1">
        <f>ROUND('Fertilizer Tonnage Entry Form'!H695,2)*10^2</f>
        <v>0</v>
      </c>
      <c r="AF684" s="1">
        <f>ROUND('Fertilizer Tonnage Entry Form'!I695,2)*10^2</f>
        <v>0</v>
      </c>
      <c r="AG684" s="1">
        <f>ROUND('Fertilizer Tonnage Entry Form'!J695,2)*10^2</f>
        <v>0</v>
      </c>
      <c r="AH684" s="1">
        <f>ROUND('Fertilizer Tonnage Entry Form'!K695,2)*10^2</f>
        <v>0</v>
      </c>
      <c r="AI684" s="1">
        <f>ROUND('Fertilizer Tonnage Entry Form'!L695,2)*10^2</f>
        <v>0</v>
      </c>
      <c r="AJ684" s="1">
        <f>ROUND('Fertilizer Tonnage Entry Form'!M695,3)*10^2</f>
        <v>0</v>
      </c>
    </row>
    <row r="685" spans="1:36" x14ac:dyDescent="0.25">
      <c r="A685" s="1">
        <f>'Fertilizer Tonnage Entry Form'!$Q$1</f>
        <v>0</v>
      </c>
      <c r="C685" s="1">
        <f>'Fertilizer Tonnage Entry Form'!$D$2</f>
        <v>2018</v>
      </c>
      <c r="D685" s="1">
        <f>'Fertilizer Tonnage Entry Form'!$H$2</f>
        <v>14</v>
      </c>
      <c r="H685">
        <f>ROUND('Fertilizer Tonnage Entry Form'!A696,1)*10^1</f>
        <v>0</v>
      </c>
      <c r="J685">
        <f>ROUND('Fertilizer Tonnage Entry Form'!B696,1)*10^1</f>
        <v>0</v>
      </c>
      <c r="L685">
        <f>ROUND('Fertilizer Tonnage Entry Form'!C696,1)*10^1</f>
        <v>0</v>
      </c>
      <c r="M685">
        <f>ROUND('Fertilizer Tonnage Entry Form'!N696,3)*10^3</f>
        <v>0</v>
      </c>
      <c r="Q685" s="1">
        <f>'Fertilizer Tonnage Entry Form'!T696</f>
        <v>0</v>
      </c>
      <c r="R685" s="1">
        <f>'Fertilizer Tonnage Entry Form'!O696</f>
        <v>0</v>
      </c>
      <c r="S685" s="1">
        <f>'Fertilizer Tonnage Entry Form'!P696</f>
        <v>0</v>
      </c>
      <c r="AA685" s="1">
        <f>ROUND('Fertilizer Tonnage Entry Form'!D696,1)*10^1</f>
        <v>0</v>
      </c>
      <c r="AB685" s="1">
        <f>ROUND('Fertilizer Tonnage Entry Form'!E696,1)*10^1</f>
        <v>0</v>
      </c>
      <c r="AC685" s="1">
        <f>ROUND('Fertilizer Tonnage Entry Form'!F696,1)*10^1</f>
        <v>0</v>
      </c>
      <c r="AD685" s="1">
        <f>ROUND('Fertilizer Tonnage Entry Form'!G696,1)*10^1</f>
        <v>0</v>
      </c>
      <c r="AE685" s="1">
        <f>ROUND('Fertilizer Tonnage Entry Form'!H696,2)*10^2</f>
        <v>0</v>
      </c>
      <c r="AF685" s="1">
        <f>ROUND('Fertilizer Tonnage Entry Form'!I696,2)*10^2</f>
        <v>0</v>
      </c>
      <c r="AG685" s="1">
        <f>ROUND('Fertilizer Tonnage Entry Form'!J696,2)*10^2</f>
        <v>0</v>
      </c>
      <c r="AH685" s="1">
        <f>ROUND('Fertilizer Tonnage Entry Form'!K696,2)*10^2</f>
        <v>0</v>
      </c>
      <c r="AI685" s="1">
        <f>ROUND('Fertilizer Tonnage Entry Form'!L696,2)*10^2</f>
        <v>0</v>
      </c>
      <c r="AJ685" s="1">
        <f>ROUND('Fertilizer Tonnage Entry Form'!M696,3)*10^2</f>
        <v>0</v>
      </c>
    </row>
    <row r="686" spans="1:36" x14ac:dyDescent="0.25">
      <c r="A686" s="1">
        <f>'Fertilizer Tonnage Entry Form'!$Q$1</f>
        <v>0</v>
      </c>
      <c r="C686" s="1">
        <f>'Fertilizer Tonnage Entry Form'!$D$2</f>
        <v>2018</v>
      </c>
      <c r="D686" s="1">
        <f>'Fertilizer Tonnage Entry Form'!$H$2</f>
        <v>14</v>
      </c>
      <c r="H686">
        <f>ROUND('Fertilizer Tonnage Entry Form'!A697,1)*10^1</f>
        <v>0</v>
      </c>
      <c r="J686">
        <f>ROUND('Fertilizer Tonnage Entry Form'!B697,1)*10^1</f>
        <v>0</v>
      </c>
      <c r="L686">
        <f>ROUND('Fertilizer Tonnage Entry Form'!C697,1)*10^1</f>
        <v>0</v>
      </c>
      <c r="M686">
        <f>ROUND('Fertilizer Tonnage Entry Form'!N697,3)*10^3</f>
        <v>0</v>
      </c>
      <c r="Q686" s="1">
        <f>'Fertilizer Tonnage Entry Form'!T697</f>
        <v>0</v>
      </c>
      <c r="R686" s="1">
        <f>'Fertilizer Tonnage Entry Form'!O697</f>
        <v>0</v>
      </c>
      <c r="S686" s="1">
        <f>'Fertilizer Tonnage Entry Form'!P697</f>
        <v>0</v>
      </c>
      <c r="AA686" s="1">
        <f>ROUND('Fertilizer Tonnage Entry Form'!D697,1)*10^1</f>
        <v>0</v>
      </c>
      <c r="AB686" s="1">
        <f>ROUND('Fertilizer Tonnage Entry Form'!E697,1)*10^1</f>
        <v>0</v>
      </c>
      <c r="AC686" s="1">
        <f>ROUND('Fertilizer Tonnage Entry Form'!F697,1)*10^1</f>
        <v>0</v>
      </c>
      <c r="AD686" s="1">
        <f>ROUND('Fertilizer Tonnage Entry Form'!G697,1)*10^1</f>
        <v>0</v>
      </c>
      <c r="AE686" s="1">
        <f>ROUND('Fertilizer Tonnage Entry Form'!H697,2)*10^2</f>
        <v>0</v>
      </c>
      <c r="AF686" s="1">
        <f>ROUND('Fertilizer Tonnage Entry Form'!I697,2)*10^2</f>
        <v>0</v>
      </c>
      <c r="AG686" s="1">
        <f>ROUND('Fertilizer Tonnage Entry Form'!J697,2)*10^2</f>
        <v>0</v>
      </c>
      <c r="AH686" s="1">
        <f>ROUND('Fertilizer Tonnage Entry Form'!K697,2)*10^2</f>
        <v>0</v>
      </c>
      <c r="AI686" s="1">
        <f>ROUND('Fertilizer Tonnage Entry Form'!L697,2)*10^2</f>
        <v>0</v>
      </c>
      <c r="AJ686" s="1">
        <f>ROUND('Fertilizer Tonnage Entry Form'!M697,3)*10^2</f>
        <v>0</v>
      </c>
    </row>
    <row r="687" spans="1:36" x14ac:dyDescent="0.25">
      <c r="A687" s="1">
        <f>'Fertilizer Tonnage Entry Form'!$Q$1</f>
        <v>0</v>
      </c>
      <c r="C687" s="1">
        <f>'Fertilizer Tonnage Entry Form'!$D$2</f>
        <v>2018</v>
      </c>
      <c r="D687" s="1">
        <f>'Fertilizer Tonnage Entry Form'!$H$2</f>
        <v>14</v>
      </c>
      <c r="H687">
        <f>ROUND('Fertilizer Tonnage Entry Form'!A698,1)*10^1</f>
        <v>0</v>
      </c>
      <c r="J687">
        <f>ROUND('Fertilizer Tonnage Entry Form'!B698,1)*10^1</f>
        <v>0</v>
      </c>
      <c r="L687">
        <f>ROUND('Fertilizer Tonnage Entry Form'!C698,1)*10^1</f>
        <v>0</v>
      </c>
      <c r="M687">
        <f>ROUND('Fertilizer Tonnage Entry Form'!N698,3)*10^3</f>
        <v>0</v>
      </c>
      <c r="Q687" s="1">
        <f>'Fertilizer Tonnage Entry Form'!T698</f>
        <v>0</v>
      </c>
      <c r="R687" s="1">
        <f>'Fertilizer Tonnage Entry Form'!O698</f>
        <v>0</v>
      </c>
      <c r="S687" s="1">
        <f>'Fertilizer Tonnage Entry Form'!P698</f>
        <v>0</v>
      </c>
      <c r="AA687" s="1">
        <f>ROUND('Fertilizer Tonnage Entry Form'!D698,1)*10^1</f>
        <v>0</v>
      </c>
      <c r="AB687" s="1">
        <f>ROUND('Fertilizer Tonnage Entry Form'!E698,1)*10^1</f>
        <v>0</v>
      </c>
      <c r="AC687" s="1">
        <f>ROUND('Fertilizer Tonnage Entry Form'!F698,1)*10^1</f>
        <v>0</v>
      </c>
      <c r="AD687" s="1">
        <f>ROUND('Fertilizer Tonnage Entry Form'!G698,1)*10^1</f>
        <v>0</v>
      </c>
      <c r="AE687" s="1">
        <f>ROUND('Fertilizer Tonnage Entry Form'!H698,2)*10^2</f>
        <v>0</v>
      </c>
      <c r="AF687" s="1">
        <f>ROUND('Fertilizer Tonnage Entry Form'!I698,2)*10^2</f>
        <v>0</v>
      </c>
      <c r="AG687" s="1">
        <f>ROUND('Fertilizer Tonnage Entry Form'!J698,2)*10^2</f>
        <v>0</v>
      </c>
      <c r="AH687" s="1">
        <f>ROUND('Fertilizer Tonnage Entry Form'!K698,2)*10^2</f>
        <v>0</v>
      </c>
      <c r="AI687" s="1">
        <f>ROUND('Fertilizer Tonnage Entry Form'!L698,2)*10^2</f>
        <v>0</v>
      </c>
      <c r="AJ687" s="1">
        <f>ROUND('Fertilizer Tonnage Entry Form'!M698,3)*10^2</f>
        <v>0</v>
      </c>
    </row>
    <row r="688" spans="1:36" x14ac:dyDescent="0.25">
      <c r="A688" s="1">
        <f>'Fertilizer Tonnage Entry Form'!$Q$1</f>
        <v>0</v>
      </c>
      <c r="C688" s="1">
        <f>'Fertilizer Tonnage Entry Form'!$D$2</f>
        <v>2018</v>
      </c>
      <c r="D688" s="1">
        <f>'Fertilizer Tonnage Entry Form'!$H$2</f>
        <v>14</v>
      </c>
      <c r="H688">
        <f>ROUND('Fertilizer Tonnage Entry Form'!A699,1)*10^1</f>
        <v>0</v>
      </c>
      <c r="J688">
        <f>ROUND('Fertilizer Tonnage Entry Form'!B699,1)*10^1</f>
        <v>0</v>
      </c>
      <c r="L688">
        <f>ROUND('Fertilizer Tonnage Entry Form'!C699,1)*10^1</f>
        <v>0</v>
      </c>
      <c r="M688">
        <f>ROUND('Fertilizer Tonnage Entry Form'!N699,3)*10^3</f>
        <v>0</v>
      </c>
      <c r="Q688" s="1">
        <f>'Fertilizer Tonnage Entry Form'!T699</f>
        <v>0</v>
      </c>
      <c r="R688" s="1">
        <f>'Fertilizer Tonnage Entry Form'!O699</f>
        <v>0</v>
      </c>
      <c r="S688" s="1">
        <f>'Fertilizer Tonnage Entry Form'!P699</f>
        <v>0</v>
      </c>
      <c r="AA688" s="1">
        <f>ROUND('Fertilizer Tonnage Entry Form'!D699,1)*10^1</f>
        <v>0</v>
      </c>
      <c r="AB688" s="1">
        <f>ROUND('Fertilizer Tonnage Entry Form'!E699,1)*10^1</f>
        <v>0</v>
      </c>
      <c r="AC688" s="1">
        <f>ROUND('Fertilizer Tonnage Entry Form'!F699,1)*10^1</f>
        <v>0</v>
      </c>
      <c r="AD688" s="1">
        <f>ROUND('Fertilizer Tonnage Entry Form'!G699,1)*10^1</f>
        <v>0</v>
      </c>
      <c r="AE688" s="1">
        <f>ROUND('Fertilizer Tonnage Entry Form'!H699,2)*10^2</f>
        <v>0</v>
      </c>
      <c r="AF688" s="1">
        <f>ROUND('Fertilizer Tonnage Entry Form'!I699,2)*10^2</f>
        <v>0</v>
      </c>
      <c r="AG688" s="1">
        <f>ROUND('Fertilizer Tonnage Entry Form'!J699,2)*10^2</f>
        <v>0</v>
      </c>
      <c r="AH688" s="1">
        <f>ROUND('Fertilizer Tonnage Entry Form'!K699,2)*10^2</f>
        <v>0</v>
      </c>
      <c r="AI688" s="1">
        <f>ROUND('Fertilizer Tonnage Entry Form'!L699,2)*10^2</f>
        <v>0</v>
      </c>
      <c r="AJ688" s="1">
        <f>ROUND('Fertilizer Tonnage Entry Form'!M699,3)*10^2</f>
        <v>0</v>
      </c>
    </row>
    <row r="689" spans="1:36" x14ac:dyDescent="0.25">
      <c r="A689" s="1">
        <f>'Fertilizer Tonnage Entry Form'!$Q$1</f>
        <v>0</v>
      </c>
      <c r="C689" s="1">
        <f>'Fertilizer Tonnage Entry Form'!$D$2</f>
        <v>2018</v>
      </c>
      <c r="D689" s="1">
        <f>'Fertilizer Tonnage Entry Form'!$H$2</f>
        <v>14</v>
      </c>
      <c r="H689">
        <f>ROUND('Fertilizer Tonnage Entry Form'!A700,1)*10^1</f>
        <v>0</v>
      </c>
      <c r="J689">
        <f>ROUND('Fertilizer Tonnage Entry Form'!B700,1)*10^1</f>
        <v>0</v>
      </c>
      <c r="L689">
        <f>ROUND('Fertilizer Tonnage Entry Form'!C700,1)*10^1</f>
        <v>0</v>
      </c>
      <c r="M689">
        <f>ROUND('Fertilizer Tonnage Entry Form'!N700,3)*10^3</f>
        <v>0</v>
      </c>
      <c r="Q689" s="1">
        <f>'Fertilizer Tonnage Entry Form'!T700</f>
        <v>0</v>
      </c>
      <c r="R689" s="1">
        <f>'Fertilizer Tonnage Entry Form'!O700</f>
        <v>0</v>
      </c>
      <c r="S689" s="1">
        <f>'Fertilizer Tonnage Entry Form'!P700</f>
        <v>0</v>
      </c>
      <c r="AA689" s="1">
        <f>ROUND('Fertilizer Tonnage Entry Form'!D700,1)*10^1</f>
        <v>0</v>
      </c>
      <c r="AB689" s="1">
        <f>ROUND('Fertilizer Tonnage Entry Form'!E700,1)*10^1</f>
        <v>0</v>
      </c>
      <c r="AC689" s="1">
        <f>ROUND('Fertilizer Tonnage Entry Form'!F700,1)*10^1</f>
        <v>0</v>
      </c>
      <c r="AD689" s="1">
        <f>ROUND('Fertilizer Tonnage Entry Form'!G700,1)*10^1</f>
        <v>0</v>
      </c>
      <c r="AE689" s="1">
        <f>ROUND('Fertilizer Tonnage Entry Form'!H700,2)*10^2</f>
        <v>0</v>
      </c>
      <c r="AF689" s="1">
        <f>ROUND('Fertilizer Tonnage Entry Form'!I700,2)*10^2</f>
        <v>0</v>
      </c>
      <c r="AG689" s="1">
        <f>ROUND('Fertilizer Tonnage Entry Form'!J700,2)*10^2</f>
        <v>0</v>
      </c>
      <c r="AH689" s="1">
        <f>ROUND('Fertilizer Tonnage Entry Form'!K700,2)*10^2</f>
        <v>0</v>
      </c>
      <c r="AI689" s="1">
        <f>ROUND('Fertilizer Tonnage Entry Form'!L700,2)*10^2</f>
        <v>0</v>
      </c>
      <c r="AJ689" s="1">
        <f>ROUND('Fertilizer Tonnage Entry Form'!M700,3)*10^2</f>
        <v>0</v>
      </c>
    </row>
    <row r="690" spans="1:36" x14ac:dyDescent="0.25">
      <c r="A690" s="1">
        <f>'Fertilizer Tonnage Entry Form'!$Q$1</f>
        <v>0</v>
      </c>
      <c r="C690" s="1">
        <f>'Fertilizer Tonnage Entry Form'!$D$2</f>
        <v>2018</v>
      </c>
      <c r="D690" s="1">
        <f>'Fertilizer Tonnage Entry Form'!$H$2</f>
        <v>14</v>
      </c>
      <c r="H690">
        <f>ROUND('Fertilizer Tonnage Entry Form'!A701,1)*10^1</f>
        <v>0</v>
      </c>
      <c r="J690">
        <f>ROUND('Fertilizer Tonnage Entry Form'!B701,1)*10^1</f>
        <v>0</v>
      </c>
      <c r="L690">
        <f>ROUND('Fertilizer Tonnage Entry Form'!C701,1)*10^1</f>
        <v>0</v>
      </c>
      <c r="M690">
        <f>ROUND('Fertilizer Tonnage Entry Form'!N701,3)*10^3</f>
        <v>0</v>
      </c>
      <c r="Q690" s="1">
        <f>'Fertilizer Tonnage Entry Form'!T701</f>
        <v>0</v>
      </c>
      <c r="R690" s="1">
        <f>'Fertilizer Tonnage Entry Form'!O701</f>
        <v>0</v>
      </c>
      <c r="S690" s="1">
        <f>'Fertilizer Tonnage Entry Form'!P701</f>
        <v>0</v>
      </c>
      <c r="AA690" s="1">
        <f>ROUND('Fertilizer Tonnage Entry Form'!D701,1)*10^1</f>
        <v>0</v>
      </c>
      <c r="AB690" s="1">
        <f>ROUND('Fertilizer Tonnage Entry Form'!E701,1)*10^1</f>
        <v>0</v>
      </c>
      <c r="AC690" s="1">
        <f>ROUND('Fertilizer Tonnage Entry Form'!F701,1)*10^1</f>
        <v>0</v>
      </c>
      <c r="AD690" s="1">
        <f>ROUND('Fertilizer Tonnage Entry Form'!G701,1)*10^1</f>
        <v>0</v>
      </c>
      <c r="AE690" s="1">
        <f>ROUND('Fertilizer Tonnage Entry Form'!H701,2)*10^2</f>
        <v>0</v>
      </c>
      <c r="AF690" s="1">
        <f>ROUND('Fertilizer Tonnage Entry Form'!I701,2)*10^2</f>
        <v>0</v>
      </c>
      <c r="AG690" s="1">
        <f>ROUND('Fertilizer Tonnage Entry Form'!J701,2)*10^2</f>
        <v>0</v>
      </c>
      <c r="AH690" s="1">
        <f>ROUND('Fertilizer Tonnage Entry Form'!K701,2)*10^2</f>
        <v>0</v>
      </c>
      <c r="AI690" s="1">
        <f>ROUND('Fertilizer Tonnage Entry Form'!L701,2)*10^2</f>
        <v>0</v>
      </c>
      <c r="AJ690" s="1">
        <f>ROUND('Fertilizer Tonnage Entry Form'!M701,3)*10^2</f>
        <v>0</v>
      </c>
    </row>
    <row r="691" spans="1:36" x14ac:dyDescent="0.25">
      <c r="A691" s="1">
        <f>'Fertilizer Tonnage Entry Form'!$Q$1</f>
        <v>0</v>
      </c>
      <c r="C691" s="1">
        <f>'Fertilizer Tonnage Entry Form'!$D$2</f>
        <v>2018</v>
      </c>
      <c r="D691" s="1">
        <f>'Fertilizer Tonnage Entry Form'!$H$2</f>
        <v>14</v>
      </c>
      <c r="H691">
        <f>ROUND('Fertilizer Tonnage Entry Form'!A702,1)*10^1</f>
        <v>0</v>
      </c>
      <c r="J691">
        <f>ROUND('Fertilizer Tonnage Entry Form'!B702,1)*10^1</f>
        <v>0</v>
      </c>
      <c r="L691">
        <f>ROUND('Fertilizer Tonnage Entry Form'!C702,1)*10^1</f>
        <v>0</v>
      </c>
      <c r="M691">
        <f>ROUND('Fertilizer Tonnage Entry Form'!N702,3)*10^3</f>
        <v>0</v>
      </c>
      <c r="Q691" s="1">
        <f>'Fertilizer Tonnage Entry Form'!T702</f>
        <v>0</v>
      </c>
      <c r="R691" s="1">
        <f>'Fertilizer Tonnage Entry Form'!O702</f>
        <v>0</v>
      </c>
      <c r="S691" s="1">
        <f>'Fertilizer Tonnage Entry Form'!P702</f>
        <v>0</v>
      </c>
      <c r="AA691" s="1">
        <f>ROUND('Fertilizer Tonnage Entry Form'!D702,1)*10^1</f>
        <v>0</v>
      </c>
      <c r="AB691" s="1">
        <f>ROUND('Fertilizer Tonnage Entry Form'!E702,1)*10^1</f>
        <v>0</v>
      </c>
      <c r="AC691" s="1">
        <f>ROUND('Fertilizer Tonnage Entry Form'!F702,1)*10^1</f>
        <v>0</v>
      </c>
      <c r="AD691" s="1">
        <f>ROUND('Fertilizer Tonnage Entry Form'!G702,1)*10^1</f>
        <v>0</v>
      </c>
      <c r="AE691" s="1">
        <f>ROUND('Fertilizer Tonnage Entry Form'!H702,2)*10^2</f>
        <v>0</v>
      </c>
      <c r="AF691" s="1">
        <f>ROUND('Fertilizer Tonnage Entry Form'!I702,2)*10^2</f>
        <v>0</v>
      </c>
      <c r="AG691" s="1">
        <f>ROUND('Fertilizer Tonnage Entry Form'!J702,2)*10^2</f>
        <v>0</v>
      </c>
      <c r="AH691" s="1">
        <f>ROUND('Fertilizer Tonnage Entry Form'!K702,2)*10^2</f>
        <v>0</v>
      </c>
      <c r="AI691" s="1">
        <f>ROUND('Fertilizer Tonnage Entry Form'!L702,2)*10^2</f>
        <v>0</v>
      </c>
      <c r="AJ691" s="1">
        <f>ROUND('Fertilizer Tonnage Entry Form'!M702,3)*10^2</f>
        <v>0</v>
      </c>
    </row>
    <row r="692" spans="1:36" x14ac:dyDescent="0.25">
      <c r="A692" s="1">
        <f>'Fertilizer Tonnage Entry Form'!$Q$1</f>
        <v>0</v>
      </c>
      <c r="C692" s="1">
        <f>'Fertilizer Tonnage Entry Form'!$D$2</f>
        <v>2018</v>
      </c>
      <c r="D692" s="1">
        <f>'Fertilizer Tonnage Entry Form'!$H$2</f>
        <v>14</v>
      </c>
      <c r="H692">
        <f>ROUND('Fertilizer Tonnage Entry Form'!A703,1)*10^1</f>
        <v>0</v>
      </c>
      <c r="J692">
        <f>ROUND('Fertilizer Tonnage Entry Form'!B703,1)*10^1</f>
        <v>0</v>
      </c>
      <c r="L692">
        <f>ROUND('Fertilizer Tonnage Entry Form'!C703,1)*10^1</f>
        <v>0</v>
      </c>
      <c r="M692">
        <f>ROUND('Fertilizer Tonnage Entry Form'!N703,3)*10^3</f>
        <v>0</v>
      </c>
      <c r="Q692" s="1">
        <f>'Fertilizer Tonnage Entry Form'!T703</f>
        <v>0</v>
      </c>
      <c r="R692" s="1">
        <f>'Fertilizer Tonnage Entry Form'!O703</f>
        <v>0</v>
      </c>
      <c r="S692" s="1">
        <f>'Fertilizer Tonnage Entry Form'!P703</f>
        <v>0</v>
      </c>
      <c r="AA692" s="1">
        <f>ROUND('Fertilizer Tonnage Entry Form'!D703,1)*10^1</f>
        <v>0</v>
      </c>
      <c r="AB692" s="1">
        <f>ROUND('Fertilizer Tonnage Entry Form'!E703,1)*10^1</f>
        <v>0</v>
      </c>
      <c r="AC692" s="1">
        <f>ROUND('Fertilizer Tonnage Entry Form'!F703,1)*10^1</f>
        <v>0</v>
      </c>
      <c r="AD692" s="1">
        <f>ROUND('Fertilizer Tonnage Entry Form'!G703,1)*10^1</f>
        <v>0</v>
      </c>
      <c r="AE692" s="1">
        <f>ROUND('Fertilizer Tonnage Entry Form'!H703,2)*10^2</f>
        <v>0</v>
      </c>
      <c r="AF692" s="1">
        <f>ROUND('Fertilizer Tonnage Entry Form'!I703,2)*10^2</f>
        <v>0</v>
      </c>
      <c r="AG692" s="1">
        <f>ROUND('Fertilizer Tonnage Entry Form'!J703,2)*10^2</f>
        <v>0</v>
      </c>
      <c r="AH692" s="1">
        <f>ROUND('Fertilizer Tonnage Entry Form'!K703,2)*10^2</f>
        <v>0</v>
      </c>
      <c r="AI692" s="1">
        <f>ROUND('Fertilizer Tonnage Entry Form'!L703,2)*10^2</f>
        <v>0</v>
      </c>
      <c r="AJ692" s="1">
        <f>ROUND('Fertilizer Tonnage Entry Form'!M703,3)*10^2</f>
        <v>0</v>
      </c>
    </row>
    <row r="693" spans="1:36" x14ac:dyDescent="0.25">
      <c r="A693" s="1">
        <f>'Fertilizer Tonnage Entry Form'!$Q$1</f>
        <v>0</v>
      </c>
      <c r="C693" s="1">
        <f>'Fertilizer Tonnage Entry Form'!$D$2</f>
        <v>2018</v>
      </c>
      <c r="D693" s="1">
        <f>'Fertilizer Tonnage Entry Form'!$H$2</f>
        <v>14</v>
      </c>
      <c r="H693">
        <f>ROUND('Fertilizer Tonnage Entry Form'!A704,1)*10^1</f>
        <v>0</v>
      </c>
      <c r="J693">
        <f>ROUND('Fertilizer Tonnage Entry Form'!B704,1)*10^1</f>
        <v>0</v>
      </c>
      <c r="L693">
        <f>ROUND('Fertilizer Tonnage Entry Form'!C704,1)*10^1</f>
        <v>0</v>
      </c>
      <c r="M693">
        <f>ROUND('Fertilizer Tonnage Entry Form'!N704,3)*10^3</f>
        <v>0</v>
      </c>
      <c r="Q693" s="1">
        <f>'Fertilizer Tonnage Entry Form'!T704</f>
        <v>0</v>
      </c>
      <c r="R693" s="1">
        <f>'Fertilizer Tonnage Entry Form'!O704</f>
        <v>0</v>
      </c>
      <c r="S693" s="1">
        <f>'Fertilizer Tonnage Entry Form'!P704</f>
        <v>0</v>
      </c>
      <c r="AA693" s="1">
        <f>ROUND('Fertilizer Tonnage Entry Form'!D704,1)*10^1</f>
        <v>0</v>
      </c>
      <c r="AB693" s="1">
        <f>ROUND('Fertilizer Tonnage Entry Form'!E704,1)*10^1</f>
        <v>0</v>
      </c>
      <c r="AC693" s="1">
        <f>ROUND('Fertilizer Tonnage Entry Form'!F704,1)*10^1</f>
        <v>0</v>
      </c>
      <c r="AD693" s="1">
        <f>ROUND('Fertilizer Tonnage Entry Form'!G704,1)*10^1</f>
        <v>0</v>
      </c>
      <c r="AE693" s="1">
        <f>ROUND('Fertilizer Tonnage Entry Form'!H704,2)*10^2</f>
        <v>0</v>
      </c>
      <c r="AF693" s="1">
        <f>ROUND('Fertilizer Tonnage Entry Form'!I704,2)*10^2</f>
        <v>0</v>
      </c>
      <c r="AG693" s="1">
        <f>ROUND('Fertilizer Tonnage Entry Form'!J704,2)*10^2</f>
        <v>0</v>
      </c>
      <c r="AH693" s="1">
        <f>ROUND('Fertilizer Tonnage Entry Form'!K704,2)*10^2</f>
        <v>0</v>
      </c>
      <c r="AI693" s="1">
        <f>ROUND('Fertilizer Tonnage Entry Form'!L704,2)*10^2</f>
        <v>0</v>
      </c>
      <c r="AJ693" s="1">
        <f>ROUND('Fertilizer Tonnage Entry Form'!M704,3)*10^2</f>
        <v>0</v>
      </c>
    </row>
    <row r="694" spans="1:36" x14ac:dyDescent="0.25">
      <c r="A694" s="1">
        <f>'Fertilizer Tonnage Entry Form'!$Q$1</f>
        <v>0</v>
      </c>
      <c r="C694" s="1">
        <f>'Fertilizer Tonnage Entry Form'!$D$2</f>
        <v>2018</v>
      </c>
      <c r="D694" s="1">
        <f>'Fertilizer Tonnage Entry Form'!$H$2</f>
        <v>14</v>
      </c>
      <c r="H694">
        <f>ROUND('Fertilizer Tonnage Entry Form'!A705,1)*10^1</f>
        <v>0</v>
      </c>
      <c r="J694">
        <f>ROUND('Fertilizer Tonnage Entry Form'!B705,1)*10^1</f>
        <v>0</v>
      </c>
      <c r="L694">
        <f>ROUND('Fertilizer Tonnage Entry Form'!C705,1)*10^1</f>
        <v>0</v>
      </c>
      <c r="M694">
        <f>ROUND('Fertilizer Tonnage Entry Form'!N705,3)*10^3</f>
        <v>0</v>
      </c>
      <c r="Q694" s="1">
        <f>'Fertilizer Tonnage Entry Form'!T705</f>
        <v>0</v>
      </c>
      <c r="R694" s="1">
        <f>'Fertilizer Tonnage Entry Form'!O705</f>
        <v>0</v>
      </c>
      <c r="S694" s="1">
        <f>'Fertilizer Tonnage Entry Form'!P705</f>
        <v>0</v>
      </c>
      <c r="AA694" s="1">
        <f>ROUND('Fertilizer Tonnage Entry Form'!D705,1)*10^1</f>
        <v>0</v>
      </c>
      <c r="AB694" s="1">
        <f>ROUND('Fertilizer Tonnage Entry Form'!E705,1)*10^1</f>
        <v>0</v>
      </c>
      <c r="AC694" s="1">
        <f>ROUND('Fertilizer Tonnage Entry Form'!F705,1)*10^1</f>
        <v>0</v>
      </c>
      <c r="AD694" s="1">
        <f>ROUND('Fertilizer Tonnage Entry Form'!G705,1)*10^1</f>
        <v>0</v>
      </c>
      <c r="AE694" s="1">
        <f>ROUND('Fertilizer Tonnage Entry Form'!H705,2)*10^2</f>
        <v>0</v>
      </c>
      <c r="AF694" s="1">
        <f>ROUND('Fertilizer Tonnage Entry Form'!I705,2)*10^2</f>
        <v>0</v>
      </c>
      <c r="AG694" s="1">
        <f>ROUND('Fertilizer Tonnage Entry Form'!J705,2)*10^2</f>
        <v>0</v>
      </c>
      <c r="AH694" s="1">
        <f>ROUND('Fertilizer Tonnage Entry Form'!K705,2)*10^2</f>
        <v>0</v>
      </c>
      <c r="AI694" s="1">
        <f>ROUND('Fertilizer Tonnage Entry Form'!L705,2)*10^2</f>
        <v>0</v>
      </c>
      <c r="AJ694" s="1">
        <f>ROUND('Fertilizer Tonnage Entry Form'!M705,3)*10^2</f>
        <v>0</v>
      </c>
    </row>
    <row r="695" spans="1:36" x14ac:dyDescent="0.25">
      <c r="A695" s="1">
        <f>'Fertilizer Tonnage Entry Form'!$Q$1</f>
        <v>0</v>
      </c>
      <c r="C695" s="1">
        <f>'Fertilizer Tonnage Entry Form'!$D$2</f>
        <v>2018</v>
      </c>
      <c r="D695" s="1">
        <f>'Fertilizer Tonnage Entry Form'!$H$2</f>
        <v>14</v>
      </c>
      <c r="H695">
        <f>ROUND('Fertilizer Tonnage Entry Form'!A706,1)*10^1</f>
        <v>0</v>
      </c>
      <c r="J695">
        <f>ROUND('Fertilizer Tonnage Entry Form'!B706,1)*10^1</f>
        <v>0</v>
      </c>
      <c r="L695">
        <f>ROUND('Fertilizer Tonnage Entry Form'!C706,1)*10^1</f>
        <v>0</v>
      </c>
      <c r="M695">
        <f>ROUND('Fertilizer Tonnage Entry Form'!N706,3)*10^3</f>
        <v>0</v>
      </c>
      <c r="Q695" s="1">
        <f>'Fertilizer Tonnage Entry Form'!T706</f>
        <v>0</v>
      </c>
      <c r="R695" s="1">
        <f>'Fertilizer Tonnage Entry Form'!O706</f>
        <v>0</v>
      </c>
      <c r="S695" s="1">
        <f>'Fertilizer Tonnage Entry Form'!P706</f>
        <v>0</v>
      </c>
      <c r="AA695" s="1">
        <f>ROUND('Fertilizer Tonnage Entry Form'!D706,1)*10^1</f>
        <v>0</v>
      </c>
      <c r="AB695" s="1">
        <f>ROUND('Fertilizer Tonnage Entry Form'!E706,1)*10^1</f>
        <v>0</v>
      </c>
      <c r="AC695" s="1">
        <f>ROUND('Fertilizer Tonnage Entry Form'!F706,1)*10^1</f>
        <v>0</v>
      </c>
      <c r="AD695" s="1">
        <f>ROUND('Fertilizer Tonnage Entry Form'!G706,1)*10^1</f>
        <v>0</v>
      </c>
      <c r="AE695" s="1">
        <f>ROUND('Fertilizer Tonnage Entry Form'!H706,2)*10^2</f>
        <v>0</v>
      </c>
      <c r="AF695" s="1">
        <f>ROUND('Fertilizer Tonnage Entry Form'!I706,2)*10^2</f>
        <v>0</v>
      </c>
      <c r="AG695" s="1">
        <f>ROUND('Fertilizer Tonnage Entry Form'!J706,2)*10^2</f>
        <v>0</v>
      </c>
      <c r="AH695" s="1">
        <f>ROUND('Fertilizer Tonnage Entry Form'!K706,2)*10^2</f>
        <v>0</v>
      </c>
      <c r="AI695" s="1">
        <f>ROUND('Fertilizer Tonnage Entry Form'!L706,2)*10^2</f>
        <v>0</v>
      </c>
      <c r="AJ695" s="1">
        <f>ROUND('Fertilizer Tonnage Entry Form'!M706,3)*10^2</f>
        <v>0</v>
      </c>
    </row>
    <row r="696" spans="1:36" x14ac:dyDescent="0.25">
      <c r="A696" s="1">
        <f>'Fertilizer Tonnage Entry Form'!$Q$1</f>
        <v>0</v>
      </c>
      <c r="C696" s="1">
        <f>'Fertilizer Tonnage Entry Form'!$D$2</f>
        <v>2018</v>
      </c>
      <c r="D696" s="1">
        <f>'Fertilizer Tonnage Entry Form'!$H$2</f>
        <v>14</v>
      </c>
      <c r="H696">
        <f>ROUND('Fertilizer Tonnage Entry Form'!A707,1)*10^1</f>
        <v>0</v>
      </c>
      <c r="J696">
        <f>ROUND('Fertilizer Tonnage Entry Form'!B707,1)*10^1</f>
        <v>0</v>
      </c>
      <c r="L696">
        <f>ROUND('Fertilizer Tonnage Entry Form'!C707,1)*10^1</f>
        <v>0</v>
      </c>
      <c r="M696">
        <f>ROUND('Fertilizer Tonnage Entry Form'!N707,3)*10^3</f>
        <v>0</v>
      </c>
      <c r="Q696" s="1">
        <f>'Fertilizer Tonnage Entry Form'!T707</f>
        <v>0</v>
      </c>
      <c r="R696" s="1">
        <f>'Fertilizer Tonnage Entry Form'!O707</f>
        <v>0</v>
      </c>
      <c r="S696" s="1">
        <f>'Fertilizer Tonnage Entry Form'!P707</f>
        <v>0</v>
      </c>
      <c r="AA696" s="1">
        <f>ROUND('Fertilizer Tonnage Entry Form'!D707,1)*10^1</f>
        <v>0</v>
      </c>
      <c r="AB696" s="1">
        <f>ROUND('Fertilizer Tonnage Entry Form'!E707,1)*10^1</f>
        <v>0</v>
      </c>
      <c r="AC696" s="1">
        <f>ROUND('Fertilizer Tonnage Entry Form'!F707,1)*10^1</f>
        <v>0</v>
      </c>
      <c r="AD696" s="1">
        <f>ROUND('Fertilizer Tonnage Entry Form'!G707,1)*10^1</f>
        <v>0</v>
      </c>
      <c r="AE696" s="1">
        <f>ROUND('Fertilizer Tonnage Entry Form'!H707,2)*10^2</f>
        <v>0</v>
      </c>
      <c r="AF696" s="1">
        <f>ROUND('Fertilizer Tonnage Entry Form'!I707,2)*10^2</f>
        <v>0</v>
      </c>
      <c r="AG696" s="1">
        <f>ROUND('Fertilizer Tonnage Entry Form'!J707,2)*10^2</f>
        <v>0</v>
      </c>
      <c r="AH696" s="1">
        <f>ROUND('Fertilizer Tonnage Entry Form'!K707,2)*10^2</f>
        <v>0</v>
      </c>
      <c r="AI696" s="1">
        <f>ROUND('Fertilizer Tonnage Entry Form'!L707,2)*10^2</f>
        <v>0</v>
      </c>
      <c r="AJ696" s="1">
        <f>ROUND('Fertilizer Tonnage Entry Form'!M707,3)*10^2</f>
        <v>0</v>
      </c>
    </row>
    <row r="697" spans="1:36" x14ac:dyDescent="0.25">
      <c r="A697" s="1">
        <f>'Fertilizer Tonnage Entry Form'!$Q$1</f>
        <v>0</v>
      </c>
      <c r="C697" s="1">
        <f>'Fertilizer Tonnage Entry Form'!$D$2</f>
        <v>2018</v>
      </c>
      <c r="D697" s="1">
        <f>'Fertilizer Tonnage Entry Form'!$H$2</f>
        <v>14</v>
      </c>
      <c r="H697">
        <f>ROUND('Fertilizer Tonnage Entry Form'!A708,1)*10^1</f>
        <v>0</v>
      </c>
      <c r="J697">
        <f>ROUND('Fertilizer Tonnage Entry Form'!B708,1)*10^1</f>
        <v>0</v>
      </c>
      <c r="L697">
        <f>ROUND('Fertilizer Tonnage Entry Form'!C708,1)*10^1</f>
        <v>0</v>
      </c>
      <c r="M697">
        <f>ROUND('Fertilizer Tonnage Entry Form'!N708,3)*10^3</f>
        <v>0</v>
      </c>
      <c r="Q697" s="1">
        <f>'Fertilizer Tonnage Entry Form'!T708</f>
        <v>0</v>
      </c>
      <c r="R697" s="1">
        <f>'Fertilizer Tonnage Entry Form'!O708</f>
        <v>0</v>
      </c>
      <c r="S697" s="1">
        <f>'Fertilizer Tonnage Entry Form'!P708</f>
        <v>0</v>
      </c>
      <c r="AA697" s="1">
        <f>ROUND('Fertilizer Tonnage Entry Form'!D708,1)*10^1</f>
        <v>0</v>
      </c>
      <c r="AB697" s="1">
        <f>ROUND('Fertilizer Tonnage Entry Form'!E708,1)*10^1</f>
        <v>0</v>
      </c>
      <c r="AC697" s="1">
        <f>ROUND('Fertilizer Tonnage Entry Form'!F708,1)*10^1</f>
        <v>0</v>
      </c>
      <c r="AD697" s="1">
        <f>ROUND('Fertilizer Tonnage Entry Form'!G708,1)*10^1</f>
        <v>0</v>
      </c>
      <c r="AE697" s="1">
        <f>ROUND('Fertilizer Tonnage Entry Form'!H708,2)*10^2</f>
        <v>0</v>
      </c>
      <c r="AF697" s="1">
        <f>ROUND('Fertilizer Tonnage Entry Form'!I708,2)*10^2</f>
        <v>0</v>
      </c>
      <c r="AG697" s="1">
        <f>ROUND('Fertilizer Tonnage Entry Form'!J708,2)*10^2</f>
        <v>0</v>
      </c>
      <c r="AH697" s="1">
        <f>ROUND('Fertilizer Tonnage Entry Form'!K708,2)*10^2</f>
        <v>0</v>
      </c>
      <c r="AI697" s="1">
        <f>ROUND('Fertilizer Tonnage Entry Form'!L708,2)*10^2</f>
        <v>0</v>
      </c>
      <c r="AJ697" s="1">
        <f>ROUND('Fertilizer Tonnage Entry Form'!M708,3)*10^2</f>
        <v>0</v>
      </c>
    </row>
    <row r="698" spans="1:36" x14ac:dyDescent="0.25">
      <c r="A698" s="1">
        <f>'Fertilizer Tonnage Entry Form'!$Q$1</f>
        <v>0</v>
      </c>
      <c r="C698" s="1">
        <f>'Fertilizer Tonnage Entry Form'!$D$2</f>
        <v>2018</v>
      </c>
      <c r="D698" s="1">
        <f>'Fertilizer Tonnage Entry Form'!$H$2</f>
        <v>14</v>
      </c>
      <c r="H698">
        <f>ROUND('Fertilizer Tonnage Entry Form'!A709,1)*10^1</f>
        <v>0</v>
      </c>
      <c r="J698">
        <f>ROUND('Fertilizer Tonnage Entry Form'!B709,1)*10^1</f>
        <v>0</v>
      </c>
      <c r="L698">
        <f>ROUND('Fertilizer Tonnage Entry Form'!C709,1)*10^1</f>
        <v>0</v>
      </c>
      <c r="M698">
        <f>ROUND('Fertilizer Tonnage Entry Form'!N709,3)*10^3</f>
        <v>0</v>
      </c>
      <c r="Q698" s="1">
        <f>'Fertilizer Tonnage Entry Form'!T709</f>
        <v>0</v>
      </c>
      <c r="R698" s="1">
        <f>'Fertilizer Tonnage Entry Form'!O709</f>
        <v>0</v>
      </c>
      <c r="S698" s="1">
        <f>'Fertilizer Tonnage Entry Form'!P709</f>
        <v>0</v>
      </c>
      <c r="AA698" s="1">
        <f>ROUND('Fertilizer Tonnage Entry Form'!D709,1)*10^1</f>
        <v>0</v>
      </c>
      <c r="AB698" s="1">
        <f>ROUND('Fertilizer Tonnage Entry Form'!E709,1)*10^1</f>
        <v>0</v>
      </c>
      <c r="AC698" s="1">
        <f>ROUND('Fertilizer Tonnage Entry Form'!F709,1)*10^1</f>
        <v>0</v>
      </c>
      <c r="AD698" s="1">
        <f>ROUND('Fertilizer Tonnage Entry Form'!G709,1)*10^1</f>
        <v>0</v>
      </c>
      <c r="AE698" s="1">
        <f>ROUND('Fertilizer Tonnage Entry Form'!H709,2)*10^2</f>
        <v>0</v>
      </c>
      <c r="AF698" s="1">
        <f>ROUND('Fertilizer Tonnage Entry Form'!I709,2)*10^2</f>
        <v>0</v>
      </c>
      <c r="AG698" s="1">
        <f>ROUND('Fertilizer Tonnage Entry Form'!J709,2)*10^2</f>
        <v>0</v>
      </c>
      <c r="AH698" s="1">
        <f>ROUND('Fertilizer Tonnage Entry Form'!K709,2)*10^2</f>
        <v>0</v>
      </c>
      <c r="AI698" s="1">
        <f>ROUND('Fertilizer Tonnage Entry Form'!L709,2)*10^2</f>
        <v>0</v>
      </c>
      <c r="AJ698" s="1">
        <f>ROUND('Fertilizer Tonnage Entry Form'!M709,3)*10^2</f>
        <v>0</v>
      </c>
    </row>
    <row r="699" spans="1:36" x14ac:dyDescent="0.25">
      <c r="A699" s="1">
        <f>'Fertilizer Tonnage Entry Form'!$Q$1</f>
        <v>0</v>
      </c>
      <c r="C699" s="1">
        <f>'Fertilizer Tonnage Entry Form'!$D$2</f>
        <v>2018</v>
      </c>
      <c r="D699" s="1">
        <f>'Fertilizer Tonnage Entry Form'!$H$2</f>
        <v>14</v>
      </c>
      <c r="H699">
        <f>ROUND('Fertilizer Tonnage Entry Form'!A710,1)*10^1</f>
        <v>0</v>
      </c>
      <c r="J699">
        <f>ROUND('Fertilizer Tonnage Entry Form'!B710,1)*10^1</f>
        <v>0</v>
      </c>
      <c r="L699">
        <f>ROUND('Fertilizer Tonnage Entry Form'!C710,1)*10^1</f>
        <v>0</v>
      </c>
      <c r="M699">
        <f>ROUND('Fertilizer Tonnage Entry Form'!N710,3)*10^3</f>
        <v>0</v>
      </c>
      <c r="Q699" s="1">
        <f>'Fertilizer Tonnage Entry Form'!T710</f>
        <v>0</v>
      </c>
      <c r="R699" s="1">
        <f>'Fertilizer Tonnage Entry Form'!O710</f>
        <v>0</v>
      </c>
      <c r="S699" s="1">
        <f>'Fertilizer Tonnage Entry Form'!P710</f>
        <v>0</v>
      </c>
      <c r="AA699" s="1">
        <f>ROUND('Fertilizer Tonnage Entry Form'!D710,1)*10^1</f>
        <v>0</v>
      </c>
      <c r="AB699" s="1">
        <f>ROUND('Fertilizer Tonnage Entry Form'!E710,1)*10^1</f>
        <v>0</v>
      </c>
      <c r="AC699" s="1">
        <f>ROUND('Fertilizer Tonnage Entry Form'!F710,1)*10^1</f>
        <v>0</v>
      </c>
      <c r="AD699" s="1">
        <f>ROUND('Fertilizer Tonnage Entry Form'!G710,1)*10^1</f>
        <v>0</v>
      </c>
      <c r="AE699" s="1">
        <f>ROUND('Fertilizer Tonnage Entry Form'!H710,2)*10^2</f>
        <v>0</v>
      </c>
      <c r="AF699" s="1">
        <f>ROUND('Fertilizer Tonnage Entry Form'!I710,2)*10^2</f>
        <v>0</v>
      </c>
      <c r="AG699" s="1">
        <f>ROUND('Fertilizer Tonnage Entry Form'!J710,2)*10^2</f>
        <v>0</v>
      </c>
      <c r="AH699" s="1">
        <f>ROUND('Fertilizer Tonnage Entry Form'!K710,2)*10^2</f>
        <v>0</v>
      </c>
      <c r="AI699" s="1">
        <f>ROUND('Fertilizer Tonnage Entry Form'!L710,2)*10^2</f>
        <v>0</v>
      </c>
      <c r="AJ699" s="1">
        <f>ROUND('Fertilizer Tonnage Entry Form'!M710,3)*10^2</f>
        <v>0</v>
      </c>
    </row>
    <row r="700" spans="1:36" x14ac:dyDescent="0.25">
      <c r="A700" s="1">
        <f>'Fertilizer Tonnage Entry Form'!$Q$1</f>
        <v>0</v>
      </c>
      <c r="C700" s="1">
        <f>'Fertilizer Tonnage Entry Form'!$D$2</f>
        <v>2018</v>
      </c>
      <c r="D700" s="1">
        <f>'Fertilizer Tonnage Entry Form'!$H$2</f>
        <v>14</v>
      </c>
      <c r="H700">
        <f>ROUND('Fertilizer Tonnage Entry Form'!A711,1)*10^1</f>
        <v>0</v>
      </c>
      <c r="J700">
        <f>ROUND('Fertilizer Tonnage Entry Form'!B711,1)*10^1</f>
        <v>0</v>
      </c>
      <c r="L700">
        <f>ROUND('Fertilizer Tonnage Entry Form'!C711,1)*10^1</f>
        <v>0</v>
      </c>
      <c r="M700">
        <f>ROUND('Fertilizer Tonnage Entry Form'!N711,3)*10^3</f>
        <v>0</v>
      </c>
      <c r="Q700" s="1">
        <f>'Fertilizer Tonnage Entry Form'!T711</f>
        <v>0</v>
      </c>
      <c r="R700" s="1">
        <f>'Fertilizer Tonnage Entry Form'!O711</f>
        <v>0</v>
      </c>
      <c r="S700" s="1">
        <f>'Fertilizer Tonnage Entry Form'!P711</f>
        <v>0</v>
      </c>
      <c r="AA700" s="1">
        <f>ROUND('Fertilizer Tonnage Entry Form'!D711,1)*10^1</f>
        <v>0</v>
      </c>
      <c r="AB700" s="1">
        <f>ROUND('Fertilizer Tonnage Entry Form'!E711,1)*10^1</f>
        <v>0</v>
      </c>
      <c r="AC700" s="1">
        <f>ROUND('Fertilizer Tonnage Entry Form'!F711,1)*10^1</f>
        <v>0</v>
      </c>
      <c r="AD700" s="1">
        <f>ROUND('Fertilizer Tonnage Entry Form'!G711,1)*10^1</f>
        <v>0</v>
      </c>
      <c r="AE700" s="1">
        <f>ROUND('Fertilizer Tonnage Entry Form'!H711,2)*10^2</f>
        <v>0</v>
      </c>
      <c r="AF700" s="1">
        <f>ROUND('Fertilizer Tonnage Entry Form'!I711,2)*10^2</f>
        <v>0</v>
      </c>
      <c r="AG700" s="1">
        <f>ROUND('Fertilizer Tonnage Entry Form'!J711,2)*10^2</f>
        <v>0</v>
      </c>
      <c r="AH700" s="1">
        <f>ROUND('Fertilizer Tonnage Entry Form'!K711,2)*10^2</f>
        <v>0</v>
      </c>
      <c r="AI700" s="1">
        <f>ROUND('Fertilizer Tonnage Entry Form'!L711,2)*10^2</f>
        <v>0</v>
      </c>
      <c r="AJ700" s="1">
        <f>ROUND('Fertilizer Tonnage Entry Form'!M711,3)*10^2</f>
        <v>0</v>
      </c>
    </row>
    <row r="701" spans="1:36" x14ac:dyDescent="0.25">
      <c r="A701" s="1">
        <f>'Fertilizer Tonnage Entry Form'!$Q$1</f>
        <v>0</v>
      </c>
      <c r="C701" s="1">
        <f>'Fertilizer Tonnage Entry Form'!$D$2</f>
        <v>2018</v>
      </c>
      <c r="D701" s="1">
        <f>'Fertilizer Tonnage Entry Form'!$H$2</f>
        <v>14</v>
      </c>
      <c r="H701">
        <f>ROUND('Fertilizer Tonnage Entry Form'!A712,1)*10^1</f>
        <v>0</v>
      </c>
      <c r="J701">
        <f>ROUND('Fertilizer Tonnage Entry Form'!B712,1)*10^1</f>
        <v>0</v>
      </c>
      <c r="L701">
        <f>ROUND('Fertilizer Tonnage Entry Form'!C712,1)*10^1</f>
        <v>0</v>
      </c>
      <c r="M701">
        <f>ROUND('Fertilizer Tonnage Entry Form'!N712,3)*10^3</f>
        <v>0</v>
      </c>
      <c r="Q701" s="1">
        <f>'Fertilizer Tonnage Entry Form'!T712</f>
        <v>0</v>
      </c>
      <c r="R701" s="1">
        <f>'Fertilizer Tonnage Entry Form'!O712</f>
        <v>0</v>
      </c>
      <c r="S701" s="1">
        <f>'Fertilizer Tonnage Entry Form'!P712</f>
        <v>0</v>
      </c>
      <c r="AA701" s="1">
        <f>ROUND('Fertilizer Tonnage Entry Form'!D712,1)*10^1</f>
        <v>0</v>
      </c>
      <c r="AB701" s="1">
        <f>ROUND('Fertilizer Tonnage Entry Form'!E712,1)*10^1</f>
        <v>0</v>
      </c>
      <c r="AC701" s="1">
        <f>ROUND('Fertilizer Tonnage Entry Form'!F712,1)*10^1</f>
        <v>0</v>
      </c>
      <c r="AD701" s="1">
        <f>ROUND('Fertilizer Tonnage Entry Form'!G712,1)*10^1</f>
        <v>0</v>
      </c>
      <c r="AE701" s="1">
        <f>ROUND('Fertilizer Tonnage Entry Form'!H712,2)*10^2</f>
        <v>0</v>
      </c>
      <c r="AF701" s="1">
        <f>ROUND('Fertilizer Tonnage Entry Form'!I712,2)*10^2</f>
        <v>0</v>
      </c>
      <c r="AG701" s="1">
        <f>ROUND('Fertilizer Tonnage Entry Form'!J712,2)*10^2</f>
        <v>0</v>
      </c>
      <c r="AH701" s="1">
        <f>ROUND('Fertilizer Tonnage Entry Form'!K712,2)*10^2</f>
        <v>0</v>
      </c>
      <c r="AI701" s="1">
        <f>ROUND('Fertilizer Tonnage Entry Form'!L712,2)*10^2</f>
        <v>0</v>
      </c>
      <c r="AJ701" s="1">
        <f>ROUND('Fertilizer Tonnage Entry Form'!M712,3)*10^2</f>
        <v>0</v>
      </c>
    </row>
    <row r="702" spans="1:36" x14ac:dyDescent="0.25">
      <c r="A702" s="1">
        <f>'Fertilizer Tonnage Entry Form'!$Q$1</f>
        <v>0</v>
      </c>
      <c r="C702" s="1">
        <f>'Fertilizer Tonnage Entry Form'!$D$2</f>
        <v>2018</v>
      </c>
      <c r="D702" s="1">
        <f>'Fertilizer Tonnage Entry Form'!$H$2</f>
        <v>14</v>
      </c>
      <c r="H702">
        <f>ROUND('Fertilizer Tonnage Entry Form'!A713,1)*10^1</f>
        <v>0</v>
      </c>
      <c r="J702">
        <f>ROUND('Fertilizer Tonnage Entry Form'!B713,1)*10^1</f>
        <v>0</v>
      </c>
      <c r="L702">
        <f>ROUND('Fertilizer Tonnage Entry Form'!C713,1)*10^1</f>
        <v>0</v>
      </c>
      <c r="M702">
        <f>ROUND('Fertilizer Tonnage Entry Form'!N713,3)*10^3</f>
        <v>0</v>
      </c>
      <c r="Q702" s="1">
        <f>'Fertilizer Tonnage Entry Form'!T713</f>
        <v>0</v>
      </c>
      <c r="R702" s="1">
        <f>'Fertilizer Tonnage Entry Form'!O713</f>
        <v>0</v>
      </c>
      <c r="S702" s="1">
        <f>'Fertilizer Tonnage Entry Form'!P713</f>
        <v>0</v>
      </c>
      <c r="AA702" s="1">
        <f>ROUND('Fertilizer Tonnage Entry Form'!D713,1)*10^1</f>
        <v>0</v>
      </c>
      <c r="AB702" s="1">
        <f>ROUND('Fertilizer Tonnage Entry Form'!E713,1)*10^1</f>
        <v>0</v>
      </c>
      <c r="AC702" s="1">
        <f>ROUND('Fertilizer Tonnage Entry Form'!F713,1)*10^1</f>
        <v>0</v>
      </c>
      <c r="AD702" s="1">
        <f>ROUND('Fertilizer Tonnage Entry Form'!G713,1)*10^1</f>
        <v>0</v>
      </c>
      <c r="AE702" s="1">
        <f>ROUND('Fertilizer Tonnage Entry Form'!H713,2)*10^2</f>
        <v>0</v>
      </c>
      <c r="AF702" s="1">
        <f>ROUND('Fertilizer Tonnage Entry Form'!I713,2)*10^2</f>
        <v>0</v>
      </c>
      <c r="AG702" s="1">
        <f>ROUND('Fertilizer Tonnage Entry Form'!J713,2)*10^2</f>
        <v>0</v>
      </c>
      <c r="AH702" s="1">
        <f>ROUND('Fertilizer Tonnage Entry Form'!K713,2)*10^2</f>
        <v>0</v>
      </c>
      <c r="AI702" s="1">
        <f>ROUND('Fertilizer Tonnage Entry Form'!L713,2)*10^2</f>
        <v>0</v>
      </c>
      <c r="AJ702" s="1">
        <f>ROUND('Fertilizer Tonnage Entry Form'!M713,3)*10^2</f>
        <v>0</v>
      </c>
    </row>
    <row r="703" spans="1:36" x14ac:dyDescent="0.25">
      <c r="A703" s="1">
        <f>'Fertilizer Tonnage Entry Form'!$Q$1</f>
        <v>0</v>
      </c>
      <c r="C703" s="1">
        <f>'Fertilizer Tonnage Entry Form'!$D$2</f>
        <v>2018</v>
      </c>
      <c r="D703" s="1">
        <f>'Fertilizer Tonnage Entry Form'!$H$2</f>
        <v>14</v>
      </c>
      <c r="H703">
        <f>ROUND('Fertilizer Tonnage Entry Form'!A714,1)*10^1</f>
        <v>0</v>
      </c>
      <c r="J703">
        <f>ROUND('Fertilizer Tonnage Entry Form'!B714,1)*10^1</f>
        <v>0</v>
      </c>
      <c r="L703">
        <f>ROUND('Fertilizer Tonnage Entry Form'!C714,1)*10^1</f>
        <v>0</v>
      </c>
      <c r="M703">
        <f>ROUND('Fertilizer Tonnage Entry Form'!N714,3)*10^3</f>
        <v>0</v>
      </c>
      <c r="Q703" s="1">
        <f>'Fertilizer Tonnage Entry Form'!T714</f>
        <v>0</v>
      </c>
      <c r="R703" s="1">
        <f>'Fertilizer Tonnage Entry Form'!O714</f>
        <v>0</v>
      </c>
      <c r="S703" s="1">
        <f>'Fertilizer Tonnage Entry Form'!P714</f>
        <v>0</v>
      </c>
      <c r="AA703" s="1">
        <f>ROUND('Fertilizer Tonnage Entry Form'!D714,1)*10^1</f>
        <v>0</v>
      </c>
      <c r="AB703" s="1">
        <f>ROUND('Fertilizer Tonnage Entry Form'!E714,1)*10^1</f>
        <v>0</v>
      </c>
      <c r="AC703" s="1">
        <f>ROUND('Fertilizer Tonnage Entry Form'!F714,1)*10^1</f>
        <v>0</v>
      </c>
      <c r="AD703" s="1">
        <f>ROUND('Fertilizer Tonnage Entry Form'!G714,1)*10^1</f>
        <v>0</v>
      </c>
      <c r="AE703" s="1">
        <f>ROUND('Fertilizer Tonnage Entry Form'!H714,2)*10^2</f>
        <v>0</v>
      </c>
      <c r="AF703" s="1">
        <f>ROUND('Fertilizer Tonnage Entry Form'!I714,2)*10^2</f>
        <v>0</v>
      </c>
      <c r="AG703" s="1">
        <f>ROUND('Fertilizer Tonnage Entry Form'!J714,2)*10^2</f>
        <v>0</v>
      </c>
      <c r="AH703" s="1">
        <f>ROUND('Fertilizer Tonnage Entry Form'!K714,2)*10^2</f>
        <v>0</v>
      </c>
      <c r="AI703" s="1">
        <f>ROUND('Fertilizer Tonnage Entry Form'!L714,2)*10^2</f>
        <v>0</v>
      </c>
      <c r="AJ703" s="1">
        <f>ROUND('Fertilizer Tonnage Entry Form'!M714,3)*10^2</f>
        <v>0</v>
      </c>
    </row>
    <row r="704" spans="1:36" x14ac:dyDescent="0.25">
      <c r="A704" s="1">
        <f>'Fertilizer Tonnage Entry Form'!$Q$1</f>
        <v>0</v>
      </c>
      <c r="C704" s="1">
        <f>'Fertilizer Tonnage Entry Form'!$D$2</f>
        <v>2018</v>
      </c>
      <c r="D704" s="1">
        <f>'Fertilizer Tonnage Entry Form'!$H$2</f>
        <v>14</v>
      </c>
      <c r="H704">
        <f>ROUND('Fertilizer Tonnage Entry Form'!A715,1)*10^1</f>
        <v>0</v>
      </c>
      <c r="J704">
        <f>ROUND('Fertilizer Tonnage Entry Form'!B715,1)*10^1</f>
        <v>0</v>
      </c>
      <c r="L704">
        <f>ROUND('Fertilizer Tonnage Entry Form'!C715,1)*10^1</f>
        <v>0</v>
      </c>
      <c r="M704">
        <f>ROUND('Fertilizer Tonnage Entry Form'!N715,3)*10^3</f>
        <v>0</v>
      </c>
      <c r="Q704" s="1">
        <f>'Fertilizer Tonnage Entry Form'!T715</f>
        <v>0</v>
      </c>
      <c r="R704" s="1">
        <f>'Fertilizer Tonnage Entry Form'!O715</f>
        <v>0</v>
      </c>
      <c r="S704" s="1">
        <f>'Fertilizer Tonnage Entry Form'!P715</f>
        <v>0</v>
      </c>
      <c r="AA704" s="1">
        <f>ROUND('Fertilizer Tonnage Entry Form'!D715,1)*10^1</f>
        <v>0</v>
      </c>
      <c r="AB704" s="1">
        <f>ROUND('Fertilizer Tonnage Entry Form'!E715,1)*10^1</f>
        <v>0</v>
      </c>
      <c r="AC704" s="1">
        <f>ROUND('Fertilizer Tonnage Entry Form'!F715,1)*10^1</f>
        <v>0</v>
      </c>
      <c r="AD704" s="1">
        <f>ROUND('Fertilizer Tonnage Entry Form'!G715,1)*10^1</f>
        <v>0</v>
      </c>
      <c r="AE704" s="1">
        <f>ROUND('Fertilizer Tonnage Entry Form'!H715,2)*10^2</f>
        <v>0</v>
      </c>
      <c r="AF704" s="1">
        <f>ROUND('Fertilizer Tonnage Entry Form'!I715,2)*10^2</f>
        <v>0</v>
      </c>
      <c r="AG704" s="1">
        <f>ROUND('Fertilizer Tonnage Entry Form'!J715,2)*10^2</f>
        <v>0</v>
      </c>
      <c r="AH704" s="1">
        <f>ROUND('Fertilizer Tonnage Entry Form'!K715,2)*10^2</f>
        <v>0</v>
      </c>
      <c r="AI704" s="1">
        <f>ROUND('Fertilizer Tonnage Entry Form'!L715,2)*10^2</f>
        <v>0</v>
      </c>
      <c r="AJ704" s="1">
        <f>ROUND('Fertilizer Tonnage Entry Form'!M715,3)*10^2</f>
        <v>0</v>
      </c>
    </row>
    <row r="705" spans="1:36" x14ac:dyDescent="0.25">
      <c r="A705" s="1">
        <f>'Fertilizer Tonnage Entry Form'!$Q$1</f>
        <v>0</v>
      </c>
      <c r="C705" s="1">
        <f>'Fertilizer Tonnage Entry Form'!$D$2</f>
        <v>2018</v>
      </c>
      <c r="D705" s="1">
        <f>'Fertilizer Tonnage Entry Form'!$H$2</f>
        <v>14</v>
      </c>
      <c r="H705">
        <f>ROUND('Fertilizer Tonnage Entry Form'!A716,1)*10^1</f>
        <v>0</v>
      </c>
      <c r="J705">
        <f>ROUND('Fertilizer Tonnage Entry Form'!B716,1)*10^1</f>
        <v>0</v>
      </c>
      <c r="L705">
        <f>ROUND('Fertilizer Tonnage Entry Form'!C716,1)*10^1</f>
        <v>0</v>
      </c>
      <c r="M705">
        <f>ROUND('Fertilizer Tonnage Entry Form'!N716,3)*10^3</f>
        <v>0</v>
      </c>
      <c r="Q705" s="1">
        <f>'Fertilizer Tonnage Entry Form'!T716</f>
        <v>0</v>
      </c>
      <c r="R705" s="1">
        <f>'Fertilizer Tonnage Entry Form'!O716</f>
        <v>0</v>
      </c>
      <c r="S705" s="1">
        <f>'Fertilizer Tonnage Entry Form'!P716</f>
        <v>0</v>
      </c>
      <c r="AA705" s="1">
        <f>ROUND('Fertilizer Tonnage Entry Form'!D716,1)*10^1</f>
        <v>0</v>
      </c>
      <c r="AB705" s="1">
        <f>ROUND('Fertilizer Tonnage Entry Form'!E716,1)*10^1</f>
        <v>0</v>
      </c>
      <c r="AC705" s="1">
        <f>ROUND('Fertilizer Tonnage Entry Form'!F716,1)*10^1</f>
        <v>0</v>
      </c>
      <c r="AD705" s="1">
        <f>ROUND('Fertilizer Tonnage Entry Form'!G716,1)*10^1</f>
        <v>0</v>
      </c>
      <c r="AE705" s="1">
        <f>ROUND('Fertilizer Tonnage Entry Form'!H716,2)*10^2</f>
        <v>0</v>
      </c>
      <c r="AF705" s="1">
        <f>ROUND('Fertilizer Tonnage Entry Form'!I716,2)*10^2</f>
        <v>0</v>
      </c>
      <c r="AG705" s="1">
        <f>ROUND('Fertilizer Tonnage Entry Form'!J716,2)*10^2</f>
        <v>0</v>
      </c>
      <c r="AH705" s="1">
        <f>ROUND('Fertilizer Tonnage Entry Form'!K716,2)*10^2</f>
        <v>0</v>
      </c>
      <c r="AI705" s="1">
        <f>ROUND('Fertilizer Tonnage Entry Form'!L716,2)*10^2</f>
        <v>0</v>
      </c>
      <c r="AJ705" s="1">
        <f>ROUND('Fertilizer Tonnage Entry Form'!M716,3)*10^2</f>
        <v>0</v>
      </c>
    </row>
    <row r="706" spans="1:36" x14ac:dyDescent="0.25">
      <c r="A706" s="1">
        <f>'Fertilizer Tonnage Entry Form'!$Q$1</f>
        <v>0</v>
      </c>
      <c r="C706" s="1">
        <f>'Fertilizer Tonnage Entry Form'!$D$2</f>
        <v>2018</v>
      </c>
      <c r="D706" s="1">
        <f>'Fertilizer Tonnage Entry Form'!$H$2</f>
        <v>14</v>
      </c>
      <c r="H706">
        <f>ROUND('Fertilizer Tonnage Entry Form'!A717,1)*10^1</f>
        <v>0</v>
      </c>
      <c r="J706">
        <f>ROUND('Fertilizer Tonnage Entry Form'!B717,1)*10^1</f>
        <v>0</v>
      </c>
      <c r="L706">
        <f>ROUND('Fertilizer Tonnage Entry Form'!C717,1)*10^1</f>
        <v>0</v>
      </c>
      <c r="M706">
        <f>ROUND('Fertilizer Tonnage Entry Form'!N717,3)*10^3</f>
        <v>0</v>
      </c>
      <c r="Q706" s="1">
        <f>'Fertilizer Tonnage Entry Form'!T717</f>
        <v>0</v>
      </c>
      <c r="R706" s="1">
        <f>'Fertilizer Tonnage Entry Form'!O717</f>
        <v>0</v>
      </c>
      <c r="S706" s="1">
        <f>'Fertilizer Tonnage Entry Form'!P717</f>
        <v>0</v>
      </c>
      <c r="AA706" s="1">
        <f>ROUND('Fertilizer Tonnage Entry Form'!D717,1)*10^1</f>
        <v>0</v>
      </c>
      <c r="AB706" s="1">
        <f>ROUND('Fertilizer Tonnage Entry Form'!E717,1)*10^1</f>
        <v>0</v>
      </c>
      <c r="AC706" s="1">
        <f>ROUND('Fertilizer Tonnage Entry Form'!F717,1)*10^1</f>
        <v>0</v>
      </c>
      <c r="AD706" s="1">
        <f>ROUND('Fertilizer Tonnage Entry Form'!G717,1)*10^1</f>
        <v>0</v>
      </c>
      <c r="AE706" s="1">
        <f>ROUND('Fertilizer Tonnage Entry Form'!H717,2)*10^2</f>
        <v>0</v>
      </c>
      <c r="AF706" s="1">
        <f>ROUND('Fertilizer Tonnage Entry Form'!I717,2)*10^2</f>
        <v>0</v>
      </c>
      <c r="AG706" s="1">
        <f>ROUND('Fertilizer Tonnage Entry Form'!J717,2)*10^2</f>
        <v>0</v>
      </c>
      <c r="AH706" s="1">
        <f>ROUND('Fertilizer Tonnage Entry Form'!K717,2)*10^2</f>
        <v>0</v>
      </c>
      <c r="AI706" s="1">
        <f>ROUND('Fertilizer Tonnage Entry Form'!L717,2)*10^2</f>
        <v>0</v>
      </c>
      <c r="AJ706" s="1">
        <f>ROUND('Fertilizer Tonnage Entry Form'!M717,3)*10^2</f>
        <v>0</v>
      </c>
    </row>
    <row r="707" spans="1:36" x14ac:dyDescent="0.25">
      <c r="A707" s="1">
        <f>'Fertilizer Tonnage Entry Form'!$Q$1</f>
        <v>0</v>
      </c>
      <c r="C707" s="1">
        <f>'Fertilizer Tonnage Entry Form'!$D$2</f>
        <v>2018</v>
      </c>
      <c r="D707" s="1">
        <f>'Fertilizer Tonnage Entry Form'!$H$2</f>
        <v>14</v>
      </c>
      <c r="H707">
        <f>ROUND('Fertilizer Tonnage Entry Form'!A718,1)*10^1</f>
        <v>0</v>
      </c>
      <c r="J707">
        <f>ROUND('Fertilizer Tonnage Entry Form'!B718,1)*10^1</f>
        <v>0</v>
      </c>
      <c r="L707">
        <f>ROUND('Fertilizer Tonnage Entry Form'!C718,1)*10^1</f>
        <v>0</v>
      </c>
      <c r="M707">
        <f>ROUND('Fertilizer Tonnage Entry Form'!N718,3)*10^3</f>
        <v>0</v>
      </c>
      <c r="Q707" s="1">
        <f>'Fertilizer Tonnage Entry Form'!T718</f>
        <v>0</v>
      </c>
      <c r="R707" s="1">
        <f>'Fertilizer Tonnage Entry Form'!O718</f>
        <v>0</v>
      </c>
      <c r="S707" s="1">
        <f>'Fertilizer Tonnage Entry Form'!P718</f>
        <v>0</v>
      </c>
      <c r="AA707" s="1">
        <f>ROUND('Fertilizer Tonnage Entry Form'!D718,1)*10^1</f>
        <v>0</v>
      </c>
      <c r="AB707" s="1">
        <f>ROUND('Fertilizer Tonnage Entry Form'!E718,1)*10^1</f>
        <v>0</v>
      </c>
      <c r="AC707" s="1">
        <f>ROUND('Fertilizer Tonnage Entry Form'!F718,1)*10^1</f>
        <v>0</v>
      </c>
      <c r="AD707" s="1">
        <f>ROUND('Fertilizer Tonnage Entry Form'!G718,1)*10^1</f>
        <v>0</v>
      </c>
      <c r="AE707" s="1">
        <f>ROUND('Fertilizer Tonnage Entry Form'!H718,2)*10^2</f>
        <v>0</v>
      </c>
      <c r="AF707" s="1">
        <f>ROUND('Fertilizer Tonnage Entry Form'!I718,2)*10^2</f>
        <v>0</v>
      </c>
      <c r="AG707" s="1">
        <f>ROUND('Fertilizer Tonnage Entry Form'!J718,2)*10^2</f>
        <v>0</v>
      </c>
      <c r="AH707" s="1">
        <f>ROUND('Fertilizer Tonnage Entry Form'!K718,2)*10^2</f>
        <v>0</v>
      </c>
      <c r="AI707" s="1">
        <f>ROUND('Fertilizer Tonnage Entry Form'!L718,2)*10^2</f>
        <v>0</v>
      </c>
      <c r="AJ707" s="1">
        <f>ROUND('Fertilizer Tonnage Entry Form'!M718,3)*10^2</f>
        <v>0</v>
      </c>
    </row>
    <row r="708" spans="1:36" x14ac:dyDescent="0.25">
      <c r="A708" s="1">
        <f>'Fertilizer Tonnage Entry Form'!$Q$1</f>
        <v>0</v>
      </c>
      <c r="C708" s="1">
        <f>'Fertilizer Tonnage Entry Form'!$D$2</f>
        <v>2018</v>
      </c>
      <c r="D708" s="1">
        <f>'Fertilizer Tonnage Entry Form'!$H$2</f>
        <v>14</v>
      </c>
      <c r="H708">
        <f>ROUND('Fertilizer Tonnage Entry Form'!A719,1)*10^1</f>
        <v>0</v>
      </c>
      <c r="J708">
        <f>ROUND('Fertilizer Tonnage Entry Form'!B719,1)*10^1</f>
        <v>0</v>
      </c>
      <c r="L708">
        <f>ROUND('Fertilizer Tonnage Entry Form'!C719,1)*10^1</f>
        <v>0</v>
      </c>
      <c r="M708">
        <f>ROUND('Fertilizer Tonnage Entry Form'!N719,3)*10^3</f>
        <v>0</v>
      </c>
      <c r="Q708" s="1">
        <f>'Fertilizer Tonnage Entry Form'!T719</f>
        <v>0</v>
      </c>
      <c r="R708" s="1">
        <f>'Fertilizer Tonnage Entry Form'!O719</f>
        <v>0</v>
      </c>
      <c r="S708" s="1">
        <f>'Fertilizer Tonnage Entry Form'!P719</f>
        <v>0</v>
      </c>
      <c r="AA708" s="1">
        <f>ROUND('Fertilizer Tonnage Entry Form'!D719,1)*10^1</f>
        <v>0</v>
      </c>
      <c r="AB708" s="1">
        <f>ROUND('Fertilizer Tonnage Entry Form'!E719,1)*10^1</f>
        <v>0</v>
      </c>
      <c r="AC708" s="1">
        <f>ROUND('Fertilizer Tonnage Entry Form'!F719,1)*10^1</f>
        <v>0</v>
      </c>
      <c r="AD708" s="1">
        <f>ROUND('Fertilizer Tonnage Entry Form'!G719,1)*10^1</f>
        <v>0</v>
      </c>
      <c r="AE708" s="1">
        <f>ROUND('Fertilizer Tonnage Entry Form'!H719,2)*10^2</f>
        <v>0</v>
      </c>
      <c r="AF708" s="1">
        <f>ROUND('Fertilizer Tonnage Entry Form'!I719,2)*10^2</f>
        <v>0</v>
      </c>
      <c r="AG708" s="1">
        <f>ROUND('Fertilizer Tonnage Entry Form'!J719,2)*10^2</f>
        <v>0</v>
      </c>
      <c r="AH708" s="1">
        <f>ROUND('Fertilizer Tonnage Entry Form'!K719,2)*10^2</f>
        <v>0</v>
      </c>
      <c r="AI708" s="1">
        <f>ROUND('Fertilizer Tonnage Entry Form'!L719,2)*10^2</f>
        <v>0</v>
      </c>
      <c r="AJ708" s="1">
        <f>ROUND('Fertilizer Tonnage Entry Form'!M719,3)*10^2</f>
        <v>0</v>
      </c>
    </row>
    <row r="709" spans="1:36" x14ac:dyDescent="0.25">
      <c r="A709" s="1">
        <f>'Fertilizer Tonnage Entry Form'!$Q$1</f>
        <v>0</v>
      </c>
      <c r="C709" s="1">
        <f>'Fertilizer Tonnage Entry Form'!$D$2</f>
        <v>2018</v>
      </c>
      <c r="D709" s="1">
        <f>'Fertilizer Tonnage Entry Form'!$H$2</f>
        <v>14</v>
      </c>
      <c r="H709">
        <f>ROUND('Fertilizer Tonnage Entry Form'!A720,1)*10^1</f>
        <v>0</v>
      </c>
      <c r="J709">
        <f>ROUND('Fertilizer Tonnage Entry Form'!B720,1)*10^1</f>
        <v>0</v>
      </c>
      <c r="L709">
        <f>ROUND('Fertilizer Tonnage Entry Form'!C720,1)*10^1</f>
        <v>0</v>
      </c>
      <c r="M709">
        <f>ROUND('Fertilizer Tonnage Entry Form'!N720,3)*10^3</f>
        <v>0</v>
      </c>
      <c r="Q709" s="1">
        <f>'Fertilizer Tonnage Entry Form'!T720</f>
        <v>0</v>
      </c>
      <c r="R709" s="1">
        <f>'Fertilizer Tonnage Entry Form'!O720</f>
        <v>0</v>
      </c>
      <c r="S709" s="1">
        <f>'Fertilizer Tonnage Entry Form'!P720</f>
        <v>0</v>
      </c>
      <c r="AA709" s="1">
        <f>ROUND('Fertilizer Tonnage Entry Form'!D720,1)*10^1</f>
        <v>0</v>
      </c>
      <c r="AB709" s="1">
        <f>ROUND('Fertilizer Tonnage Entry Form'!E720,1)*10^1</f>
        <v>0</v>
      </c>
      <c r="AC709" s="1">
        <f>ROUND('Fertilizer Tonnage Entry Form'!F720,1)*10^1</f>
        <v>0</v>
      </c>
      <c r="AD709" s="1">
        <f>ROUND('Fertilizer Tonnage Entry Form'!G720,1)*10^1</f>
        <v>0</v>
      </c>
      <c r="AE709" s="1">
        <f>ROUND('Fertilizer Tonnage Entry Form'!H720,2)*10^2</f>
        <v>0</v>
      </c>
      <c r="AF709" s="1">
        <f>ROUND('Fertilizer Tonnage Entry Form'!I720,2)*10^2</f>
        <v>0</v>
      </c>
      <c r="AG709" s="1">
        <f>ROUND('Fertilizer Tonnage Entry Form'!J720,2)*10^2</f>
        <v>0</v>
      </c>
      <c r="AH709" s="1">
        <f>ROUND('Fertilizer Tonnage Entry Form'!K720,2)*10^2</f>
        <v>0</v>
      </c>
      <c r="AI709" s="1">
        <f>ROUND('Fertilizer Tonnage Entry Form'!L720,2)*10^2</f>
        <v>0</v>
      </c>
      <c r="AJ709" s="1">
        <f>ROUND('Fertilizer Tonnage Entry Form'!M720,3)*10^2</f>
        <v>0</v>
      </c>
    </row>
    <row r="710" spans="1:36" x14ac:dyDescent="0.25">
      <c r="A710" s="1">
        <f>'Fertilizer Tonnage Entry Form'!$Q$1</f>
        <v>0</v>
      </c>
      <c r="C710" s="1">
        <f>'Fertilizer Tonnage Entry Form'!$D$2</f>
        <v>2018</v>
      </c>
      <c r="D710" s="1">
        <f>'Fertilizer Tonnage Entry Form'!$H$2</f>
        <v>14</v>
      </c>
      <c r="H710">
        <f>ROUND('Fertilizer Tonnage Entry Form'!A721,1)*10^1</f>
        <v>0</v>
      </c>
      <c r="J710">
        <f>ROUND('Fertilizer Tonnage Entry Form'!B721,1)*10^1</f>
        <v>0</v>
      </c>
      <c r="L710">
        <f>ROUND('Fertilizer Tonnage Entry Form'!C721,1)*10^1</f>
        <v>0</v>
      </c>
      <c r="M710">
        <f>ROUND('Fertilizer Tonnage Entry Form'!N721,3)*10^3</f>
        <v>0</v>
      </c>
      <c r="Q710" s="1">
        <f>'Fertilizer Tonnage Entry Form'!T721</f>
        <v>0</v>
      </c>
      <c r="R710" s="1">
        <f>'Fertilizer Tonnage Entry Form'!O721</f>
        <v>0</v>
      </c>
      <c r="S710" s="1">
        <f>'Fertilizer Tonnage Entry Form'!P721</f>
        <v>0</v>
      </c>
      <c r="AA710" s="1">
        <f>ROUND('Fertilizer Tonnage Entry Form'!D721,1)*10^1</f>
        <v>0</v>
      </c>
      <c r="AB710" s="1">
        <f>ROUND('Fertilizer Tonnage Entry Form'!E721,1)*10^1</f>
        <v>0</v>
      </c>
      <c r="AC710" s="1">
        <f>ROUND('Fertilizer Tonnage Entry Form'!F721,1)*10^1</f>
        <v>0</v>
      </c>
      <c r="AD710" s="1">
        <f>ROUND('Fertilizer Tonnage Entry Form'!G721,1)*10^1</f>
        <v>0</v>
      </c>
      <c r="AE710" s="1">
        <f>ROUND('Fertilizer Tonnage Entry Form'!H721,2)*10^2</f>
        <v>0</v>
      </c>
      <c r="AF710" s="1">
        <f>ROUND('Fertilizer Tonnage Entry Form'!I721,2)*10^2</f>
        <v>0</v>
      </c>
      <c r="AG710" s="1">
        <f>ROUND('Fertilizer Tonnage Entry Form'!J721,2)*10^2</f>
        <v>0</v>
      </c>
      <c r="AH710" s="1">
        <f>ROUND('Fertilizer Tonnage Entry Form'!K721,2)*10^2</f>
        <v>0</v>
      </c>
      <c r="AI710" s="1">
        <f>ROUND('Fertilizer Tonnage Entry Form'!L721,2)*10^2</f>
        <v>0</v>
      </c>
      <c r="AJ710" s="1">
        <f>ROUND('Fertilizer Tonnage Entry Form'!M721,3)*10^2</f>
        <v>0</v>
      </c>
    </row>
    <row r="711" spans="1:36" x14ac:dyDescent="0.25">
      <c r="A711" s="1">
        <f>'Fertilizer Tonnage Entry Form'!$Q$1</f>
        <v>0</v>
      </c>
      <c r="C711" s="1">
        <f>'Fertilizer Tonnage Entry Form'!$D$2</f>
        <v>2018</v>
      </c>
      <c r="D711" s="1">
        <f>'Fertilizer Tonnage Entry Form'!$H$2</f>
        <v>14</v>
      </c>
      <c r="H711">
        <f>ROUND('Fertilizer Tonnage Entry Form'!A722,1)*10^1</f>
        <v>0</v>
      </c>
      <c r="J711">
        <f>ROUND('Fertilizer Tonnage Entry Form'!B722,1)*10^1</f>
        <v>0</v>
      </c>
      <c r="L711">
        <f>ROUND('Fertilizer Tonnage Entry Form'!C722,1)*10^1</f>
        <v>0</v>
      </c>
      <c r="M711">
        <f>ROUND('Fertilizer Tonnage Entry Form'!N722,3)*10^3</f>
        <v>0</v>
      </c>
      <c r="Q711" s="1">
        <f>'Fertilizer Tonnage Entry Form'!T722</f>
        <v>0</v>
      </c>
      <c r="R711" s="1">
        <f>'Fertilizer Tonnage Entry Form'!O722</f>
        <v>0</v>
      </c>
      <c r="S711" s="1">
        <f>'Fertilizer Tonnage Entry Form'!P722</f>
        <v>0</v>
      </c>
      <c r="AA711" s="1">
        <f>ROUND('Fertilizer Tonnage Entry Form'!D722,1)*10^1</f>
        <v>0</v>
      </c>
      <c r="AB711" s="1">
        <f>ROUND('Fertilizer Tonnage Entry Form'!E722,1)*10^1</f>
        <v>0</v>
      </c>
      <c r="AC711" s="1">
        <f>ROUND('Fertilizer Tonnage Entry Form'!F722,1)*10^1</f>
        <v>0</v>
      </c>
      <c r="AD711" s="1">
        <f>ROUND('Fertilizer Tonnage Entry Form'!G722,1)*10^1</f>
        <v>0</v>
      </c>
      <c r="AE711" s="1">
        <f>ROUND('Fertilizer Tonnage Entry Form'!H722,2)*10^2</f>
        <v>0</v>
      </c>
      <c r="AF711" s="1">
        <f>ROUND('Fertilizer Tonnage Entry Form'!I722,2)*10^2</f>
        <v>0</v>
      </c>
      <c r="AG711" s="1">
        <f>ROUND('Fertilizer Tonnage Entry Form'!J722,2)*10^2</f>
        <v>0</v>
      </c>
      <c r="AH711" s="1">
        <f>ROUND('Fertilizer Tonnage Entry Form'!K722,2)*10^2</f>
        <v>0</v>
      </c>
      <c r="AI711" s="1">
        <f>ROUND('Fertilizer Tonnage Entry Form'!L722,2)*10^2</f>
        <v>0</v>
      </c>
      <c r="AJ711" s="1">
        <f>ROUND('Fertilizer Tonnage Entry Form'!M722,3)*10^2</f>
        <v>0</v>
      </c>
    </row>
    <row r="712" spans="1:36" x14ac:dyDescent="0.25">
      <c r="A712" s="1">
        <f>'Fertilizer Tonnage Entry Form'!$Q$1</f>
        <v>0</v>
      </c>
      <c r="C712" s="1">
        <f>'Fertilizer Tonnage Entry Form'!$D$2</f>
        <v>2018</v>
      </c>
      <c r="D712" s="1">
        <f>'Fertilizer Tonnage Entry Form'!$H$2</f>
        <v>14</v>
      </c>
      <c r="H712">
        <f>ROUND('Fertilizer Tonnage Entry Form'!A723,1)*10^1</f>
        <v>0</v>
      </c>
      <c r="J712">
        <f>ROUND('Fertilizer Tonnage Entry Form'!B723,1)*10^1</f>
        <v>0</v>
      </c>
      <c r="L712">
        <f>ROUND('Fertilizer Tonnage Entry Form'!C723,1)*10^1</f>
        <v>0</v>
      </c>
      <c r="M712">
        <f>ROUND('Fertilizer Tonnage Entry Form'!N723,3)*10^3</f>
        <v>0</v>
      </c>
      <c r="Q712" s="1">
        <f>'Fertilizer Tonnage Entry Form'!T723</f>
        <v>0</v>
      </c>
      <c r="R712" s="1">
        <f>'Fertilizer Tonnage Entry Form'!O723</f>
        <v>0</v>
      </c>
      <c r="S712" s="1">
        <f>'Fertilizer Tonnage Entry Form'!P723</f>
        <v>0</v>
      </c>
      <c r="AA712" s="1">
        <f>ROUND('Fertilizer Tonnage Entry Form'!D723,1)*10^1</f>
        <v>0</v>
      </c>
      <c r="AB712" s="1">
        <f>ROUND('Fertilizer Tonnage Entry Form'!E723,1)*10^1</f>
        <v>0</v>
      </c>
      <c r="AC712" s="1">
        <f>ROUND('Fertilizer Tonnage Entry Form'!F723,1)*10^1</f>
        <v>0</v>
      </c>
      <c r="AD712" s="1">
        <f>ROUND('Fertilizer Tonnage Entry Form'!G723,1)*10^1</f>
        <v>0</v>
      </c>
      <c r="AE712" s="1">
        <f>ROUND('Fertilizer Tonnage Entry Form'!H723,2)*10^2</f>
        <v>0</v>
      </c>
      <c r="AF712" s="1">
        <f>ROUND('Fertilizer Tonnage Entry Form'!I723,2)*10^2</f>
        <v>0</v>
      </c>
      <c r="AG712" s="1">
        <f>ROUND('Fertilizer Tonnage Entry Form'!J723,2)*10^2</f>
        <v>0</v>
      </c>
      <c r="AH712" s="1">
        <f>ROUND('Fertilizer Tonnage Entry Form'!K723,2)*10^2</f>
        <v>0</v>
      </c>
      <c r="AI712" s="1">
        <f>ROUND('Fertilizer Tonnage Entry Form'!L723,2)*10^2</f>
        <v>0</v>
      </c>
      <c r="AJ712" s="1">
        <f>ROUND('Fertilizer Tonnage Entry Form'!M723,3)*10^2</f>
        <v>0</v>
      </c>
    </row>
    <row r="713" spans="1:36" x14ac:dyDescent="0.25">
      <c r="A713" s="1">
        <f>'Fertilizer Tonnage Entry Form'!$Q$1</f>
        <v>0</v>
      </c>
      <c r="C713" s="1">
        <f>'Fertilizer Tonnage Entry Form'!$D$2</f>
        <v>2018</v>
      </c>
      <c r="D713" s="1">
        <f>'Fertilizer Tonnage Entry Form'!$H$2</f>
        <v>14</v>
      </c>
      <c r="H713">
        <f>ROUND('Fertilizer Tonnage Entry Form'!A724,1)*10^1</f>
        <v>0</v>
      </c>
      <c r="J713">
        <f>ROUND('Fertilizer Tonnage Entry Form'!B724,1)*10^1</f>
        <v>0</v>
      </c>
      <c r="L713">
        <f>ROUND('Fertilizer Tonnage Entry Form'!C724,1)*10^1</f>
        <v>0</v>
      </c>
      <c r="M713">
        <f>ROUND('Fertilizer Tonnage Entry Form'!N724,3)*10^3</f>
        <v>0</v>
      </c>
      <c r="Q713" s="1">
        <f>'Fertilizer Tonnage Entry Form'!T724</f>
        <v>0</v>
      </c>
      <c r="R713" s="1">
        <f>'Fertilizer Tonnage Entry Form'!O724</f>
        <v>0</v>
      </c>
      <c r="S713" s="1">
        <f>'Fertilizer Tonnage Entry Form'!P724</f>
        <v>0</v>
      </c>
      <c r="AA713" s="1">
        <f>ROUND('Fertilizer Tonnage Entry Form'!D724,1)*10^1</f>
        <v>0</v>
      </c>
      <c r="AB713" s="1">
        <f>ROUND('Fertilizer Tonnage Entry Form'!E724,1)*10^1</f>
        <v>0</v>
      </c>
      <c r="AC713" s="1">
        <f>ROUND('Fertilizer Tonnage Entry Form'!F724,1)*10^1</f>
        <v>0</v>
      </c>
      <c r="AD713" s="1">
        <f>ROUND('Fertilizer Tonnage Entry Form'!G724,1)*10^1</f>
        <v>0</v>
      </c>
      <c r="AE713" s="1">
        <f>ROUND('Fertilizer Tonnage Entry Form'!H724,2)*10^2</f>
        <v>0</v>
      </c>
      <c r="AF713" s="1">
        <f>ROUND('Fertilizer Tonnage Entry Form'!I724,2)*10^2</f>
        <v>0</v>
      </c>
      <c r="AG713" s="1">
        <f>ROUND('Fertilizer Tonnage Entry Form'!J724,2)*10^2</f>
        <v>0</v>
      </c>
      <c r="AH713" s="1">
        <f>ROUND('Fertilizer Tonnage Entry Form'!K724,2)*10^2</f>
        <v>0</v>
      </c>
      <c r="AI713" s="1">
        <f>ROUND('Fertilizer Tonnage Entry Form'!L724,2)*10^2</f>
        <v>0</v>
      </c>
      <c r="AJ713" s="1">
        <f>ROUND('Fertilizer Tonnage Entry Form'!M724,3)*10^2</f>
        <v>0</v>
      </c>
    </row>
    <row r="714" spans="1:36" x14ac:dyDescent="0.25">
      <c r="A714" s="1">
        <f>'Fertilizer Tonnage Entry Form'!$Q$1</f>
        <v>0</v>
      </c>
      <c r="C714" s="1">
        <f>'Fertilizer Tonnage Entry Form'!$D$2</f>
        <v>2018</v>
      </c>
      <c r="D714" s="1">
        <f>'Fertilizer Tonnage Entry Form'!$H$2</f>
        <v>14</v>
      </c>
      <c r="H714">
        <f>ROUND('Fertilizer Tonnage Entry Form'!A725,1)*10^1</f>
        <v>0</v>
      </c>
      <c r="J714">
        <f>ROUND('Fertilizer Tonnage Entry Form'!B725,1)*10^1</f>
        <v>0</v>
      </c>
      <c r="L714">
        <f>ROUND('Fertilizer Tonnage Entry Form'!C725,1)*10^1</f>
        <v>0</v>
      </c>
      <c r="M714">
        <f>ROUND('Fertilizer Tonnage Entry Form'!N725,3)*10^3</f>
        <v>0</v>
      </c>
      <c r="Q714" s="1">
        <f>'Fertilizer Tonnage Entry Form'!T725</f>
        <v>0</v>
      </c>
      <c r="R714" s="1">
        <f>'Fertilizer Tonnage Entry Form'!O725</f>
        <v>0</v>
      </c>
      <c r="S714" s="1">
        <f>'Fertilizer Tonnage Entry Form'!P725</f>
        <v>0</v>
      </c>
      <c r="AA714" s="1">
        <f>ROUND('Fertilizer Tonnage Entry Form'!D725,1)*10^1</f>
        <v>0</v>
      </c>
      <c r="AB714" s="1">
        <f>ROUND('Fertilizer Tonnage Entry Form'!E725,1)*10^1</f>
        <v>0</v>
      </c>
      <c r="AC714" s="1">
        <f>ROUND('Fertilizer Tonnage Entry Form'!F725,1)*10^1</f>
        <v>0</v>
      </c>
      <c r="AD714" s="1">
        <f>ROUND('Fertilizer Tonnage Entry Form'!G725,1)*10^1</f>
        <v>0</v>
      </c>
      <c r="AE714" s="1">
        <f>ROUND('Fertilizer Tonnage Entry Form'!H725,2)*10^2</f>
        <v>0</v>
      </c>
      <c r="AF714" s="1">
        <f>ROUND('Fertilizer Tonnage Entry Form'!I725,2)*10^2</f>
        <v>0</v>
      </c>
      <c r="AG714" s="1">
        <f>ROUND('Fertilizer Tonnage Entry Form'!J725,2)*10^2</f>
        <v>0</v>
      </c>
      <c r="AH714" s="1">
        <f>ROUND('Fertilizer Tonnage Entry Form'!K725,2)*10^2</f>
        <v>0</v>
      </c>
      <c r="AI714" s="1">
        <f>ROUND('Fertilizer Tonnage Entry Form'!L725,2)*10^2</f>
        <v>0</v>
      </c>
      <c r="AJ714" s="1">
        <f>ROUND('Fertilizer Tonnage Entry Form'!M725,3)*10^2</f>
        <v>0</v>
      </c>
    </row>
    <row r="715" spans="1:36" x14ac:dyDescent="0.25">
      <c r="A715" s="1">
        <f>'Fertilizer Tonnage Entry Form'!$Q$1</f>
        <v>0</v>
      </c>
      <c r="C715" s="1">
        <f>'Fertilizer Tonnage Entry Form'!$D$2</f>
        <v>2018</v>
      </c>
      <c r="D715" s="1">
        <f>'Fertilizer Tonnage Entry Form'!$H$2</f>
        <v>14</v>
      </c>
      <c r="H715">
        <f>ROUND('Fertilizer Tonnage Entry Form'!A726,1)*10^1</f>
        <v>0</v>
      </c>
      <c r="J715">
        <f>ROUND('Fertilizer Tonnage Entry Form'!B726,1)*10^1</f>
        <v>0</v>
      </c>
      <c r="L715">
        <f>ROUND('Fertilizer Tonnage Entry Form'!C726,1)*10^1</f>
        <v>0</v>
      </c>
      <c r="M715">
        <f>ROUND('Fertilizer Tonnage Entry Form'!N726,3)*10^3</f>
        <v>0</v>
      </c>
      <c r="Q715" s="1">
        <f>'Fertilizer Tonnage Entry Form'!T726</f>
        <v>0</v>
      </c>
      <c r="R715" s="1">
        <f>'Fertilizer Tonnage Entry Form'!O726</f>
        <v>0</v>
      </c>
      <c r="S715" s="1">
        <f>'Fertilizer Tonnage Entry Form'!P726</f>
        <v>0</v>
      </c>
      <c r="AA715" s="1">
        <f>ROUND('Fertilizer Tonnage Entry Form'!D726,1)*10^1</f>
        <v>0</v>
      </c>
      <c r="AB715" s="1">
        <f>ROUND('Fertilizer Tonnage Entry Form'!E726,1)*10^1</f>
        <v>0</v>
      </c>
      <c r="AC715" s="1">
        <f>ROUND('Fertilizer Tonnage Entry Form'!F726,1)*10^1</f>
        <v>0</v>
      </c>
      <c r="AD715" s="1">
        <f>ROUND('Fertilizer Tonnage Entry Form'!G726,1)*10^1</f>
        <v>0</v>
      </c>
      <c r="AE715" s="1">
        <f>ROUND('Fertilizer Tonnage Entry Form'!H726,2)*10^2</f>
        <v>0</v>
      </c>
      <c r="AF715" s="1">
        <f>ROUND('Fertilizer Tonnage Entry Form'!I726,2)*10^2</f>
        <v>0</v>
      </c>
      <c r="AG715" s="1">
        <f>ROUND('Fertilizer Tonnage Entry Form'!J726,2)*10^2</f>
        <v>0</v>
      </c>
      <c r="AH715" s="1">
        <f>ROUND('Fertilizer Tonnage Entry Form'!K726,2)*10^2</f>
        <v>0</v>
      </c>
      <c r="AI715" s="1">
        <f>ROUND('Fertilizer Tonnage Entry Form'!L726,2)*10^2</f>
        <v>0</v>
      </c>
      <c r="AJ715" s="1">
        <f>ROUND('Fertilizer Tonnage Entry Form'!M726,3)*10^2</f>
        <v>0</v>
      </c>
    </row>
    <row r="716" spans="1:36" x14ac:dyDescent="0.25">
      <c r="A716" s="1">
        <f>'Fertilizer Tonnage Entry Form'!$Q$1</f>
        <v>0</v>
      </c>
      <c r="C716" s="1">
        <f>'Fertilizer Tonnage Entry Form'!$D$2</f>
        <v>2018</v>
      </c>
      <c r="D716" s="1">
        <f>'Fertilizer Tonnage Entry Form'!$H$2</f>
        <v>14</v>
      </c>
      <c r="H716">
        <f>ROUND('Fertilizer Tonnage Entry Form'!A727,1)*10^1</f>
        <v>0</v>
      </c>
      <c r="J716">
        <f>ROUND('Fertilizer Tonnage Entry Form'!B727,1)*10^1</f>
        <v>0</v>
      </c>
      <c r="L716">
        <f>ROUND('Fertilizer Tonnage Entry Form'!C727,1)*10^1</f>
        <v>0</v>
      </c>
      <c r="M716">
        <f>ROUND('Fertilizer Tonnage Entry Form'!N727,3)*10^3</f>
        <v>0</v>
      </c>
      <c r="Q716" s="1">
        <f>'Fertilizer Tonnage Entry Form'!T727</f>
        <v>0</v>
      </c>
      <c r="R716" s="1">
        <f>'Fertilizer Tonnage Entry Form'!O727</f>
        <v>0</v>
      </c>
      <c r="S716" s="1">
        <f>'Fertilizer Tonnage Entry Form'!P727</f>
        <v>0</v>
      </c>
      <c r="AA716" s="1">
        <f>ROUND('Fertilizer Tonnage Entry Form'!D727,1)*10^1</f>
        <v>0</v>
      </c>
      <c r="AB716" s="1">
        <f>ROUND('Fertilizer Tonnage Entry Form'!E727,1)*10^1</f>
        <v>0</v>
      </c>
      <c r="AC716" s="1">
        <f>ROUND('Fertilizer Tonnage Entry Form'!F727,1)*10^1</f>
        <v>0</v>
      </c>
      <c r="AD716" s="1">
        <f>ROUND('Fertilizer Tonnage Entry Form'!G727,1)*10^1</f>
        <v>0</v>
      </c>
      <c r="AE716" s="1">
        <f>ROUND('Fertilizer Tonnage Entry Form'!H727,2)*10^2</f>
        <v>0</v>
      </c>
      <c r="AF716" s="1">
        <f>ROUND('Fertilizer Tonnage Entry Form'!I727,2)*10^2</f>
        <v>0</v>
      </c>
      <c r="AG716" s="1">
        <f>ROUND('Fertilizer Tonnage Entry Form'!J727,2)*10^2</f>
        <v>0</v>
      </c>
      <c r="AH716" s="1">
        <f>ROUND('Fertilizer Tonnage Entry Form'!K727,2)*10^2</f>
        <v>0</v>
      </c>
      <c r="AI716" s="1">
        <f>ROUND('Fertilizer Tonnage Entry Form'!L727,2)*10^2</f>
        <v>0</v>
      </c>
      <c r="AJ716" s="1">
        <f>ROUND('Fertilizer Tonnage Entry Form'!M727,3)*10^2</f>
        <v>0</v>
      </c>
    </row>
    <row r="717" spans="1:36" x14ac:dyDescent="0.25">
      <c r="A717" s="1">
        <f>'Fertilizer Tonnage Entry Form'!$Q$1</f>
        <v>0</v>
      </c>
      <c r="C717" s="1">
        <f>'Fertilizer Tonnage Entry Form'!$D$2</f>
        <v>2018</v>
      </c>
      <c r="D717" s="1">
        <f>'Fertilizer Tonnage Entry Form'!$H$2</f>
        <v>14</v>
      </c>
      <c r="H717">
        <f>ROUND('Fertilizer Tonnage Entry Form'!A728,1)*10^1</f>
        <v>0</v>
      </c>
      <c r="J717">
        <f>ROUND('Fertilizer Tonnage Entry Form'!B728,1)*10^1</f>
        <v>0</v>
      </c>
      <c r="L717">
        <f>ROUND('Fertilizer Tonnage Entry Form'!C728,1)*10^1</f>
        <v>0</v>
      </c>
      <c r="M717">
        <f>ROUND('Fertilizer Tonnage Entry Form'!N728,3)*10^3</f>
        <v>0</v>
      </c>
      <c r="Q717" s="1">
        <f>'Fertilizer Tonnage Entry Form'!T728</f>
        <v>0</v>
      </c>
      <c r="R717" s="1">
        <f>'Fertilizer Tonnage Entry Form'!O728</f>
        <v>0</v>
      </c>
      <c r="S717" s="1">
        <f>'Fertilizer Tonnage Entry Form'!P728</f>
        <v>0</v>
      </c>
      <c r="AA717" s="1">
        <f>ROUND('Fertilizer Tonnage Entry Form'!D728,1)*10^1</f>
        <v>0</v>
      </c>
      <c r="AB717" s="1">
        <f>ROUND('Fertilizer Tonnage Entry Form'!E728,1)*10^1</f>
        <v>0</v>
      </c>
      <c r="AC717" s="1">
        <f>ROUND('Fertilizer Tonnage Entry Form'!F728,1)*10^1</f>
        <v>0</v>
      </c>
      <c r="AD717" s="1">
        <f>ROUND('Fertilizer Tonnage Entry Form'!G728,1)*10^1</f>
        <v>0</v>
      </c>
      <c r="AE717" s="1">
        <f>ROUND('Fertilizer Tonnage Entry Form'!H728,2)*10^2</f>
        <v>0</v>
      </c>
      <c r="AF717" s="1">
        <f>ROUND('Fertilizer Tonnage Entry Form'!I728,2)*10^2</f>
        <v>0</v>
      </c>
      <c r="AG717" s="1">
        <f>ROUND('Fertilizer Tonnage Entry Form'!J728,2)*10^2</f>
        <v>0</v>
      </c>
      <c r="AH717" s="1">
        <f>ROUND('Fertilizer Tonnage Entry Form'!K728,2)*10^2</f>
        <v>0</v>
      </c>
      <c r="AI717" s="1">
        <f>ROUND('Fertilizer Tonnage Entry Form'!L728,2)*10^2</f>
        <v>0</v>
      </c>
      <c r="AJ717" s="1">
        <f>ROUND('Fertilizer Tonnage Entry Form'!M728,3)*10^2</f>
        <v>0</v>
      </c>
    </row>
    <row r="718" spans="1:36" x14ac:dyDescent="0.25">
      <c r="A718" s="1">
        <f>'Fertilizer Tonnage Entry Form'!$Q$1</f>
        <v>0</v>
      </c>
      <c r="C718" s="1">
        <f>'Fertilizer Tonnage Entry Form'!$D$2</f>
        <v>2018</v>
      </c>
      <c r="D718" s="1">
        <f>'Fertilizer Tonnage Entry Form'!$H$2</f>
        <v>14</v>
      </c>
      <c r="H718">
        <f>ROUND('Fertilizer Tonnage Entry Form'!A729,1)*10^1</f>
        <v>0</v>
      </c>
      <c r="J718">
        <f>ROUND('Fertilizer Tonnage Entry Form'!B729,1)*10^1</f>
        <v>0</v>
      </c>
      <c r="L718">
        <f>ROUND('Fertilizer Tonnage Entry Form'!C729,1)*10^1</f>
        <v>0</v>
      </c>
      <c r="M718">
        <f>ROUND('Fertilizer Tonnage Entry Form'!N729,3)*10^3</f>
        <v>0</v>
      </c>
      <c r="Q718" s="1">
        <f>'Fertilizer Tonnage Entry Form'!T729</f>
        <v>0</v>
      </c>
      <c r="R718" s="1">
        <f>'Fertilizer Tonnage Entry Form'!O729</f>
        <v>0</v>
      </c>
      <c r="S718" s="1">
        <f>'Fertilizer Tonnage Entry Form'!P729</f>
        <v>0</v>
      </c>
      <c r="AA718" s="1">
        <f>ROUND('Fertilizer Tonnage Entry Form'!D729,1)*10^1</f>
        <v>0</v>
      </c>
      <c r="AB718" s="1">
        <f>ROUND('Fertilizer Tonnage Entry Form'!E729,1)*10^1</f>
        <v>0</v>
      </c>
      <c r="AC718" s="1">
        <f>ROUND('Fertilizer Tonnage Entry Form'!F729,1)*10^1</f>
        <v>0</v>
      </c>
      <c r="AD718" s="1">
        <f>ROUND('Fertilizer Tonnage Entry Form'!G729,1)*10^1</f>
        <v>0</v>
      </c>
      <c r="AE718" s="1">
        <f>ROUND('Fertilizer Tonnage Entry Form'!H729,2)*10^2</f>
        <v>0</v>
      </c>
      <c r="AF718" s="1">
        <f>ROUND('Fertilizer Tonnage Entry Form'!I729,2)*10^2</f>
        <v>0</v>
      </c>
      <c r="AG718" s="1">
        <f>ROUND('Fertilizer Tonnage Entry Form'!J729,2)*10^2</f>
        <v>0</v>
      </c>
      <c r="AH718" s="1">
        <f>ROUND('Fertilizer Tonnage Entry Form'!K729,2)*10^2</f>
        <v>0</v>
      </c>
      <c r="AI718" s="1">
        <f>ROUND('Fertilizer Tonnage Entry Form'!L729,2)*10^2</f>
        <v>0</v>
      </c>
      <c r="AJ718" s="1">
        <f>ROUND('Fertilizer Tonnage Entry Form'!M729,3)*10^2</f>
        <v>0</v>
      </c>
    </row>
    <row r="719" spans="1:36" x14ac:dyDescent="0.25">
      <c r="A719" s="1">
        <f>'Fertilizer Tonnage Entry Form'!$Q$1</f>
        <v>0</v>
      </c>
      <c r="C719" s="1">
        <f>'Fertilizer Tonnage Entry Form'!$D$2</f>
        <v>2018</v>
      </c>
      <c r="D719" s="1">
        <f>'Fertilizer Tonnage Entry Form'!$H$2</f>
        <v>14</v>
      </c>
      <c r="H719">
        <f>ROUND('Fertilizer Tonnage Entry Form'!A730,1)*10^1</f>
        <v>0</v>
      </c>
      <c r="J719">
        <f>ROUND('Fertilizer Tonnage Entry Form'!B730,1)*10^1</f>
        <v>0</v>
      </c>
      <c r="L719">
        <f>ROUND('Fertilizer Tonnage Entry Form'!C730,1)*10^1</f>
        <v>0</v>
      </c>
      <c r="M719">
        <f>ROUND('Fertilizer Tonnage Entry Form'!N730,3)*10^3</f>
        <v>0</v>
      </c>
      <c r="Q719" s="1">
        <f>'Fertilizer Tonnage Entry Form'!T730</f>
        <v>0</v>
      </c>
      <c r="R719" s="1">
        <f>'Fertilizer Tonnage Entry Form'!O730</f>
        <v>0</v>
      </c>
      <c r="S719" s="1">
        <f>'Fertilizer Tonnage Entry Form'!P730</f>
        <v>0</v>
      </c>
      <c r="AA719" s="1">
        <f>ROUND('Fertilizer Tonnage Entry Form'!D730,1)*10^1</f>
        <v>0</v>
      </c>
      <c r="AB719" s="1">
        <f>ROUND('Fertilizer Tonnage Entry Form'!E730,1)*10^1</f>
        <v>0</v>
      </c>
      <c r="AC719" s="1">
        <f>ROUND('Fertilizer Tonnage Entry Form'!F730,1)*10^1</f>
        <v>0</v>
      </c>
      <c r="AD719" s="1">
        <f>ROUND('Fertilizer Tonnage Entry Form'!G730,1)*10^1</f>
        <v>0</v>
      </c>
      <c r="AE719" s="1">
        <f>ROUND('Fertilizer Tonnage Entry Form'!H730,2)*10^2</f>
        <v>0</v>
      </c>
      <c r="AF719" s="1">
        <f>ROUND('Fertilizer Tonnage Entry Form'!I730,2)*10^2</f>
        <v>0</v>
      </c>
      <c r="AG719" s="1">
        <f>ROUND('Fertilizer Tonnage Entry Form'!J730,2)*10^2</f>
        <v>0</v>
      </c>
      <c r="AH719" s="1">
        <f>ROUND('Fertilizer Tonnage Entry Form'!K730,2)*10^2</f>
        <v>0</v>
      </c>
      <c r="AI719" s="1">
        <f>ROUND('Fertilizer Tonnage Entry Form'!L730,2)*10^2</f>
        <v>0</v>
      </c>
      <c r="AJ719" s="1">
        <f>ROUND('Fertilizer Tonnage Entry Form'!M730,3)*10^2</f>
        <v>0</v>
      </c>
    </row>
    <row r="720" spans="1:36" x14ac:dyDescent="0.25">
      <c r="A720" s="1">
        <f>'Fertilizer Tonnage Entry Form'!$Q$1</f>
        <v>0</v>
      </c>
      <c r="C720" s="1">
        <f>'Fertilizer Tonnage Entry Form'!$D$2</f>
        <v>2018</v>
      </c>
      <c r="D720" s="1">
        <f>'Fertilizer Tonnage Entry Form'!$H$2</f>
        <v>14</v>
      </c>
      <c r="H720">
        <f>ROUND('Fertilizer Tonnage Entry Form'!A731,1)*10^1</f>
        <v>0</v>
      </c>
      <c r="J720">
        <f>ROUND('Fertilizer Tonnage Entry Form'!B731,1)*10^1</f>
        <v>0</v>
      </c>
      <c r="L720">
        <f>ROUND('Fertilizer Tonnage Entry Form'!C731,1)*10^1</f>
        <v>0</v>
      </c>
      <c r="M720">
        <f>ROUND('Fertilizer Tonnage Entry Form'!N731,3)*10^3</f>
        <v>0</v>
      </c>
      <c r="Q720" s="1">
        <f>'Fertilizer Tonnage Entry Form'!T731</f>
        <v>0</v>
      </c>
      <c r="R720" s="1">
        <f>'Fertilizer Tonnage Entry Form'!O731</f>
        <v>0</v>
      </c>
      <c r="S720" s="1">
        <f>'Fertilizer Tonnage Entry Form'!P731</f>
        <v>0</v>
      </c>
      <c r="AA720" s="1">
        <f>ROUND('Fertilizer Tonnage Entry Form'!D731,1)*10^1</f>
        <v>0</v>
      </c>
      <c r="AB720" s="1">
        <f>ROUND('Fertilizer Tonnage Entry Form'!E731,1)*10^1</f>
        <v>0</v>
      </c>
      <c r="AC720" s="1">
        <f>ROUND('Fertilizer Tonnage Entry Form'!F731,1)*10^1</f>
        <v>0</v>
      </c>
      <c r="AD720" s="1">
        <f>ROUND('Fertilizer Tonnage Entry Form'!G731,1)*10^1</f>
        <v>0</v>
      </c>
      <c r="AE720" s="1">
        <f>ROUND('Fertilizer Tonnage Entry Form'!H731,2)*10^2</f>
        <v>0</v>
      </c>
      <c r="AF720" s="1">
        <f>ROUND('Fertilizer Tonnage Entry Form'!I731,2)*10^2</f>
        <v>0</v>
      </c>
      <c r="AG720" s="1">
        <f>ROUND('Fertilizer Tonnage Entry Form'!J731,2)*10^2</f>
        <v>0</v>
      </c>
      <c r="AH720" s="1">
        <f>ROUND('Fertilizer Tonnage Entry Form'!K731,2)*10^2</f>
        <v>0</v>
      </c>
      <c r="AI720" s="1">
        <f>ROUND('Fertilizer Tonnage Entry Form'!L731,2)*10^2</f>
        <v>0</v>
      </c>
      <c r="AJ720" s="1">
        <f>ROUND('Fertilizer Tonnage Entry Form'!M731,3)*10^2</f>
        <v>0</v>
      </c>
    </row>
    <row r="721" spans="1:36" x14ac:dyDescent="0.25">
      <c r="A721" s="1">
        <f>'Fertilizer Tonnage Entry Form'!$Q$1</f>
        <v>0</v>
      </c>
      <c r="C721" s="1">
        <f>'Fertilizer Tonnage Entry Form'!$D$2</f>
        <v>2018</v>
      </c>
      <c r="D721" s="1">
        <f>'Fertilizer Tonnage Entry Form'!$H$2</f>
        <v>14</v>
      </c>
      <c r="H721">
        <f>ROUND('Fertilizer Tonnage Entry Form'!A732,1)*10^1</f>
        <v>0</v>
      </c>
      <c r="J721">
        <f>ROUND('Fertilizer Tonnage Entry Form'!B732,1)*10^1</f>
        <v>0</v>
      </c>
      <c r="L721">
        <f>ROUND('Fertilizer Tonnage Entry Form'!C732,1)*10^1</f>
        <v>0</v>
      </c>
      <c r="M721">
        <f>ROUND('Fertilizer Tonnage Entry Form'!N732,3)*10^3</f>
        <v>0</v>
      </c>
      <c r="Q721" s="1">
        <f>'Fertilizer Tonnage Entry Form'!T732</f>
        <v>0</v>
      </c>
      <c r="R721" s="1">
        <f>'Fertilizer Tonnage Entry Form'!O732</f>
        <v>0</v>
      </c>
      <c r="S721" s="1">
        <f>'Fertilizer Tonnage Entry Form'!P732</f>
        <v>0</v>
      </c>
      <c r="AA721" s="1">
        <f>ROUND('Fertilizer Tonnage Entry Form'!D732,1)*10^1</f>
        <v>0</v>
      </c>
      <c r="AB721" s="1">
        <f>ROUND('Fertilizer Tonnage Entry Form'!E732,1)*10^1</f>
        <v>0</v>
      </c>
      <c r="AC721" s="1">
        <f>ROUND('Fertilizer Tonnage Entry Form'!F732,1)*10^1</f>
        <v>0</v>
      </c>
      <c r="AD721" s="1">
        <f>ROUND('Fertilizer Tonnage Entry Form'!G732,1)*10^1</f>
        <v>0</v>
      </c>
      <c r="AE721" s="1">
        <f>ROUND('Fertilizer Tonnage Entry Form'!H732,2)*10^2</f>
        <v>0</v>
      </c>
      <c r="AF721" s="1">
        <f>ROUND('Fertilizer Tonnage Entry Form'!I732,2)*10^2</f>
        <v>0</v>
      </c>
      <c r="AG721" s="1">
        <f>ROUND('Fertilizer Tonnage Entry Form'!J732,2)*10^2</f>
        <v>0</v>
      </c>
      <c r="AH721" s="1">
        <f>ROUND('Fertilizer Tonnage Entry Form'!K732,2)*10^2</f>
        <v>0</v>
      </c>
      <c r="AI721" s="1">
        <f>ROUND('Fertilizer Tonnage Entry Form'!L732,2)*10^2</f>
        <v>0</v>
      </c>
      <c r="AJ721" s="1">
        <f>ROUND('Fertilizer Tonnage Entry Form'!M732,3)*10^2</f>
        <v>0</v>
      </c>
    </row>
    <row r="722" spans="1:36" x14ac:dyDescent="0.25">
      <c r="A722" s="1">
        <f>'Fertilizer Tonnage Entry Form'!$Q$1</f>
        <v>0</v>
      </c>
      <c r="C722" s="1">
        <f>'Fertilizer Tonnage Entry Form'!$D$2</f>
        <v>2018</v>
      </c>
      <c r="D722" s="1">
        <f>'Fertilizer Tonnage Entry Form'!$H$2</f>
        <v>14</v>
      </c>
      <c r="H722">
        <f>ROUND('Fertilizer Tonnage Entry Form'!A733,1)*10^1</f>
        <v>0</v>
      </c>
      <c r="J722">
        <f>ROUND('Fertilizer Tonnage Entry Form'!B733,1)*10^1</f>
        <v>0</v>
      </c>
      <c r="L722">
        <f>ROUND('Fertilizer Tonnage Entry Form'!C733,1)*10^1</f>
        <v>0</v>
      </c>
      <c r="M722">
        <f>ROUND('Fertilizer Tonnage Entry Form'!N733,3)*10^3</f>
        <v>0</v>
      </c>
      <c r="Q722" s="1">
        <f>'Fertilizer Tonnage Entry Form'!T733</f>
        <v>0</v>
      </c>
      <c r="R722" s="1">
        <f>'Fertilizer Tonnage Entry Form'!O733</f>
        <v>0</v>
      </c>
      <c r="S722" s="1">
        <f>'Fertilizer Tonnage Entry Form'!P733</f>
        <v>0</v>
      </c>
      <c r="AA722" s="1">
        <f>ROUND('Fertilizer Tonnage Entry Form'!D733,1)*10^1</f>
        <v>0</v>
      </c>
      <c r="AB722" s="1">
        <f>ROUND('Fertilizer Tonnage Entry Form'!E733,1)*10^1</f>
        <v>0</v>
      </c>
      <c r="AC722" s="1">
        <f>ROUND('Fertilizer Tonnage Entry Form'!F733,1)*10^1</f>
        <v>0</v>
      </c>
      <c r="AD722" s="1">
        <f>ROUND('Fertilizer Tonnage Entry Form'!G733,1)*10^1</f>
        <v>0</v>
      </c>
      <c r="AE722" s="1">
        <f>ROUND('Fertilizer Tonnage Entry Form'!H733,2)*10^2</f>
        <v>0</v>
      </c>
      <c r="AF722" s="1">
        <f>ROUND('Fertilizer Tonnage Entry Form'!I733,2)*10^2</f>
        <v>0</v>
      </c>
      <c r="AG722" s="1">
        <f>ROUND('Fertilizer Tonnage Entry Form'!J733,2)*10^2</f>
        <v>0</v>
      </c>
      <c r="AH722" s="1">
        <f>ROUND('Fertilizer Tonnage Entry Form'!K733,2)*10^2</f>
        <v>0</v>
      </c>
      <c r="AI722" s="1">
        <f>ROUND('Fertilizer Tonnage Entry Form'!L733,2)*10^2</f>
        <v>0</v>
      </c>
      <c r="AJ722" s="1">
        <f>ROUND('Fertilizer Tonnage Entry Form'!M733,3)*10^2</f>
        <v>0</v>
      </c>
    </row>
    <row r="723" spans="1:36" x14ac:dyDescent="0.25">
      <c r="A723" s="1">
        <f>'Fertilizer Tonnage Entry Form'!$Q$1</f>
        <v>0</v>
      </c>
      <c r="C723" s="1">
        <f>'Fertilizer Tonnage Entry Form'!$D$2</f>
        <v>2018</v>
      </c>
      <c r="D723" s="1">
        <f>'Fertilizer Tonnage Entry Form'!$H$2</f>
        <v>14</v>
      </c>
      <c r="H723">
        <f>ROUND('Fertilizer Tonnage Entry Form'!A734,1)*10^1</f>
        <v>0</v>
      </c>
      <c r="J723">
        <f>ROUND('Fertilizer Tonnage Entry Form'!B734,1)*10^1</f>
        <v>0</v>
      </c>
      <c r="L723">
        <f>ROUND('Fertilizer Tonnage Entry Form'!C734,1)*10^1</f>
        <v>0</v>
      </c>
      <c r="M723">
        <f>ROUND('Fertilizer Tonnage Entry Form'!N734,3)*10^3</f>
        <v>0</v>
      </c>
      <c r="Q723" s="1">
        <f>'Fertilizer Tonnage Entry Form'!T734</f>
        <v>0</v>
      </c>
      <c r="R723" s="1">
        <f>'Fertilizer Tonnage Entry Form'!O734</f>
        <v>0</v>
      </c>
      <c r="S723" s="1">
        <f>'Fertilizer Tonnage Entry Form'!P734</f>
        <v>0</v>
      </c>
      <c r="AA723" s="1">
        <f>ROUND('Fertilizer Tonnage Entry Form'!D734,1)*10^1</f>
        <v>0</v>
      </c>
      <c r="AB723" s="1">
        <f>ROUND('Fertilizer Tonnage Entry Form'!E734,1)*10^1</f>
        <v>0</v>
      </c>
      <c r="AC723" s="1">
        <f>ROUND('Fertilizer Tonnage Entry Form'!F734,1)*10^1</f>
        <v>0</v>
      </c>
      <c r="AD723" s="1">
        <f>ROUND('Fertilizer Tonnage Entry Form'!G734,1)*10^1</f>
        <v>0</v>
      </c>
      <c r="AE723" s="1">
        <f>ROUND('Fertilizer Tonnage Entry Form'!H734,2)*10^2</f>
        <v>0</v>
      </c>
      <c r="AF723" s="1">
        <f>ROUND('Fertilizer Tonnage Entry Form'!I734,2)*10^2</f>
        <v>0</v>
      </c>
      <c r="AG723" s="1">
        <f>ROUND('Fertilizer Tonnage Entry Form'!J734,2)*10^2</f>
        <v>0</v>
      </c>
      <c r="AH723" s="1">
        <f>ROUND('Fertilizer Tonnage Entry Form'!K734,2)*10^2</f>
        <v>0</v>
      </c>
      <c r="AI723" s="1">
        <f>ROUND('Fertilizer Tonnage Entry Form'!L734,2)*10^2</f>
        <v>0</v>
      </c>
      <c r="AJ723" s="1">
        <f>ROUND('Fertilizer Tonnage Entry Form'!M734,3)*10^2</f>
        <v>0</v>
      </c>
    </row>
  </sheetData>
  <customSheetViews>
    <customSheetView guid="{856ED7DE-9DD7-4888-8F79-39E5CA98433D}" zeroValues="0">
      <pageMargins left="0.75" right="0.75" top="1" bottom="1" header="0.5" footer="0.5"/>
      <headerFooter alignWithMargins="0"/>
    </customSheetView>
  </customSheetViews>
  <phoneticPr fontId="2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6"/>
    <pageSetUpPr fitToPage="1"/>
  </sheetPr>
  <dimension ref="A1:AD742"/>
  <sheetViews>
    <sheetView showZeros="0" zoomScaleNormal="100" workbookViewId="0">
      <pane ySplit="11" topLeftCell="A12" activePane="bottomLeft" state="frozen"/>
      <selection activeCell="Q1" sqref="Q1"/>
      <selection pane="bottomLeft" activeCell="G29" sqref="G29"/>
    </sheetView>
  </sheetViews>
  <sheetFormatPr defaultColWidth="8.88671875" defaultRowHeight="13.2" x14ac:dyDescent="0.25"/>
  <cols>
    <col min="1" max="13" width="4.6640625" style="5" customWidth="1"/>
    <col min="14" max="14" width="10.6640625" style="5" customWidth="1"/>
    <col min="15" max="15" width="3.44140625" style="5" customWidth="1"/>
    <col min="16" max="16" width="5.6640625" style="5" customWidth="1"/>
    <col min="17" max="19" width="10.6640625" style="5" customWidth="1"/>
    <col min="20" max="20" width="3.6640625" style="5" hidden="1" customWidth="1"/>
    <col min="21" max="21" width="6.6640625" style="5" customWidth="1"/>
    <col min="22" max="22" width="10.6640625" style="5" customWidth="1"/>
    <col min="23" max="25" width="9.109375" style="5" customWidth="1"/>
    <col min="26" max="26" width="8.88671875" style="5" customWidth="1"/>
    <col min="27" max="27" width="20.44140625" style="5" customWidth="1"/>
    <col min="28" max="28" width="12.6640625" style="5" bestFit="1" customWidth="1"/>
    <col min="29" max="29" width="8.88671875" style="5" customWidth="1"/>
    <col min="30" max="30" width="0" style="5" hidden="1" customWidth="1"/>
    <col min="31" max="16384" width="8.88671875" style="5"/>
  </cols>
  <sheetData>
    <row r="1" spans="1:30" ht="13.95" customHeight="1" x14ac:dyDescent="0.3">
      <c r="B1" s="25"/>
      <c r="C1" s="25"/>
      <c r="F1" s="86" t="s">
        <v>12</v>
      </c>
      <c r="G1" s="86"/>
      <c r="H1" s="21"/>
      <c r="I1" s="21"/>
      <c r="J1" s="21"/>
      <c r="K1" s="93" t="s">
        <v>103</v>
      </c>
      <c r="L1" s="93"/>
      <c r="M1" s="93"/>
      <c r="N1" s="93"/>
      <c r="O1" s="93"/>
      <c r="P1" s="93"/>
      <c r="Q1" s="84"/>
      <c r="S1" s="75" t="s">
        <v>1</v>
      </c>
    </row>
    <row r="2" spans="1:30" ht="18" customHeight="1" x14ac:dyDescent="0.3">
      <c r="A2" s="86" t="s">
        <v>11</v>
      </c>
      <c r="B2" s="86"/>
      <c r="C2" s="86"/>
      <c r="D2" s="83">
        <v>2018</v>
      </c>
      <c r="F2" s="86"/>
      <c r="G2" s="86"/>
      <c r="H2" s="83">
        <v>14</v>
      </c>
      <c r="I2" s="21"/>
      <c r="J2" s="21"/>
      <c r="K2" s="89" t="s">
        <v>46</v>
      </c>
      <c r="L2" s="89"/>
      <c r="M2" s="89"/>
      <c r="N2" s="89"/>
      <c r="O2" s="89"/>
      <c r="P2" s="90" t="s">
        <v>122</v>
      </c>
      <c r="Q2" s="90"/>
      <c r="R2" s="90"/>
      <c r="S2" s="90"/>
      <c r="T2" s="90"/>
      <c r="U2" s="90"/>
      <c r="V2" s="35"/>
      <c r="W2" s="35"/>
    </row>
    <row r="3" spans="1:30" ht="12.75" customHeight="1" x14ac:dyDescent="0.25">
      <c r="F3" s="94" t="s">
        <v>13</v>
      </c>
      <c r="G3" s="94"/>
      <c r="H3" s="94"/>
      <c r="I3" s="6"/>
      <c r="J3" s="6"/>
      <c r="K3" s="6"/>
      <c r="L3" s="6"/>
      <c r="O3" s="88"/>
      <c r="P3" s="88"/>
      <c r="Q3" s="88"/>
      <c r="R3" s="88"/>
      <c r="S3" s="88"/>
      <c r="T3" s="88"/>
      <c r="U3" s="88"/>
      <c r="W3" s="39"/>
    </row>
    <row r="4" spans="1:30" ht="8.4" customHeight="1" x14ac:dyDescent="0.25">
      <c r="E4" s="7"/>
      <c r="F4" s="94"/>
      <c r="G4" s="94"/>
      <c r="H4" s="94"/>
      <c r="N4" s="39"/>
      <c r="O4" s="88"/>
      <c r="P4" s="88"/>
      <c r="Q4" s="88"/>
      <c r="R4" s="88"/>
      <c r="S4" s="88"/>
      <c r="T4" s="88"/>
      <c r="U4" s="88"/>
      <c r="W4" s="39"/>
    </row>
    <row r="5" spans="1:30" ht="12.75" customHeight="1" x14ac:dyDescent="0.25">
      <c r="A5" s="93" t="s">
        <v>32</v>
      </c>
      <c r="B5" s="93"/>
      <c r="C5" s="93"/>
      <c r="D5" s="93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34"/>
      <c r="X5" s="35"/>
      <c r="Y5" s="35"/>
    </row>
    <row r="6" spans="1:30" ht="12.75" customHeight="1" x14ac:dyDescent="0.25">
      <c r="B6" s="93" t="s">
        <v>33</v>
      </c>
      <c r="C6" s="93"/>
      <c r="D6" s="93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91" t="s">
        <v>6912</v>
      </c>
      <c r="R6" s="91"/>
      <c r="S6" s="91"/>
      <c r="T6" s="91"/>
      <c r="U6" s="91"/>
      <c r="V6" s="91"/>
      <c r="W6" s="40"/>
      <c r="X6" s="38"/>
      <c r="Y6" s="38"/>
      <c r="Z6" s="22"/>
      <c r="AA6" s="22"/>
      <c r="AB6" s="22"/>
    </row>
    <row r="7" spans="1:30" x14ac:dyDescent="0.25">
      <c r="B7" s="93" t="s">
        <v>40</v>
      </c>
      <c r="C7" s="93"/>
      <c r="D7" s="93"/>
      <c r="E7" s="87"/>
      <c r="F7" s="87"/>
      <c r="G7" s="87"/>
      <c r="H7" s="87"/>
      <c r="I7" s="87"/>
      <c r="J7" s="87"/>
      <c r="K7" s="87"/>
      <c r="L7" s="87"/>
      <c r="M7" s="34"/>
      <c r="Q7" s="91"/>
      <c r="R7" s="91"/>
      <c r="S7" s="91"/>
      <c r="T7" s="91"/>
      <c r="U7" s="91"/>
      <c r="V7" s="91"/>
      <c r="W7" s="40"/>
    </row>
    <row r="8" spans="1:30" ht="12.75" customHeight="1" x14ac:dyDescent="0.25">
      <c r="D8" s="8" t="s">
        <v>10</v>
      </c>
      <c r="E8" s="37"/>
      <c r="G8" s="8" t="s">
        <v>38</v>
      </c>
      <c r="H8" s="95"/>
      <c r="I8" s="95"/>
      <c r="J8" s="95"/>
      <c r="M8" s="36"/>
      <c r="N8" s="36"/>
      <c r="P8" s="40"/>
      <c r="Q8" s="91"/>
      <c r="R8" s="91"/>
      <c r="S8" s="91"/>
      <c r="T8" s="91"/>
      <c r="U8" s="91"/>
      <c r="V8" s="91"/>
      <c r="W8" s="40"/>
    </row>
    <row r="9" spans="1:30" ht="12.75" customHeight="1" x14ac:dyDescent="0.25">
      <c r="D9" s="94" t="s">
        <v>14</v>
      </c>
      <c r="E9" s="94"/>
      <c r="F9" s="24"/>
      <c r="G9" s="96" t="s">
        <v>39</v>
      </c>
      <c r="H9" s="96"/>
      <c r="I9" s="96"/>
      <c r="J9" s="96"/>
      <c r="L9" s="36"/>
      <c r="M9" s="36"/>
      <c r="N9" s="36"/>
      <c r="O9" s="40"/>
      <c r="P9" s="40"/>
      <c r="Q9" s="91"/>
      <c r="R9" s="91"/>
      <c r="S9" s="91"/>
      <c r="T9" s="91"/>
      <c r="U9" s="91"/>
      <c r="V9" s="91"/>
      <c r="W9" s="40"/>
      <c r="X9" s="22"/>
      <c r="Y9" s="22"/>
      <c r="Z9" s="22"/>
      <c r="AA9" s="22"/>
      <c r="AB9" s="22"/>
    </row>
    <row r="10" spans="1:30" ht="12.75" customHeight="1" x14ac:dyDescent="0.25">
      <c r="B10" s="85"/>
      <c r="C10" s="85"/>
      <c r="D10" s="94"/>
      <c r="E10" s="94"/>
      <c r="F10" s="97" t="s">
        <v>2</v>
      </c>
      <c r="G10" s="97"/>
      <c r="H10" s="97"/>
      <c r="I10" s="97"/>
      <c r="J10" s="97"/>
      <c r="K10" s="97"/>
      <c r="L10" s="97"/>
      <c r="M10" s="97"/>
      <c r="N10" s="97"/>
      <c r="O10" s="97"/>
      <c r="P10" s="92" t="s">
        <v>6911</v>
      </c>
      <c r="Q10" s="92"/>
      <c r="R10" s="92"/>
      <c r="S10" s="92"/>
      <c r="T10" s="92"/>
      <c r="U10" s="92"/>
      <c r="V10" s="92"/>
      <c r="W10" s="23"/>
      <c r="X10" s="22"/>
      <c r="Y10" s="22"/>
      <c r="Z10" s="22"/>
      <c r="AA10" s="22"/>
      <c r="AB10" s="22"/>
    </row>
    <row r="11" spans="1:30" s="33" customFormat="1" ht="55.2" x14ac:dyDescent="0.25">
      <c r="A11" s="3" t="s">
        <v>4</v>
      </c>
      <c r="B11" s="3" t="s">
        <v>5</v>
      </c>
      <c r="C11" s="3" t="s">
        <v>6</v>
      </c>
      <c r="D11" s="3" t="s">
        <v>112</v>
      </c>
      <c r="E11" s="3" t="s">
        <v>113</v>
      </c>
      <c r="F11" s="3" t="s">
        <v>9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119</v>
      </c>
      <c r="M11" s="3" t="s">
        <v>120</v>
      </c>
      <c r="N11" s="3" t="s">
        <v>7</v>
      </c>
      <c r="O11" s="2" t="s">
        <v>111</v>
      </c>
      <c r="P11" s="4" t="s">
        <v>104</v>
      </c>
      <c r="Q11" s="4" t="s">
        <v>31</v>
      </c>
      <c r="R11" s="3" t="s">
        <v>8</v>
      </c>
      <c r="S11" s="4" t="s">
        <v>45</v>
      </c>
      <c r="T11" s="2" t="s">
        <v>44</v>
      </c>
      <c r="U11" s="4" t="s">
        <v>101</v>
      </c>
      <c r="V11" s="4" t="s">
        <v>102</v>
      </c>
      <c r="W11" s="32"/>
      <c r="AB11" s="32"/>
    </row>
    <row r="12" spans="1:30" x14ac:dyDescent="0.25">
      <c r="A12" s="28"/>
      <c r="B12" s="28"/>
      <c r="C12" s="28"/>
      <c r="D12" s="28"/>
      <c r="E12" s="28"/>
      <c r="F12" s="29"/>
      <c r="G12" s="29"/>
      <c r="H12" s="30"/>
      <c r="I12" s="30"/>
      <c r="J12" s="30"/>
      <c r="K12" s="30"/>
      <c r="L12" s="30"/>
      <c r="M12" s="31"/>
      <c r="N12" s="11"/>
      <c r="O12" s="12"/>
      <c r="P12" s="13"/>
      <c r="Q12" s="44" t="str">
        <f>IF(AND(O12=2,P12&gt;0),N12,"")</f>
        <v/>
      </c>
      <c r="R12" s="44">
        <f>IF(AND(O12=2,P12&gt;0),0,N12)</f>
        <v>0</v>
      </c>
      <c r="S12" s="16">
        <f t="shared" ref="S12:S75" si="0">ROUND(R12*0.17,2)</f>
        <v>0</v>
      </c>
      <c r="T12" s="45"/>
      <c r="U12" s="15">
        <f>IF(A12&gt;=2,ROUND(A12*0.00915,3),0)</f>
        <v>0</v>
      </c>
      <c r="V12" s="16">
        <f>ROUND(R12*U12,2)</f>
        <v>0</v>
      </c>
      <c r="W12" s="26"/>
      <c r="X12" s="85"/>
      <c r="Y12" s="85"/>
      <c r="Z12" s="9"/>
      <c r="AA12" s="26"/>
      <c r="AD12" s="17" t="s">
        <v>48</v>
      </c>
    </row>
    <row r="13" spans="1:30" x14ac:dyDescent="0.25">
      <c r="A13" s="28"/>
      <c r="B13" s="28"/>
      <c r="C13" s="28"/>
      <c r="D13" s="28"/>
      <c r="E13" s="28"/>
      <c r="F13" s="29"/>
      <c r="G13" s="29"/>
      <c r="H13" s="30"/>
      <c r="I13" s="30"/>
      <c r="J13" s="30"/>
      <c r="K13" s="30"/>
      <c r="L13" s="30"/>
      <c r="M13" s="31"/>
      <c r="N13" s="11"/>
      <c r="O13" s="12"/>
      <c r="P13" s="10"/>
      <c r="Q13" s="44" t="str">
        <f t="shared" ref="Q13:Q76" si="1">IF(AND(O13=2,P13&gt;0),N13," ")</f>
        <v xml:space="preserve"> </v>
      </c>
      <c r="R13" s="44">
        <f t="shared" ref="R13:R76" si="2">IF(AND(O13=2,P13&gt;0),0,N13)</f>
        <v>0</v>
      </c>
      <c r="S13" s="16">
        <f t="shared" si="0"/>
        <v>0</v>
      </c>
      <c r="T13" s="45"/>
      <c r="U13" s="15">
        <f t="shared" ref="U13:U76" si="3">IF(A13&gt;=2,ROUND(A13*0.00915,3),0)</f>
        <v>0</v>
      </c>
      <c r="V13" s="16">
        <f t="shared" ref="V13:V76" si="4">ROUND(R13*U13,2)</f>
        <v>0</v>
      </c>
      <c r="W13" s="26"/>
      <c r="X13" s="85"/>
      <c r="Y13" s="85"/>
      <c r="Z13" s="9"/>
      <c r="AA13" s="26"/>
      <c r="AD13" s="17" t="s">
        <v>49</v>
      </c>
    </row>
    <row r="14" spans="1:30" x14ac:dyDescent="0.25">
      <c r="A14" s="28"/>
      <c r="B14" s="28"/>
      <c r="C14" s="28"/>
      <c r="D14" s="28"/>
      <c r="E14" s="28"/>
      <c r="F14" s="29"/>
      <c r="G14" s="29"/>
      <c r="H14" s="30"/>
      <c r="I14" s="30"/>
      <c r="J14" s="30"/>
      <c r="K14" s="30"/>
      <c r="L14" s="30"/>
      <c r="M14" s="31"/>
      <c r="N14" s="11"/>
      <c r="O14" s="12"/>
      <c r="P14" s="10"/>
      <c r="Q14" s="44" t="str">
        <f t="shared" si="1"/>
        <v xml:space="preserve"> </v>
      </c>
      <c r="R14" s="44">
        <f t="shared" si="2"/>
        <v>0</v>
      </c>
      <c r="S14" s="16">
        <f t="shared" si="0"/>
        <v>0</v>
      </c>
      <c r="T14" s="45"/>
      <c r="U14" s="15">
        <f t="shared" si="3"/>
        <v>0</v>
      </c>
      <c r="V14" s="16">
        <f t="shared" si="4"/>
        <v>0</v>
      </c>
      <c r="W14" s="26"/>
      <c r="X14" s="85"/>
      <c r="Y14" s="85"/>
      <c r="Z14" s="9"/>
      <c r="AA14" s="26"/>
      <c r="AD14" s="17" t="s">
        <v>50</v>
      </c>
    </row>
    <row r="15" spans="1:30" x14ac:dyDescent="0.25">
      <c r="A15" s="28"/>
      <c r="B15" s="28"/>
      <c r="C15" s="28"/>
      <c r="D15" s="28"/>
      <c r="E15" s="28"/>
      <c r="F15" s="29"/>
      <c r="G15" s="29"/>
      <c r="H15" s="30"/>
      <c r="I15" s="30"/>
      <c r="J15" s="30"/>
      <c r="K15" s="30"/>
      <c r="L15" s="30"/>
      <c r="M15" s="31"/>
      <c r="N15" s="11"/>
      <c r="O15" s="12"/>
      <c r="P15" s="10"/>
      <c r="Q15" s="44" t="str">
        <f t="shared" si="1"/>
        <v xml:space="preserve"> </v>
      </c>
      <c r="R15" s="44">
        <f t="shared" si="2"/>
        <v>0</v>
      </c>
      <c r="S15" s="16">
        <f t="shared" si="0"/>
        <v>0</v>
      </c>
      <c r="T15" s="45"/>
      <c r="U15" s="15">
        <f t="shared" si="3"/>
        <v>0</v>
      </c>
      <c r="V15" s="16">
        <f t="shared" si="4"/>
        <v>0</v>
      </c>
      <c r="W15" s="26"/>
      <c r="X15" s="85"/>
      <c r="Y15" s="85"/>
      <c r="Z15" s="9"/>
      <c r="AA15" s="26"/>
      <c r="AD15" s="17" t="s">
        <v>51</v>
      </c>
    </row>
    <row r="16" spans="1:30" x14ac:dyDescent="0.25">
      <c r="A16" s="28"/>
      <c r="B16" s="28"/>
      <c r="C16" s="28"/>
      <c r="D16" s="28"/>
      <c r="E16" s="28"/>
      <c r="F16" s="29"/>
      <c r="G16" s="29"/>
      <c r="H16" s="30"/>
      <c r="I16" s="30"/>
      <c r="J16" s="30"/>
      <c r="K16" s="30"/>
      <c r="L16" s="30"/>
      <c r="M16" s="31"/>
      <c r="N16" s="11"/>
      <c r="O16" s="12"/>
      <c r="P16" s="10"/>
      <c r="Q16" s="44" t="str">
        <f t="shared" si="1"/>
        <v xml:space="preserve"> </v>
      </c>
      <c r="R16" s="44">
        <f t="shared" si="2"/>
        <v>0</v>
      </c>
      <c r="S16" s="16">
        <f t="shared" si="0"/>
        <v>0</v>
      </c>
      <c r="T16" s="45"/>
      <c r="U16" s="15">
        <f t="shared" si="3"/>
        <v>0</v>
      </c>
      <c r="V16" s="16">
        <f t="shared" si="4"/>
        <v>0</v>
      </c>
      <c r="W16" s="26"/>
      <c r="X16" s="85"/>
      <c r="Y16" s="85"/>
      <c r="Z16" s="9"/>
      <c r="AA16" s="26"/>
      <c r="AD16" s="17" t="s">
        <v>52</v>
      </c>
    </row>
    <row r="17" spans="1:30" x14ac:dyDescent="0.25">
      <c r="A17" s="28"/>
      <c r="B17" s="28"/>
      <c r="C17" s="28"/>
      <c r="D17" s="28"/>
      <c r="E17" s="28"/>
      <c r="F17" s="29"/>
      <c r="G17" s="29"/>
      <c r="H17" s="30"/>
      <c r="I17" s="30"/>
      <c r="J17" s="30"/>
      <c r="K17" s="30"/>
      <c r="L17" s="30"/>
      <c r="M17" s="31"/>
      <c r="N17" s="11"/>
      <c r="O17" s="12"/>
      <c r="P17" s="10"/>
      <c r="Q17" s="44" t="str">
        <f t="shared" si="1"/>
        <v xml:space="preserve"> </v>
      </c>
      <c r="R17" s="44">
        <f t="shared" si="2"/>
        <v>0</v>
      </c>
      <c r="S17" s="16">
        <f t="shared" si="0"/>
        <v>0</v>
      </c>
      <c r="T17" s="45"/>
      <c r="U17" s="15">
        <f t="shared" si="3"/>
        <v>0</v>
      </c>
      <c r="V17" s="16">
        <f t="shared" si="4"/>
        <v>0</v>
      </c>
      <c r="W17" s="26"/>
      <c r="X17" s="85"/>
      <c r="Y17" s="85"/>
      <c r="Z17" s="9"/>
      <c r="AA17" s="26"/>
      <c r="AD17" s="17" t="s">
        <v>53</v>
      </c>
    </row>
    <row r="18" spans="1:30" x14ac:dyDescent="0.25">
      <c r="A18" s="28"/>
      <c r="B18" s="28"/>
      <c r="C18" s="28"/>
      <c r="D18" s="28"/>
      <c r="E18" s="28"/>
      <c r="F18" s="29"/>
      <c r="G18" s="29"/>
      <c r="H18" s="30"/>
      <c r="I18" s="30"/>
      <c r="J18" s="30"/>
      <c r="K18" s="30"/>
      <c r="L18" s="30"/>
      <c r="M18" s="31"/>
      <c r="N18" s="42"/>
      <c r="O18" s="12"/>
      <c r="P18" s="10"/>
      <c r="Q18" s="44" t="str">
        <f t="shared" si="1"/>
        <v xml:space="preserve"> </v>
      </c>
      <c r="R18" s="44">
        <f t="shared" si="2"/>
        <v>0</v>
      </c>
      <c r="S18" s="16">
        <f t="shared" si="0"/>
        <v>0</v>
      </c>
      <c r="T18" s="45"/>
      <c r="U18" s="15">
        <f t="shared" si="3"/>
        <v>0</v>
      </c>
      <c r="V18" s="16">
        <f t="shared" si="4"/>
        <v>0</v>
      </c>
      <c r="W18" s="26"/>
      <c r="X18" s="85"/>
      <c r="Y18" s="85"/>
      <c r="Z18" s="9"/>
      <c r="AA18" s="26"/>
      <c r="AD18" s="17" t="s">
        <v>54</v>
      </c>
    </row>
    <row r="19" spans="1:30" x14ac:dyDescent="0.25">
      <c r="A19" s="28"/>
      <c r="B19" s="28"/>
      <c r="C19" s="28"/>
      <c r="D19" s="28"/>
      <c r="E19" s="28"/>
      <c r="F19" s="29"/>
      <c r="G19" s="29"/>
      <c r="H19" s="30"/>
      <c r="I19" s="30"/>
      <c r="J19" s="30"/>
      <c r="K19" s="30"/>
      <c r="L19" s="30"/>
      <c r="M19" s="31"/>
      <c r="N19" s="42"/>
      <c r="O19" s="12"/>
      <c r="P19" s="10"/>
      <c r="Q19" s="44" t="str">
        <f t="shared" si="1"/>
        <v xml:space="preserve"> </v>
      </c>
      <c r="R19" s="44">
        <f t="shared" si="2"/>
        <v>0</v>
      </c>
      <c r="S19" s="16">
        <f t="shared" si="0"/>
        <v>0</v>
      </c>
      <c r="T19" s="45"/>
      <c r="U19" s="15">
        <f t="shared" si="3"/>
        <v>0</v>
      </c>
      <c r="V19" s="16">
        <f t="shared" si="4"/>
        <v>0</v>
      </c>
      <c r="W19" s="26"/>
      <c r="X19" s="85"/>
      <c r="Y19" s="85"/>
      <c r="Z19" s="9"/>
      <c r="AA19" s="26"/>
      <c r="AD19" s="17" t="s">
        <v>55</v>
      </c>
    </row>
    <row r="20" spans="1:30" x14ac:dyDescent="0.25">
      <c r="A20" s="28"/>
      <c r="B20" s="28"/>
      <c r="C20" s="28"/>
      <c r="D20" s="28"/>
      <c r="E20" s="28"/>
      <c r="F20" s="29"/>
      <c r="G20" s="29"/>
      <c r="H20" s="30"/>
      <c r="I20" s="30"/>
      <c r="J20" s="30"/>
      <c r="K20" s="30"/>
      <c r="L20" s="30"/>
      <c r="M20" s="31"/>
      <c r="N20" s="42"/>
      <c r="O20" s="12"/>
      <c r="P20" s="10"/>
      <c r="Q20" s="44" t="str">
        <f t="shared" si="1"/>
        <v xml:space="preserve"> </v>
      </c>
      <c r="R20" s="44">
        <f t="shared" si="2"/>
        <v>0</v>
      </c>
      <c r="S20" s="16">
        <f t="shared" si="0"/>
        <v>0</v>
      </c>
      <c r="T20" s="45"/>
      <c r="U20" s="15">
        <f t="shared" si="3"/>
        <v>0</v>
      </c>
      <c r="V20" s="16">
        <f t="shared" si="4"/>
        <v>0</v>
      </c>
      <c r="W20" s="26"/>
      <c r="X20" s="85"/>
      <c r="Y20" s="85"/>
      <c r="Z20" s="9"/>
      <c r="AA20" s="26"/>
      <c r="AD20" s="17" t="s">
        <v>56</v>
      </c>
    </row>
    <row r="21" spans="1:30" x14ac:dyDescent="0.25">
      <c r="A21" s="28"/>
      <c r="B21" s="28"/>
      <c r="C21" s="28"/>
      <c r="D21" s="28"/>
      <c r="E21" s="28"/>
      <c r="F21" s="29"/>
      <c r="G21" s="29"/>
      <c r="H21" s="30"/>
      <c r="I21" s="30"/>
      <c r="J21" s="30"/>
      <c r="K21" s="30"/>
      <c r="L21" s="30"/>
      <c r="M21" s="31"/>
      <c r="N21" s="42"/>
      <c r="O21" s="12"/>
      <c r="P21" s="10"/>
      <c r="Q21" s="44" t="str">
        <f t="shared" si="1"/>
        <v xml:space="preserve"> </v>
      </c>
      <c r="R21" s="44">
        <f t="shared" si="2"/>
        <v>0</v>
      </c>
      <c r="S21" s="16">
        <f t="shared" si="0"/>
        <v>0</v>
      </c>
      <c r="T21" s="45"/>
      <c r="U21" s="15">
        <f t="shared" si="3"/>
        <v>0</v>
      </c>
      <c r="V21" s="16">
        <f t="shared" si="4"/>
        <v>0</v>
      </c>
      <c r="W21" s="26"/>
      <c r="X21" s="85"/>
      <c r="Y21" s="85"/>
      <c r="Z21" s="9"/>
      <c r="AA21" s="26"/>
      <c r="AD21" s="17" t="s">
        <v>57</v>
      </c>
    </row>
    <row r="22" spans="1:30" x14ac:dyDescent="0.25">
      <c r="A22" s="28"/>
      <c r="B22" s="28"/>
      <c r="C22" s="28"/>
      <c r="D22" s="28"/>
      <c r="E22" s="28"/>
      <c r="F22" s="29"/>
      <c r="G22" s="29"/>
      <c r="H22" s="30"/>
      <c r="I22" s="30"/>
      <c r="J22" s="30"/>
      <c r="K22" s="30"/>
      <c r="L22" s="30"/>
      <c r="M22" s="31"/>
      <c r="N22" s="42"/>
      <c r="O22" s="12"/>
      <c r="P22" s="10"/>
      <c r="Q22" s="44" t="str">
        <f t="shared" si="1"/>
        <v xml:space="preserve"> </v>
      </c>
      <c r="R22" s="44">
        <f t="shared" si="2"/>
        <v>0</v>
      </c>
      <c r="S22" s="16">
        <f t="shared" si="0"/>
        <v>0</v>
      </c>
      <c r="T22" s="45"/>
      <c r="U22" s="15">
        <f t="shared" si="3"/>
        <v>0</v>
      </c>
      <c r="V22" s="16">
        <f t="shared" si="4"/>
        <v>0</v>
      </c>
      <c r="W22" s="26"/>
      <c r="X22" s="85"/>
      <c r="Y22" s="85"/>
      <c r="Z22" s="9"/>
      <c r="AA22" s="26"/>
      <c r="AD22" s="17" t="s">
        <v>58</v>
      </c>
    </row>
    <row r="23" spans="1:30" x14ac:dyDescent="0.25">
      <c r="A23" s="28"/>
      <c r="B23" s="28"/>
      <c r="C23" s="28"/>
      <c r="D23" s="28"/>
      <c r="E23" s="28"/>
      <c r="F23" s="29"/>
      <c r="G23" s="29"/>
      <c r="H23" s="30"/>
      <c r="I23" s="30"/>
      <c r="J23" s="30"/>
      <c r="K23" s="30"/>
      <c r="L23" s="30"/>
      <c r="M23" s="31"/>
      <c r="N23" s="42"/>
      <c r="O23" s="12"/>
      <c r="P23" s="10"/>
      <c r="Q23" s="44" t="str">
        <f t="shared" si="1"/>
        <v xml:space="preserve"> </v>
      </c>
      <c r="R23" s="44">
        <f t="shared" si="2"/>
        <v>0</v>
      </c>
      <c r="S23" s="16">
        <f t="shared" si="0"/>
        <v>0</v>
      </c>
      <c r="T23" s="45"/>
      <c r="U23" s="15">
        <f t="shared" si="3"/>
        <v>0</v>
      </c>
      <c r="V23" s="16">
        <f t="shared" si="4"/>
        <v>0</v>
      </c>
      <c r="W23" s="26"/>
      <c r="X23" s="85"/>
      <c r="Y23" s="85"/>
      <c r="Z23" s="9"/>
      <c r="AA23" s="26"/>
      <c r="AD23" s="17" t="s">
        <v>59</v>
      </c>
    </row>
    <row r="24" spans="1:30" x14ac:dyDescent="0.25">
      <c r="A24" s="28"/>
      <c r="B24" s="28"/>
      <c r="C24" s="28"/>
      <c r="D24" s="28"/>
      <c r="E24" s="28"/>
      <c r="F24" s="29"/>
      <c r="G24" s="29"/>
      <c r="H24" s="30"/>
      <c r="I24" s="30"/>
      <c r="J24" s="30"/>
      <c r="K24" s="30"/>
      <c r="L24" s="30"/>
      <c r="M24" s="31"/>
      <c r="N24" s="42"/>
      <c r="O24" s="12"/>
      <c r="P24" s="10"/>
      <c r="Q24" s="44" t="str">
        <f t="shared" si="1"/>
        <v xml:space="preserve"> </v>
      </c>
      <c r="R24" s="44">
        <f t="shared" si="2"/>
        <v>0</v>
      </c>
      <c r="S24" s="16">
        <f t="shared" si="0"/>
        <v>0</v>
      </c>
      <c r="T24" s="45"/>
      <c r="U24" s="15">
        <f t="shared" si="3"/>
        <v>0</v>
      </c>
      <c r="V24" s="16">
        <f t="shared" si="4"/>
        <v>0</v>
      </c>
      <c r="W24" s="26"/>
      <c r="X24" s="85"/>
      <c r="Y24" s="85"/>
      <c r="Z24" s="9"/>
      <c r="AA24" s="26"/>
      <c r="AD24" s="17" t="s">
        <v>60</v>
      </c>
    </row>
    <row r="25" spans="1:30" x14ac:dyDescent="0.25">
      <c r="A25" s="28"/>
      <c r="B25" s="28"/>
      <c r="C25" s="28"/>
      <c r="D25" s="28"/>
      <c r="E25" s="28"/>
      <c r="F25" s="29"/>
      <c r="G25" s="29"/>
      <c r="H25" s="30"/>
      <c r="I25" s="30"/>
      <c r="J25" s="30"/>
      <c r="K25" s="30"/>
      <c r="L25" s="30"/>
      <c r="M25" s="31"/>
      <c r="N25" s="42"/>
      <c r="O25" s="12"/>
      <c r="P25" s="10"/>
      <c r="Q25" s="44" t="str">
        <f t="shared" si="1"/>
        <v xml:space="preserve"> </v>
      </c>
      <c r="R25" s="44">
        <f t="shared" si="2"/>
        <v>0</v>
      </c>
      <c r="S25" s="16">
        <f t="shared" si="0"/>
        <v>0</v>
      </c>
      <c r="T25" s="45"/>
      <c r="U25" s="15">
        <f t="shared" si="3"/>
        <v>0</v>
      </c>
      <c r="V25" s="16">
        <f t="shared" si="4"/>
        <v>0</v>
      </c>
      <c r="W25" s="26"/>
      <c r="X25" s="85"/>
      <c r="Y25" s="85"/>
      <c r="Z25" s="9"/>
      <c r="AA25" s="26"/>
      <c r="AD25" s="17" t="s">
        <v>61</v>
      </c>
    </row>
    <row r="26" spans="1:30" x14ac:dyDescent="0.25">
      <c r="A26" s="28"/>
      <c r="B26" s="28"/>
      <c r="C26" s="28"/>
      <c r="D26" s="28"/>
      <c r="E26" s="28"/>
      <c r="F26" s="29"/>
      <c r="G26" s="29"/>
      <c r="H26" s="30"/>
      <c r="I26" s="30"/>
      <c r="J26" s="30"/>
      <c r="K26" s="30"/>
      <c r="L26" s="30"/>
      <c r="M26" s="31"/>
      <c r="N26" s="42"/>
      <c r="O26" s="12"/>
      <c r="P26" s="10"/>
      <c r="Q26" s="44" t="str">
        <f t="shared" si="1"/>
        <v xml:space="preserve"> </v>
      </c>
      <c r="R26" s="44">
        <f t="shared" si="2"/>
        <v>0</v>
      </c>
      <c r="S26" s="16">
        <f t="shared" si="0"/>
        <v>0</v>
      </c>
      <c r="T26" s="45"/>
      <c r="U26" s="15">
        <f t="shared" si="3"/>
        <v>0</v>
      </c>
      <c r="V26" s="16">
        <f t="shared" si="4"/>
        <v>0</v>
      </c>
      <c r="W26" s="26"/>
      <c r="X26" s="85"/>
      <c r="Y26" s="85"/>
      <c r="Z26" s="9"/>
      <c r="AA26" s="26"/>
      <c r="AD26" s="17" t="s">
        <v>62</v>
      </c>
    </row>
    <row r="27" spans="1:30" x14ac:dyDescent="0.25">
      <c r="A27" s="28"/>
      <c r="B27" s="28"/>
      <c r="C27" s="28"/>
      <c r="D27" s="28"/>
      <c r="E27" s="28"/>
      <c r="F27" s="29"/>
      <c r="G27" s="29"/>
      <c r="H27" s="30"/>
      <c r="I27" s="30"/>
      <c r="J27" s="30"/>
      <c r="K27" s="30"/>
      <c r="L27" s="30"/>
      <c r="M27" s="31"/>
      <c r="N27" s="42"/>
      <c r="O27" s="12"/>
      <c r="P27" s="10"/>
      <c r="Q27" s="44" t="str">
        <f t="shared" si="1"/>
        <v xml:space="preserve"> </v>
      </c>
      <c r="R27" s="44">
        <f t="shared" si="2"/>
        <v>0</v>
      </c>
      <c r="S27" s="16">
        <f t="shared" si="0"/>
        <v>0</v>
      </c>
      <c r="T27" s="45"/>
      <c r="U27" s="15">
        <f t="shared" si="3"/>
        <v>0</v>
      </c>
      <c r="V27" s="16">
        <f t="shared" si="4"/>
        <v>0</v>
      </c>
      <c r="W27" s="26"/>
      <c r="X27" s="85"/>
      <c r="Y27" s="85"/>
      <c r="Z27" s="9"/>
      <c r="AA27" s="26"/>
      <c r="AD27" s="17" t="s">
        <v>63</v>
      </c>
    </row>
    <row r="28" spans="1:30" x14ac:dyDescent="0.25">
      <c r="A28" s="28"/>
      <c r="B28" s="28"/>
      <c r="C28" s="28"/>
      <c r="D28" s="28"/>
      <c r="E28" s="28"/>
      <c r="F28" s="29"/>
      <c r="G28" s="29"/>
      <c r="H28" s="30"/>
      <c r="I28" s="30"/>
      <c r="J28" s="30"/>
      <c r="K28" s="30"/>
      <c r="L28" s="30"/>
      <c r="M28" s="31"/>
      <c r="N28" s="42"/>
      <c r="O28" s="12"/>
      <c r="P28" s="10"/>
      <c r="Q28" s="44" t="str">
        <f t="shared" si="1"/>
        <v xml:space="preserve"> </v>
      </c>
      <c r="R28" s="44">
        <f t="shared" si="2"/>
        <v>0</v>
      </c>
      <c r="S28" s="16">
        <f t="shared" si="0"/>
        <v>0</v>
      </c>
      <c r="T28" s="45"/>
      <c r="U28" s="15">
        <f t="shared" si="3"/>
        <v>0</v>
      </c>
      <c r="V28" s="16">
        <f t="shared" si="4"/>
        <v>0</v>
      </c>
      <c r="W28" s="26"/>
      <c r="X28" s="85"/>
      <c r="Y28" s="85"/>
      <c r="Z28" s="9"/>
      <c r="AA28" s="26"/>
      <c r="AD28" s="17" t="s">
        <v>47</v>
      </c>
    </row>
    <row r="29" spans="1:30" x14ac:dyDescent="0.25">
      <c r="A29" s="28"/>
      <c r="B29" s="28"/>
      <c r="C29" s="28"/>
      <c r="D29" s="28"/>
      <c r="E29" s="28"/>
      <c r="F29" s="29"/>
      <c r="G29" s="29"/>
      <c r="H29" s="30"/>
      <c r="I29" s="30"/>
      <c r="J29" s="30"/>
      <c r="K29" s="30"/>
      <c r="L29" s="30"/>
      <c r="M29" s="31"/>
      <c r="N29" s="42"/>
      <c r="O29" s="12"/>
      <c r="P29" s="10"/>
      <c r="Q29" s="44" t="str">
        <f t="shared" si="1"/>
        <v xml:space="preserve"> </v>
      </c>
      <c r="R29" s="44">
        <f t="shared" si="2"/>
        <v>0</v>
      </c>
      <c r="S29" s="16">
        <f t="shared" si="0"/>
        <v>0</v>
      </c>
      <c r="T29" s="45"/>
      <c r="U29" s="15">
        <f t="shared" si="3"/>
        <v>0</v>
      </c>
      <c r="V29" s="16">
        <f t="shared" si="4"/>
        <v>0</v>
      </c>
      <c r="W29" s="26"/>
      <c r="X29" s="85"/>
      <c r="Y29" s="85"/>
      <c r="Z29" s="9"/>
      <c r="AA29" s="26"/>
      <c r="AD29" s="17" t="s">
        <v>64</v>
      </c>
    </row>
    <row r="30" spans="1:30" x14ac:dyDescent="0.25">
      <c r="A30" s="28"/>
      <c r="B30" s="28"/>
      <c r="C30" s="28"/>
      <c r="D30" s="28"/>
      <c r="E30" s="28"/>
      <c r="F30" s="29"/>
      <c r="G30" s="29"/>
      <c r="H30" s="30"/>
      <c r="I30" s="30"/>
      <c r="J30" s="30"/>
      <c r="K30" s="30"/>
      <c r="L30" s="30"/>
      <c r="M30" s="31"/>
      <c r="N30" s="42"/>
      <c r="O30" s="12"/>
      <c r="P30" s="10"/>
      <c r="Q30" s="44" t="str">
        <f t="shared" si="1"/>
        <v xml:space="preserve"> </v>
      </c>
      <c r="R30" s="44">
        <f t="shared" si="2"/>
        <v>0</v>
      </c>
      <c r="S30" s="16">
        <f t="shared" si="0"/>
        <v>0</v>
      </c>
      <c r="T30" s="45"/>
      <c r="U30" s="15">
        <f t="shared" si="3"/>
        <v>0</v>
      </c>
      <c r="V30" s="16">
        <f t="shared" si="4"/>
        <v>0</v>
      </c>
      <c r="W30" s="26"/>
      <c r="X30" s="85"/>
      <c r="Y30" s="85"/>
      <c r="Z30" s="9"/>
      <c r="AA30" s="26"/>
      <c r="AD30" s="17" t="s">
        <v>65</v>
      </c>
    </row>
    <row r="31" spans="1:30" x14ac:dyDescent="0.25">
      <c r="A31" s="28"/>
      <c r="B31" s="28"/>
      <c r="C31" s="28"/>
      <c r="D31" s="28"/>
      <c r="E31" s="28"/>
      <c r="F31" s="29"/>
      <c r="G31" s="29"/>
      <c r="H31" s="30"/>
      <c r="I31" s="30"/>
      <c r="J31" s="30"/>
      <c r="K31" s="30"/>
      <c r="L31" s="30"/>
      <c r="M31" s="31"/>
      <c r="N31" s="42"/>
      <c r="O31" s="12"/>
      <c r="P31" s="10"/>
      <c r="Q31" s="44" t="str">
        <f t="shared" si="1"/>
        <v xml:space="preserve"> </v>
      </c>
      <c r="R31" s="44">
        <f t="shared" si="2"/>
        <v>0</v>
      </c>
      <c r="S31" s="16">
        <f t="shared" si="0"/>
        <v>0</v>
      </c>
      <c r="T31" s="45"/>
      <c r="U31" s="15">
        <f t="shared" si="3"/>
        <v>0</v>
      </c>
      <c r="V31" s="16">
        <f t="shared" si="4"/>
        <v>0</v>
      </c>
      <c r="W31" s="26"/>
      <c r="X31" s="85"/>
      <c r="Y31" s="85"/>
      <c r="Z31" s="9"/>
      <c r="AA31" s="26"/>
      <c r="AD31" s="17" t="s">
        <v>66</v>
      </c>
    </row>
    <row r="32" spans="1:30" x14ac:dyDescent="0.25">
      <c r="A32" s="28"/>
      <c r="B32" s="28"/>
      <c r="C32" s="28"/>
      <c r="D32" s="28"/>
      <c r="E32" s="28"/>
      <c r="F32" s="29"/>
      <c r="G32" s="29"/>
      <c r="H32" s="30"/>
      <c r="I32" s="30"/>
      <c r="J32" s="30"/>
      <c r="K32" s="30"/>
      <c r="L32" s="30"/>
      <c r="M32" s="31"/>
      <c r="N32" s="42"/>
      <c r="O32" s="12"/>
      <c r="P32" s="10"/>
      <c r="Q32" s="44" t="str">
        <f t="shared" si="1"/>
        <v xml:space="preserve"> </v>
      </c>
      <c r="R32" s="44">
        <f t="shared" si="2"/>
        <v>0</v>
      </c>
      <c r="S32" s="16">
        <f t="shared" si="0"/>
        <v>0</v>
      </c>
      <c r="T32" s="45"/>
      <c r="U32" s="15">
        <f t="shared" si="3"/>
        <v>0</v>
      </c>
      <c r="V32" s="16">
        <f t="shared" si="4"/>
        <v>0</v>
      </c>
      <c r="W32" s="26"/>
      <c r="X32" s="85"/>
      <c r="Y32" s="85"/>
      <c r="Z32" s="9"/>
      <c r="AA32" s="26"/>
      <c r="AD32" s="17" t="s">
        <v>67</v>
      </c>
    </row>
    <row r="33" spans="1:30" x14ac:dyDescent="0.25">
      <c r="A33" s="28"/>
      <c r="B33" s="28"/>
      <c r="C33" s="28"/>
      <c r="D33" s="28"/>
      <c r="E33" s="28"/>
      <c r="F33" s="29"/>
      <c r="G33" s="29"/>
      <c r="H33" s="30"/>
      <c r="I33" s="30"/>
      <c r="J33" s="30"/>
      <c r="K33" s="30"/>
      <c r="L33" s="30"/>
      <c r="M33" s="31"/>
      <c r="N33" s="42"/>
      <c r="O33" s="12"/>
      <c r="P33" s="10"/>
      <c r="Q33" s="44" t="str">
        <f t="shared" si="1"/>
        <v xml:space="preserve"> </v>
      </c>
      <c r="R33" s="44">
        <f t="shared" si="2"/>
        <v>0</v>
      </c>
      <c r="S33" s="16">
        <f t="shared" si="0"/>
        <v>0</v>
      </c>
      <c r="T33" s="45"/>
      <c r="U33" s="15">
        <f t="shared" si="3"/>
        <v>0</v>
      </c>
      <c r="V33" s="16">
        <f t="shared" si="4"/>
        <v>0</v>
      </c>
      <c r="W33" s="26"/>
      <c r="X33" s="85"/>
      <c r="Y33" s="85"/>
      <c r="Z33" s="9"/>
      <c r="AA33" s="26"/>
      <c r="AD33" s="17" t="s">
        <v>68</v>
      </c>
    </row>
    <row r="34" spans="1:30" x14ac:dyDescent="0.25">
      <c r="A34" s="28"/>
      <c r="B34" s="28"/>
      <c r="C34" s="28"/>
      <c r="D34" s="28"/>
      <c r="E34" s="28"/>
      <c r="F34" s="29"/>
      <c r="G34" s="29"/>
      <c r="H34" s="30"/>
      <c r="I34" s="30"/>
      <c r="J34" s="30"/>
      <c r="K34" s="30"/>
      <c r="L34" s="30"/>
      <c r="M34" s="31"/>
      <c r="N34" s="42"/>
      <c r="O34" s="12"/>
      <c r="P34" s="10"/>
      <c r="Q34" s="44" t="str">
        <f t="shared" si="1"/>
        <v xml:space="preserve"> </v>
      </c>
      <c r="R34" s="44">
        <f t="shared" si="2"/>
        <v>0</v>
      </c>
      <c r="S34" s="16">
        <f t="shared" si="0"/>
        <v>0</v>
      </c>
      <c r="T34" s="45"/>
      <c r="U34" s="15">
        <f t="shared" si="3"/>
        <v>0</v>
      </c>
      <c r="V34" s="16">
        <f t="shared" si="4"/>
        <v>0</v>
      </c>
      <c r="W34" s="26"/>
      <c r="X34" s="85"/>
      <c r="Y34" s="85"/>
      <c r="Z34" s="9"/>
      <c r="AA34" s="26"/>
      <c r="AD34" s="17" t="s">
        <v>69</v>
      </c>
    </row>
    <row r="35" spans="1:30" x14ac:dyDescent="0.25">
      <c r="A35" s="28"/>
      <c r="B35" s="28"/>
      <c r="C35" s="28"/>
      <c r="D35" s="28"/>
      <c r="E35" s="28"/>
      <c r="F35" s="29"/>
      <c r="G35" s="29"/>
      <c r="H35" s="30"/>
      <c r="I35" s="30"/>
      <c r="J35" s="30"/>
      <c r="K35" s="30"/>
      <c r="L35" s="30"/>
      <c r="M35" s="31"/>
      <c r="N35" s="42"/>
      <c r="O35" s="12"/>
      <c r="P35" s="10"/>
      <c r="Q35" s="44" t="str">
        <f t="shared" si="1"/>
        <v xml:space="preserve"> </v>
      </c>
      <c r="R35" s="44">
        <f t="shared" si="2"/>
        <v>0</v>
      </c>
      <c r="S35" s="16">
        <f t="shared" si="0"/>
        <v>0</v>
      </c>
      <c r="T35" s="45"/>
      <c r="U35" s="15">
        <f t="shared" si="3"/>
        <v>0</v>
      </c>
      <c r="V35" s="16">
        <f t="shared" si="4"/>
        <v>0</v>
      </c>
      <c r="W35" s="26"/>
      <c r="X35" s="85"/>
      <c r="Y35" s="85"/>
      <c r="Z35" s="9"/>
      <c r="AA35" s="26"/>
      <c r="AD35" s="17" t="s">
        <v>70</v>
      </c>
    </row>
    <row r="36" spans="1:30" x14ac:dyDescent="0.25">
      <c r="A36" s="28"/>
      <c r="B36" s="28"/>
      <c r="C36" s="28"/>
      <c r="D36" s="28"/>
      <c r="E36" s="28"/>
      <c r="F36" s="29"/>
      <c r="G36" s="29"/>
      <c r="H36" s="30"/>
      <c r="I36" s="30"/>
      <c r="J36" s="30"/>
      <c r="K36" s="30"/>
      <c r="L36" s="30"/>
      <c r="M36" s="31"/>
      <c r="N36" s="42"/>
      <c r="O36" s="12"/>
      <c r="P36" s="10"/>
      <c r="Q36" s="44" t="str">
        <f t="shared" si="1"/>
        <v xml:space="preserve"> </v>
      </c>
      <c r="R36" s="44">
        <f t="shared" si="2"/>
        <v>0</v>
      </c>
      <c r="S36" s="16">
        <f t="shared" si="0"/>
        <v>0</v>
      </c>
      <c r="T36" s="45"/>
      <c r="U36" s="15">
        <f t="shared" si="3"/>
        <v>0</v>
      </c>
      <c r="V36" s="16">
        <f t="shared" si="4"/>
        <v>0</v>
      </c>
      <c r="W36" s="26"/>
      <c r="X36" s="85"/>
      <c r="Y36" s="85"/>
      <c r="Z36" s="9"/>
      <c r="AA36" s="26"/>
      <c r="AD36" s="17" t="s">
        <v>71</v>
      </c>
    </row>
    <row r="37" spans="1:30" x14ac:dyDescent="0.25">
      <c r="A37" s="28"/>
      <c r="B37" s="28"/>
      <c r="C37" s="28"/>
      <c r="D37" s="28"/>
      <c r="E37" s="28"/>
      <c r="F37" s="29"/>
      <c r="G37" s="29"/>
      <c r="H37" s="30"/>
      <c r="I37" s="30"/>
      <c r="J37" s="30"/>
      <c r="K37" s="30"/>
      <c r="L37" s="30"/>
      <c r="M37" s="31"/>
      <c r="N37" s="42"/>
      <c r="O37" s="12"/>
      <c r="P37" s="10"/>
      <c r="Q37" s="44" t="str">
        <f t="shared" si="1"/>
        <v xml:space="preserve"> </v>
      </c>
      <c r="R37" s="44">
        <f t="shared" si="2"/>
        <v>0</v>
      </c>
      <c r="S37" s="16">
        <f t="shared" si="0"/>
        <v>0</v>
      </c>
      <c r="T37" s="45"/>
      <c r="U37" s="15">
        <f t="shared" si="3"/>
        <v>0</v>
      </c>
      <c r="V37" s="16">
        <f t="shared" si="4"/>
        <v>0</v>
      </c>
      <c r="W37" s="26"/>
      <c r="X37" s="85"/>
      <c r="Y37" s="85"/>
      <c r="Z37" s="9"/>
      <c r="AA37" s="26"/>
      <c r="AD37" s="17" t="s">
        <v>72</v>
      </c>
    </row>
    <row r="38" spans="1:30" x14ac:dyDescent="0.25">
      <c r="A38" s="28"/>
      <c r="B38" s="28"/>
      <c r="C38" s="28"/>
      <c r="D38" s="28"/>
      <c r="E38" s="28"/>
      <c r="F38" s="29"/>
      <c r="G38" s="29"/>
      <c r="H38" s="30"/>
      <c r="I38" s="30"/>
      <c r="J38" s="30"/>
      <c r="K38" s="30"/>
      <c r="L38" s="30"/>
      <c r="M38" s="31"/>
      <c r="N38" s="42"/>
      <c r="O38" s="12"/>
      <c r="P38" s="10"/>
      <c r="Q38" s="44" t="str">
        <f t="shared" si="1"/>
        <v xml:space="preserve"> </v>
      </c>
      <c r="R38" s="44">
        <f t="shared" si="2"/>
        <v>0</v>
      </c>
      <c r="S38" s="16">
        <f t="shared" si="0"/>
        <v>0</v>
      </c>
      <c r="T38" s="45"/>
      <c r="U38" s="15">
        <f t="shared" si="3"/>
        <v>0</v>
      </c>
      <c r="V38" s="16">
        <f t="shared" si="4"/>
        <v>0</v>
      </c>
      <c r="W38" s="26"/>
      <c r="X38" s="85"/>
      <c r="Y38" s="85"/>
      <c r="Z38" s="9"/>
      <c r="AA38" s="26"/>
      <c r="AD38" s="17" t="s">
        <v>73</v>
      </c>
    </row>
    <row r="39" spans="1:30" x14ac:dyDescent="0.25">
      <c r="A39" s="28"/>
      <c r="B39" s="28"/>
      <c r="C39" s="28"/>
      <c r="D39" s="28"/>
      <c r="E39" s="28"/>
      <c r="F39" s="29"/>
      <c r="G39" s="29"/>
      <c r="H39" s="30"/>
      <c r="I39" s="30"/>
      <c r="J39" s="30"/>
      <c r="K39" s="30"/>
      <c r="L39" s="30"/>
      <c r="M39" s="31"/>
      <c r="N39" s="42"/>
      <c r="O39" s="12"/>
      <c r="P39" s="10"/>
      <c r="Q39" s="44" t="str">
        <f t="shared" si="1"/>
        <v xml:space="preserve"> </v>
      </c>
      <c r="R39" s="44">
        <f t="shared" si="2"/>
        <v>0</v>
      </c>
      <c r="S39" s="16">
        <f t="shared" si="0"/>
        <v>0</v>
      </c>
      <c r="T39" s="45"/>
      <c r="U39" s="15">
        <f t="shared" si="3"/>
        <v>0</v>
      </c>
      <c r="V39" s="16">
        <f t="shared" si="4"/>
        <v>0</v>
      </c>
      <c r="W39" s="26"/>
      <c r="X39" s="85"/>
      <c r="Y39" s="85"/>
      <c r="Z39" s="9"/>
      <c r="AA39" s="26"/>
      <c r="AD39" s="17" t="s">
        <v>74</v>
      </c>
    </row>
    <row r="40" spans="1:30" x14ac:dyDescent="0.25">
      <c r="A40" s="28"/>
      <c r="B40" s="28"/>
      <c r="C40" s="28"/>
      <c r="D40" s="28"/>
      <c r="E40" s="28"/>
      <c r="F40" s="29"/>
      <c r="G40" s="29"/>
      <c r="H40" s="30"/>
      <c r="I40" s="30"/>
      <c r="J40" s="30"/>
      <c r="K40" s="30"/>
      <c r="L40" s="30"/>
      <c r="M40" s="31"/>
      <c r="N40" s="42"/>
      <c r="O40" s="12"/>
      <c r="P40" s="10"/>
      <c r="Q40" s="44" t="str">
        <f t="shared" si="1"/>
        <v xml:space="preserve"> </v>
      </c>
      <c r="R40" s="44">
        <f t="shared" si="2"/>
        <v>0</v>
      </c>
      <c r="S40" s="16">
        <f t="shared" si="0"/>
        <v>0</v>
      </c>
      <c r="T40" s="45"/>
      <c r="U40" s="15">
        <f t="shared" si="3"/>
        <v>0</v>
      </c>
      <c r="V40" s="16">
        <f t="shared" si="4"/>
        <v>0</v>
      </c>
      <c r="W40" s="26"/>
      <c r="X40" s="85"/>
      <c r="Y40" s="85"/>
      <c r="Z40" s="9"/>
      <c r="AA40" s="26"/>
      <c r="AD40" s="17" t="s">
        <v>75</v>
      </c>
    </row>
    <row r="41" spans="1:30" x14ac:dyDescent="0.25">
      <c r="A41" s="28"/>
      <c r="B41" s="28"/>
      <c r="C41" s="28"/>
      <c r="D41" s="28"/>
      <c r="E41" s="28"/>
      <c r="F41" s="29"/>
      <c r="G41" s="29"/>
      <c r="H41" s="30"/>
      <c r="I41" s="30"/>
      <c r="J41" s="30"/>
      <c r="K41" s="30"/>
      <c r="L41" s="30"/>
      <c r="M41" s="31"/>
      <c r="N41" s="42"/>
      <c r="O41" s="12"/>
      <c r="P41" s="10"/>
      <c r="Q41" s="44" t="str">
        <f t="shared" si="1"/>
        <v xml:space="preserve"> </v>
      </c>
      <c r="R41" s="44">
        <f t="shared" si="2"/>
        <v>0</v>
      </c>
      <c r="S41" s="16">
        <f t="shared" si="0"/>
        <v>0</v>
      </c>
      <c r="T41" s="45"/>
      <c r="U41" s="15">
        <f t="shared" si="3"/>
        <v>0</v>
      </c>
      <c r="V41" s="16">
        <f t="shared" si="4"/>
        <v>0</v>
      </c>
      <c r="W41" s="26"/>
      <c r="X41" s="85"/>
      <c r="Y41" s="85"/>
      <c r="Z41" s="9"/>
      <c r="AA41" s="26"/>
      <c r="AD41" s="17" t="s">
        <v>76</v>
      </c>
    </row>
    <row r="42" spans="1:30" x14ac:dyDescent="0.25">
      <c r="A42" s="28"/>
      <c r="B42" s="28"/>
      <c r="C42" s="28"/>
      <c r="D42" s="28"/>
      <c r="E42" s="28"/>
      <c r="F42" s="29"/>
      <c r="G42" s="29"/>
      <c r="H42" s="30"/>
      <c r="I42" s="30"/>
      <c r="J42" s="30"/>
      <c r="K42" s="30"/>
      <c r="L42" s="30"/>
      <c r="M42" s="31"/>
      <c r="N42" s="42"/>
      <c r="O42" s="12"/>
      <c r="P42" s="10"/>
      <c r="Q42" s="44" t="str">
        <f t="shared" si="1"/>
        <v xml:space="preserve"> </v>
      </c>
      <c r="R42" s="44">
        <f t="shared" si="2"/>
        <v>0</v>
      </c>
      <c r="S42" s="16">
        <f t="shared" si="0"/>
        <v>0</v>
      </c>
      <c r="T42" s="45"/>
      <c r="U42" s="15">
        <f t="shared" si="3"/>
        <v>0</v>
      </c>
      <c r="V42" s="16">
        <f t="shared" si="4"/>
        <v>0</v>
      </c>
      <c r="W42" s="26"/>
      <c r="X42" s="85"/>
      <c r="Y42" s="85"/>
      <c r="Z42" s="9"/>
      <c r="AA42" s="26"/>
      <c r="AD42" s="17" t="s">
        <v>77</v>
      </c>
    </row>
    <row r="43" spans="1:30" x14ac:dyDescent="0.25">
      <c r="A43" s="28"/>
      <c r="B43" s="28"/>
      <c r="C43" s="28"/>
      <c r="D43" s="28"/>
      <c r="E43" s="28"/>
      <c r="F43" s="29"/>
      <c r="G43" s="29"/>
      <c r="H43" s="30"/>
      <c r="I43" s="30"/>
      <c r="J43" s="30"/>
      <c r="K43" s="30"/>
      <c r="L43" s="30"/>
      <c r="M43" s="31"/>
      <c r="N43" s="42"/>
      <c r="O43" s="12"/>
      <c r="P43" s="10"/>
      <c r="Q43" s="44" t="str">
        <f t="shared" si="1"/>
        <v xml:space="preserve"> </v>
      </c>
      <c r="R43" s="44">
        <f t="shared" si="2"/>
        <v>0</v>
      </c>
      <c r="S43" s="16">
        <f t="shared" si="0"/>
        <v>0</v>
      </c>
      <c r="T43" s="45"/>
      <c r="U43" s="15">
        <f t="shared" si="3"/>
        <v>0</v>
      </c>
      <c r="V43" s="16">
        <f t="shared" si="4"/>
        <v>0</v>
      </c>
      <c r="W43" s="26"/>
      <c r="X43" s="85"/>
      <c r="Y43" s="85"/>
      <c r="Z43" s="9"/>
      <c r="AA43" s="26"/>
      <c r="AD43" s="17" t="s">
        <v>78</v>
      </c>
    </row>
    <row r="44" spans="1:30" x14ac:dyDescent="0.25">
      <c r="A44" s="28"/>
      <c r="B44" s="28"/>
      <c r="C44" s="28"/>
      <c r="D44" s="28"/>
      <c r="E44" s="28"/>
      <c r="F44" s="29"/>
      <c r="G44" s="29"/>
      <c r="H44" s="30"/>
      <c r="I44" s="30"/>
      <c r="J44" s="30"/>
      <c r="K44" s="30"/>
      <c r="L44" s="30"/>
      <c r="M44" s="31"/>
      <c r="N44" s="42"/>
      <c r="O44" s="12"/>
      <c r="P44" s="10"/>
      <c r="Q44" s="44" t="str">
        <f t="shared" si="1"/>
        <v xml:space="preserve"> </v>
      </c>
      <c r="R44" s="44">
        <f t="shared" si="2"/>
        <v>0</v>
      </c>
      <c r="S44" s="16">
        <f t="shared" si="0"/>
        <v>0</v>
      </c>
      <c r="T44" s="45"/>
      <c r="U44" s="15">
        <f t="shared" si="3"/>
        <v>0</v>
      </c>
      <c r="V44" s="16">
        <f t="shared" si="4"/>
        <v>0</v>
      </c>
      <c r="W44" s="26"/>
      <c r="X44" s="85"/>
      <c r="Y44" s="85"/>
      <c r="Z44" s="9"/>
      <c r="AA44" s="26"/>
      <c r="AD44" s="17" t="s">
        <v>79</v>
      </c>
    </row>
    <row r="45" spans="1:30" x14ac:dyDescent="0.25">
      <c r="A45" s="28"/>
      <c r="B45" s="28"/>
      <c r="C45" s="28"/>
      <c r="D45" s="28"/>
      <c r="E45" s="28"/>
      <c r="F45" s="29"/>
      <c r="G45" s="29"/>
      <c r="H45" s="30"/>
      <c r="I45" s="30"/>
      <c r="J45" s="30"/>
      <c r="K45" s="30"/>
      <c r="L45" s="30"/>
      <c r="M45" s="31"/>
      <c r="N45" s="42"/>
      <c r="O45" s="12"/>
      <c r="P45" s="10"/>
      <c r="Q45" s="44" t="str">
        <f t="shared" si="1"/>
        <v xml:space="preserve"> </v>
      </c>
      <c r="R45" s="44">
        <f t="shared" si="2"/>
        <v>0</v>
      </c>
      <c r="S45" s="16">
        <f t="shared" si="0"/>
        <v>0</v>
      </c>
      <c r="T45" s="45"/>
      <c r="U45" s="15">
        <f t="shared" si="3"/>
        <v>0</v>
      </c>
      <c r="V45" s="16">
        <f t="shared" si="4"/>
        <v>0</v>
      </c>
      <c r="W45" s="26"/>
      <c r="X45" s="85"/>
      <c r="Y45" s="85"/>
      <c r="Z45" s="9"/>
      <c r="AA45" s="26"/>
      <c r="AD45" s="17" t="s">
        <v>80</v>
      </c>
    </row>
    <row r="46" spans="1:30" x14ac:dyDescent="0.25">
      <c r="A46" s="28"/>
      <c r="B46" s="28"/>
      <c r="C46" s="28"/>
      <c r="D46" s="28"/>
      <c r="E46" s="28"/>
      <c r="F46" s="29"/>
      <c r="G46" s="29"/>
      <c r="H46" s="30"/>
      <c r="I46" s="30"/>
      <c r="J46" s="30"/>
      <c r="K46" s="30"/>
      <c r="L46" s="30"/>
      <c r="M46" s="31"/>
      <c r="N46" s="42"/>
      <c r="O46" s="12"/>
      <c r="P46" s="10"/>
      <c r="Q46" s="44" t="str">
        <f t="shared" si="1"/>
        <v xml:space="preserve"> </v>
      </c>
      <c r="R46" s="44">
        <f t="shared" si="2"/>
        <v>0</v>
      </c>
      <c r="S46" s="16">
        <f t="shared" si="0"/>
        <v>0</v>
      </c>
      <c r="T46" s="45"/>
      <c r="U46" s="15">
        <f t="shared" si="3"/>
        <v>0</v>
      </c>
      <c r="V46" s="16">
        <f t="shared" si="4"/>
        <v>0</v>
      </c>
      <c r="W46" s="26"/>
      <c r="X46" s="85"/>
      <c r="Y46" s="85"/>
      <c r="Z46" s="9"/>
      <c r="AA46" s="26"/>
      <c r="AD46" s="17" t="s">
        <v>81</v>
      </c>
    </row>
    <row r="47" spans="1:30" x14ac:dyDescent="0.25">
      <c r="A47" s="28"/>
      <c r="B47" s="28"/>
      <c r="C47" s="28"/>
      <c r="D47" s="28"/>
      <c r="E47" s="28"/>
      <c r="F47" s="29"/>
      <c r="G47" s="29"/>
      <c r="H47" s="30"/>
      <c r="I47" s="30"/>
      <c r="J47" s="30"/>
      <c r="K47" s="30"/>
      <c r="L47" s="30"/>
      <c r="M47" s="31"/>
      <c r="N47" s="42"/>
      <c r="O47" s="12"/>
      <c r="P47" s="10"/>
      <c r="Q47" s="44" t="str">
        <f t="shared" si="1"/>
        <v xml:space="preserve"> </v>
      </c>
      <c r="R47" s="44">
        <f t="shared" si="2"/>
        <v>0</v>
      </c>
      <c r="S47" s="16">
        <f t="shared" si="0"/>
        <v>0</v>
      </c>
      <c r="T47" s="45"/>
      <c r="U47" s="15">
        <f t="shared" si="3"/>
        <v>0</v>
      </c>
      <c r="V47" s="16">
        <f t="shared" si="4"/>
        <v>0</v>
      </c>
      <c r="W47" s="26"/>
      <c r="X47" s="85"/>
      <c r="Y47" s="85"/>
      <c r="Z47" s="9"/>
      <c r="AA47" s="26"/>
      <c r="AD47" s="17" t="s">
        <v>82</v>
      </c>
    </row>
    <row r="48" spans="1:30" x14ac:dyDescent="0.25">
      <c r="A48" s="28"/>
      <c r="B48" s="28"/>
      <c r="C48" s="28"/>
      <c r="D48" s="28"/>
      <c r="E48" s="28"/>
      <c r="F48" s="29"/>
      <c r="G48" s="29"/>
      <c r="H48" s="30"/>
      <c r="I48" s="30"/>
      <c r="J48" s="30"/>
      <c r="K48" s="30"/>
      <c r="L48" s="30"/>
      <c r="M48" s="31"/>
      <c r="N48" s="42"/>
      <c r="O48" s="12"/>
      <c r="P48" s="10"/>
      <c r="Q48" s="44" t="str">
        <f t="shared" si="1"/>
        <v xml:space="preserve"> </v>
      </c>
      <c r="R48" s="44">
        <f t="shared" si="2"/>
        <v>0</v>
      </c>
      <c r="S48" s="16">
        <f t="shared" si="0"/>
        <v>0</v>
      </c>
      <c r="T48" s="45"/>
      <c r="U48" s="15">
        <f t="shared" si="3"/>
        <v>0</v>
      </c>
      <c r="V48" s="16">
        <f t="shared" si="4"/>
        <v>0</v>
      </c>
      <c r="W48" s="26"/>
      <c r="X48" s="85"/>
      <c r="Y48" s="85"/>
      <c r="Z48" s="9"/>
      <c r="AA48" s="26"/>
      <c r="AD48" s="17" t="s">
        <v>83</v>
      </c>
    </row>
    <row r="49" spans="1:30" x14ac:dyDescent="0.25">
      <c r="A49" s="28"/>
      <c r="B49" s="28"/>
      <c r="C49" s="28"/>
      <c r="D49" s="28"/>
      <c r="E49" s="28"/>
      <c r="F49" s="29"/>
      <c r="G49" s="29"/>
      <c r="H49" s="30"/>
      <c r="I49" s="30"/>
      <c r="J49" s="30"/>
      <c r="K49" s="30"/>
      <c r="L49" s="30"/>
      <c r="M49" s="31"/>
      <c r="N49" s="42"/>
      <c r="O49" s="12"/>
      <c r="P49" s="10"/>
      <c r="Q49" s="44" t="str">
        <f t="shared" si="1"/>
        <v xml:space="preserve"> </v>
      </c>
      <c r="R49" s="44">
        <f t="shared" si="2"/>
        <v>0</v>
      </c>
      <c r="S49" s="16">
        <f t="shared" si="0"/>
        <v>0</v>
      </c>
      <c r="T49" s="45"/>
      <c r="U49" s="15">
        <f t="shared" si="3"/>
        <v>0</v>
      </c>
      <c r="V49" s="16">
        <f t="shared" si="4"/>
        <v>0</v>
      </c>
      <c r="W49" s="26"/>
      <c r="X49" s="85"/>
      <c r="Y49" s="85"/>
      <c r="Z49" s="9"/>
      <c r="AA49" s="26"/>
      <c r="AD49" s="17" t="s">
        <v>84</v>
      </c>
    </row>
    <row r="50" spans="1:30" x14ac:dyDescent="0.25">
      <c r="A50" s="28"/>
      <c r="B50" s="28"/>
      <c r="C50" s="28"/>
      <c r="D50" s="28"/>
      <c r="E50" s="28"/>
      <c r="F50" s="29"/>
      <c r="G50" s="29"/>
      <c r="H50" s="30"/>
      <c r="I50" s="30"/>
      <c r="J50" s="30"/>
      <c r="K50" s="30"/>
      <c r="L50" s="30"/>
      <c r="M50" s="31"/>
      <c r="N50" s="42"/>
      <c r="O50" s="12"/>
      <c r="P50" s="10"/>
      <c r="Q50" s="44" t="str">
        <f t="shared" si="1"/>
        <v xml:space="preserve"> </v>
      </c>
      <c r="R50" s="44">
        <f t="shared" si="2"/>
        <v>0</v>
      </c>
      <c r="S50" s="16">
        <f t="shared" si="0"/>
        <v>0</v>
      </c>
      <c r="T50" s="45"/>
      <c r="U50" s="15">
        <f t="shared" si="3"/>
        <v>0</v>
      </c>
      <c r="V50" s="16">
        <f t="shared" si="4"/>
        <v>0</v>
      </c>
      <c r="W50" s="26"/>
      <c r="X50" s="85"/>
      <c r="Y50" s="85"/>
      <c r="Z50" s="9"/>
      <c r="AA50" s="26"/>
      <c r="AD50" s="17" t="s">
        <v>85</v>
      </c>
    </row>
    <row r="51" spans="1:30" x14ac:dyDescent="0.25">
      <c r="A51" s="28"/>
      <c r="B51" s="28"/>
      <c r="C51" s="28"/>
      <c r="D51" s="28"/>
      <c r="E51" s="28"/>
      <c r="F51" s="29"/>
      <c r="G51" s="29"/>
      <c r="H51" s="30"/>
      <c r="I51" s="30"/>
      <c r="J51" s="30"/>
      <c r="K51" s="30"/>
      <c r="L51" s="30"/>
      <c r="M51" s="31"/>
      <c r="N51" s="42"/>
      <c r="O51" s="12"/>
      <c r="P51" s="10"/>
      <c r="Q51" s="44" t="str">
        <f t="shared" si="1"/>
        <v xml:space="preserve"> </v>
      </c>
      <c r="R51" s="44">
        <f t="shared" si="2"/>
        <v>0</v>
      </c>
      <c r="S51" s="16">
        <f t="shared" si="0"/>
        <v>0</v>
      </c>
      <c r="T51" s="45"/>
      <c r="U51" s="15">
        <f t="shared" si="3"/>
        <v>0</v>
      </c>
      <c r="V51" s="16">
        <f t="shared" si="4"/>
        <v>0</v>
      </c>
      <c r="W51" s="26"/>
      <c r="X51" s="85"/>
      <c r="Y51" s="85"/>
      <c r="Z51" s="9"/>
      <c r="AA51" s="26"/>
      <c r="AD51" s="17" t="s">
        <v>86</v>
      </c>
    </row>
    <row r="52" spans="1:30" x14ac:dyDescent="0.25">
      <c r="A52" s="28"/>
      <c r="B52" s="28"/>
      <c r="C52" s="28"/>
      <c r="D52" s="28"/>
      <c r="E52" s="28"/>
      <c r="F52" s="29"/>
      <c r="G52" s="29"/>
      <c r="H52" s="30"/>
      <c r="I52" s="30"/>
      <c r="J52" s="30"/>
      <c r="K52" s="30"/>
      <c r="L52" s="30"/>
      <c r="M52" s="31"/>
      <c r="N52" s="42"/>
      <c r="O52" s="12"/>
      <c r="P52" s="10"/>
      <c r="Q52" s="44" t="str">
        <f t="shared" si="1"/>
        <v xml:space="preserve"> </v>
      </c>
      <c r="R52" s="44">
        <f t="shared" si="2"/>
        <v>0</v>
      </c>
      <c r="S52" s="16">
        <f t="shared" si="0"/>
        <v>0</v>
      </c>
      <c r="T52" s="45"/>
      <c r="U52" s="15">
        <f t="shared" si="3"/>
        <v>0</v>
      </c>
      <c r="V52" s="16">
        <f t="shared" si="4"/>
        <v>0</v>
      </c>
      <c r="W52" s="26"/>
      <c r="X52" s="85"/>
      <c r="Y52" s="85"/>
      <c r="Z52" s="9"/>
      <c r="AA52" s="26"/>
      <c r="AD52" s="17" t="s">
        <v>87</v>
      </c>
    </row>
    <row r="53" spans="1:30" x14ac:dyDescent="0.25">
      <c r="A53" s="28"/>
      <c r="B53" s="28"/>
      <c r="C53" s="28"/>
      <c r="D53" s="28"/>
      <c r="E53" s="28"/>
      <c r="F53" s="29"/>
      <c r="G53" s="29"/>
      <c r="H53" s="30"/>
      <c r="I53" s="30"/>
      <c r="J53" s="30"/>
      <c r="K53" s="30"/>
      <c r="L53" s="30"/>
      <c r="M53" s="31"/>
      <c r="N53" s="42"/>
      <c r="O53" s="12"/>
      <c r="P53" s="10"/>
      <c r="Q53" s="44" t="str">
        <f t="shared" si="1"/>
        <v xml:space="preserve"> </v>
      </c>
      <c r="R53" s="44">
        <f t="shared" si="2"/>
        <v>0</v>
      </c>
      <c r="S53" s="16">
        <f t="shared" si="0"/>
        <v>0</v>
      </c>
      <c r="T53" s="45"/>
      <c r="U53" s="15">
        <f t="shared" si="3"/>
        <v>0</v>
      </c>
      <c r="V53" s="16">
        <f t="shared" si="4"/>
        <v>0</v>
      </c>
      <c r="W53" s="26"/>
      <c r="X53" s="85"/>
      <c r="Y53" s="85"/>
      <c r="Z53" s="9"/>
      <c r="AA53" s="26"/>
      <c r="AD53" s="17" t="s">
        <v>88</v>
      </c>
    </row>
    <row r="54" spans="1:30" x14ac:dyDescent="0.25">
      <c r="A54" s="28"/>
      <c r="B54" s="28"/>
      <c r="C54" s="28"/>
      <c r="D54" s="28"/>
      <c r="E54" s="28"/>
      <c r="F54" s="29"/>
      <c r="G54" s="29"/>
      <c r="H54" s="30"/>
      <c r="I54" s="30"/>
      <c r="J54" s="30"/>
      <c r="K54" s="30"/>
      <c r="L54" s="30"/>
      <c r="M54" s="31"/>
      <c r="N54" s="42"/>
      <c r="O54" s="12"/>
      <c r="P54" s="10"/>
      <c r="Q54" s="44" t="str">
        <f t="shared" si="1"/>
        <v xml:space="preserve"> </v>
      </c>
      <c r="R54" s="44">
        <f t="shared" si="2"/>
        <v>0</v>
      </c>
      <c r="S54" s="16">
        <f t="shared" si="0"/>
        <v>0</v>
      </c>
      <c r="T54" s="45"/>
      <c r="U54" s="15">
        <f t="shared" si="3"/>
        <v>0</v>
      </c>
      <c r="V54" s="16">
        <f t="shared" si="4"/>
        <v>0</v>
      </c>
      <c r="W54" s="26"/>
      <c r="X54" s="85"/>
      <c r="Y54" s="85"/>
      <c r="Z54" s="9"/>
      <c r="AA54" s="26"/>
      <c r="AD54" s="17" t="s">
        <v>89</v>
      </c>
    </row>
    <row r="55" spans="1:30" x14ac:dyDescent="0.25">
      <c r="A55" s="28"/>
      <c r="B55" s="28"/>
      <c r="C55" s="28"/>
      <c r="D55" s="28"/>
      <c r="E55" s="28"/>
      <c r="F55" s="29"/>
      <c r="G55" s="29"/>
      <c r="H55" s="30"/>
      <c r="I55" s="30"/>
      <c r="J55" s="30"/>
      <c r="K55" s="30"/>
      <c r="L55" s="30"/>
      <c r="M55" s="31"/>
      <c r="N55" s="42"/>
      <c r="O55" s="12"/>
      <c r="P55" s="10"/>
      <c r="Q55" s="44" t="str">
        <f t="shared" si="1"/>
        <v xml:space="preserve"> </v>
      </c>
      <c r="R55" s="44">
        <f t="shared" si="2"/>
        <v>0</v>
      </c>
      <c r="S55" s="16">
        <f t="shared" si="0"/>
        <v>0</v>
      </c>
      <c r="T55" s="45"/>
      <c r="U55" s="15">
        <f t="shared" si="3"/>
        <v>0</v>
      </c>
      <c r="V55" s="16">
        <f t="shared" si="4"/>
        <v>0</v>
      </c>
      <c r="W55" s="26"/>
      <c r="X55" s="85"/>
      <c r="Y55" s="85"/>
      <c r="Z55" s="9"/>
      <c r="AA55" s="26"/>
      <c r="AD55" s="17" t="s">
        <v>90</v>
      </c>
    </row>
    <row r="56" spans="1:30" x14ac:dyDescent="0.25">
      <c r="A56" s="28"/>
      <c r="B56" s="28"/>
      <c r="C56" s="28"/>
      <c r="D56" s="28"/>
      <c r="E56" s="28"/>
      <c r="F56" s="29"/>
      <c r="G56" s="29"/>
      <c r="H56" s="30"/>
      <c r="I56" s="30"/>
      <c r="J56" s="30"/>
      <c r="K56" s="30"/>
      <c r="L56" s="30"/>
      <c r="M56" s="31"/>
      <c r="N56" s="42"/>
      <c r="O56" s="12"/>
      <c r="P56" s="10"/>
      <c r="Q56" s="44" t="str">
        <f t="shared" si="1"/>
        <v xml:space="preserve"> </v>
      </c>
      <c r="R56" s="44">
        <f t="shared" si="2"/>
        <v>0</v>
      </c>
      <c r="S56" s="16">
        <f t="shared" si="0"/>
        <v>0</v>
      </c>
      <c r="T56" s="45"/>
      <c r="U56" s="15">
        <f t="shared" si="3"/>
        <v>0</v>
      </c>
      <c r="V56" s="16">
        <f t="shared" si="4"/>
        <v>0</v>
      </c>
      <c r="W56" s="26"/>
      <c r="X56" s="85"/>
      <c r="Y56" s="85"/>
      <c r="Z56" s="9"/>
      <c r="AA56" s="26"/>
      <c r="AD56" s="17" t="s">
        <v>91</v>
      </c>
    </row>
    <row r="57" spans="1:30" x14ac:dyDescent="0.25">
      <c r="A57" s="28"/>
      <c r="B57" s="28"/>
      <c r="C57" s="28"/>
      <c r="D57" s="28"/>
      <c r="E57" s="28"/>
      <c r="F57" s="29"/>
      <c r="G57" s="29"/>
      <c r="H57" s="30"/>
      <c r="I57" s="30"/>
      <c r="J57" s="30"/>
      <c r="K57" s="30"/>
      <c r="L57" s="30"/>
      <c r="M57" s="31"/>
      <c r="N57" s="42"/>
      <c r="O57" s="12"/>
      <c r="P57" s="10"/>
      <c r="Q57" s="44" t="str">
        <f t="shared" si="1"/>
        <v xml:space="preserve"> </v>
      </c>
      <c r="R57" s="44">
        <f t="shared" si="2"/>
        <v>0</v>
      </c>
      <c r="S57" s="16">
        <f t="shared" si="0"/>
        <v>0</v>
      </c>
      <c r="T57" s="45"/>
      <c r="U57" s="15">
        <f t="shared" si="3"/>
        <v>0</v>
      </c>
      <c r="V57" s="16">
        <f t="shared" si="4"/>
        <v>0</v>
      </c>
      <c r="W57" s="26"/>
      <c r="X57" s="85"/>
      <c r="Y57" s="85"/>
      <c r="Z57" s="9"/>
      <c r="AA57" s="26"/>
      <c r="AD57" s="17" t="s">
        <v>92</v>
      </c>
    </row>
    <row r="58" spans="1:30" x14ac:dyDescent="0.25">
      <c r="A58" s="28"/>
      <c r="B58" s="28"/>
      <c r="C58" s="28"/>
      <c r="D58" s="28"/>
      <c r="E58" s="28"/>
      <c r="F58" s="29"/>
      <c r="G58" s="29"/>
      <c r="H58" s="30"/>
      <c r="I58" s="30"/>
      <c r="J58" s="30"/>
      <c r="K58" s="30"/>
      <c r="L58" s="30"/>
      <c r="M58" s="31"/>
      <c r="N58" s="42"/>
      <c r="O58" s="12"/>
      <c r="P58" s="10"/>
      <c r="Q58" s="44" t="str">
        <f t="shared" si="1"/>
        <v xml:space="preserve"> </v>
      </c>
      <c r="R58" s="44">
        <f t="shared" si="2"/>
        <v>0</v>
      </c>
      <c r="S58" s="16">
        <f t="shared" si="0"/>
        <v>0</v>
      </c>
      <c r="T58" s="45"/>
      <c r="U58" s="15">
        <f t="shared" si="3"/>
        <v>0</v>
      </c>
      <c r="V58" s="16">
        <f t="shared" si="4"/>
        <v>0</v>
      </c>
      <c r="W58" s="26"/>
      <c r="X58" s="85"/>
      <c r="Y58" s="85"/>
      <c r="Z58" s="9"/>
      <c r="AA58" s="26"/>
      <c r="AD58" s="17" t="s">
        <v>93</v>
      </c>
    </row>
    <row r="59" spans="1:30" x14ac:dyDescent="0.25">
      <c r="A59" s="28"/>
      <c r="B59" s="28"/>
      <c r="C59" s="28"/>
      <c r="D59" s="28"/>
      <c r="E59" s="28"/>
      <c r="F59" s="29"/>
      <c r="G59" s="29"/>
      <c r="H59" s="30"/>
      <c r="I59" s="30"/>
      <c r="J59" s="30"/>
      <c r="K59" s="30"/>
      <c r="L59" s="30"/>
      <c r="M59" s="31"/>
      <c r="N59" s="42"/>
      <c r="O59" s="12"/>
      <c r="P59" s="10"/>
      <c r="Q59" s="44" t="str">
        <f t="shared" si="1"/>
        <v xml:space="preserve"> </v>
      </c>
      <c r="R59" s="44">
        <f t="shared" si="2"/>
        <v>0</v>
      </c>
      <c r="S59" s="16">
        <f t="shared" si="0"/>
        <v>0</v>
      </c>
      <c r="T59" s="45"/>
      <c r="U59" s="15">
        <f t="shared" si="3"/>
        <v>0</v>
      </c>
      <c r="V59" s="16">
        <f t="shared" si="4"/>
        <v>0</v>
      </c>
      <c r="W59" s="26"/>
      <c r="X59" s="85"/>
      <c r="Y59" s="85"/>
      <c r="Z59" s="9"/>
      <c r="AA59" s="26"/>
      <c r="AD59" s="17" t="s">
        <v>94</v>
      </c>
    </row>
    <row r="60" spans="1:30" x14ac:dyDescent="0.25">
      <c r="A60" s="28"/>
      <c r="B60" s="28"/>
      <c r="C60" s="28"/>
      <c r="D60" s="28"/>
      <c r="E60" s="28"/>
      <c r="F60" s="29"/>
      <c r="G60" s="29"/>
      <c r="H60" s="30"/>
      <c r="I60" s="30"/>
      <c r="J60" s="30"/>
      <c r="K60" s="30"/>
      <c r="L60" s="30"/>
      <c r="M60" s="31"/>
      <c r="N60" s="42"/>
      <c r="O60" s="12"/>
      <c r="P60" s="10"/>
      <c r="Q60" s="44" t="str">
        <f t="shared" si="1"/>
        <v xml:space="preserve"> </v>
      </c>
      <c r="R60" s="44">
        <f t="shared" si="2"/>
        <v>0</v>
      </c>
      <c r="S60" s="16">
        <f t="shared" si="0"/>
        <v>0</v>
      </c>
      <c r="T60" s="45"/>
      <c r="U60" s="15">
        <f t="shared" si="3"/>
        <v>0</v>
      </c>
      <c r="V60" s="16">
        <f t="shared" si="4"/>
        <v>0</v>
      </c>
      <c r="W60" s="26"/>
      <c r="X60" s="85"/>
      <c r="Y60" s="85"/>
      <c r="Z60" s="9"/>
      <c r="AA60" s="26"/>
      <c r="AD60" s="17" t="s">
        <v>95</v>
      </c>
    </row>
    <row r="61" spans="1:30" x14ac:dyDescent="0.25">
      <c r="A61" s="28"/>
      <c r="B61" s="28"/>
      <c r="C61" s="28"/>
      <c r="D61" s="28"/>
      <c r="E61" s="28"/>
      <c r="F61" s="29"/>
      <c r="G61" s="29"/>
      <c r="H61" s="30"/>
      <c r="I61" s="30"/>
      <c r="J61" s="30"/>
      <c r="K61" s="30"/>
      <c r="L61" s="30"/>
      <c r="M61" s="31"/>
      <c r="N61" s="42"/>
      <c r="O61" s="12"/>
      <c r="P61" s="10"/>
      <c r="Q61" s="44" t="str">
        <f t="shared" si="1"/>
        <v xml:space="preserve"> </v>
      </c>
      <c r="R61" s="44">
        <f t="shared" si="2"/>
        <v>0</v>
      </c>
      <c r="S61" s="16">
        <f t="shared" si="0"/>
        <v>0</v>
      </c>
      <c r="T61" s="45"/>
      <c r="U61" s="15">
        <f t="shared" si="3"/>
        <v>0</v>
      </c>
      <c r="V61" s="16">
        <f t="shared" si="4"/>
        <v>0</v>
      </c>
      <c r="W61" s="26"/>
      <c r="X61" s="85"/>
      <c r="Y61" s="85"/>
      <c r="Z61" s="9"/>
      <c r="AA61" s="26"/>
      <c r="AD61" s="17" t="s">
        <v>96</v>
      </c>
    </row>
    <row r="62" spans="1:30" x14ac:dyDescent="0.25">
      <c r="A62" s="28"/>
      <c r="B62" s="28"/>
      <c r="C62" s="28"/>
      <c r="D62" s="28"/>
      <c r="E62" s="28"/>
      <c r="F62" s="29"/>
      <c r="G62" s="29"/>
      <c r="H62" s="30"/>
      <c r="I62" s="30"/>
      <c r="J62" s="30"/>
      <c r="K62" s="30"/>
      <c r="L62" s="30"/>
      <c r="M62" s="31"/>
      <c r="N62" s="42"/>
      <c r="O62" s="12"/>
      <c r="P62" s="10"/>
      <c r="Q62" s="44" t="str">
        <f t="shared" si="1"/>
        <v xml:space="preserve"> </v>
      </c>
      <c r="R62" s="44">
        <f t="shared" si="2"/>
        <v>0</v>
      </c>
      <c r="S62" s="16">
        <f t="shared" si="0"/>
        <v>0</v>
      </c>
      <c r="T62" s="45"/>
      <c r="U62" s="15">
        <f t="shared" si="3"/>
        <v>0</v>
      </c>
      <c r="V62" s="16">
        <f t="shared" si="4"/>
        <v>0</v>
      </c>
      <c r="W62" s="26"/>
      <c r="X62" s="85"/>
      <c r="Y62" s="85"/>
      <c r="Z62" s="9"/>
      <c r="AA62" s="26"/>
      <c r="AD62" s="17" t="s">
        <v>97</v>
      </c>
    </row>
    <row r="63" spans="1:30" x14ac:dyDescent="0.25">
      <c r="A63" s="28"/>
      <c r="B63" s="28"/>
      <c r="C63" s="28"/>
      <c r="D63" s="28"/>
      <c r="E63" s="28"/>
      <c r="F63" s="29"/>
      <c r="G63" s="29"/>
      <c r="H63" s="30"/>
      <c r="I63" s="30"/>
      <c r="J63" s="30"/>
      <c r="K63" s="30"/>
      <c r="L63" s="30"/>
      <c r="M63" s="31"/>
      <c r="N63" s="42"/>
      <c r="O63" s="12"/>
      <c r="P63" s="10"/>
      <c r="Q63" s="44" t="str">
        <f t="shared" si="1"/>
        <v xml:space="preserve"> </v>
      </c>
      <c r="R63" s="44">
        <f t="shared" si="2"/>
        <v>0</v>
      </c>
      <c r="S63" s="16">
        <f t="shared" si="0"/>
        <v>0</v>
      </c>
      <c r="T63" s="45"/>
      <c r="U63" s="15">
        <f t="shared" si="3"/>
        <v>0</v>
      </c>
      <c r="V63" s="16">
        <f t="shared" si="4"/>
        <v>0</v>
      </c>
      <c r="W63" s="26"/>
      <c r="X63" s="85"/>
      <c r="Y63" s="85"/>
      <c r="Z63" s="9"/>
      <c r="AA63" s="26"/>
      <c r="AD63" s="17" t="s">
        <v>98</v>
      </c>
    </row>
    <row r="64" spans="1:30" x14ac:dyDescent="0.25">
      <c r="A64" s="28"/>
      <c r="B64" s="28"/>
      <c r="C64" s="28"/>
      <c r="D64" s="28"/>
      <c r="E64" s="28"/>
      <c r="F64" s="29"/>
      <c r="G64" s="29"/>
      <c r="H64" s="30"/>
      <c r="I64" s="30"/>
      <c r="J64" s="30"/>
      <c r="K64" s="30"/>
      <c r="L64" s="30"/>
      <c r="M64" s="31"/>
      <c r="N64" s="42"/>
      <c r="O64" s="12"/>
      <c r="P64" s="10"/>
      <c r="Q64" s="44" t="str">
        <f t="shared" si="1"/>
        <v xml:space="preserve"> </v>
      </c>
      <c r="R64" s="44">
        <f t="shared" si="2"/>
        <v>0</v>
      </c>
      <c r="S64" s="16">
        <f t="shared" si="0"/>
        <v>0</v>
      </c>
      <c r="T64" s="45"/>
      <c r="U64" s="15">
        <f t="shared" si="3"/>
        <v>0</v>
      </c>
      <c r="V64" s="16">
        <f t="shared" si="4"/>
        <v>0</v>
      </c>
      <c r="W64" s="26"/>
      <c r="X64" s="85"/>
      <c r="Y64" s="85"/>
      <c r="Z64" s="9"/>
      <c r="AA64" s="26"/>
      <c r="AD64" s="17" t="s">
        <v>99</v>
      </c>
    </row>
    <row r="65" spans="1:30" x14ac:dyDescent="0.25">
      <c r="A65" s="28"/>
      <c r="B65" s="28"/>
      <c r="C65" s="28"/>
      <c r="D65" s="28"/>
      <c r="E65" s="28"/>
      <c r="F65" s="29"/>
      <c r="G65" s="29"/>
      <c r="H65" s="30"/>
      <c r="I65" s="30"/>
      <c r="J65" s="30"/>
      <c r="K65" s="30"/>
      <c r="L65" s="30"/>
      <c r="M65" s="31"/>
      <c r="N65" s="42"/>
      <c r="O65" s="12"/>
      <c r="P65" s="10"/>
      <c r="Q65" s="44" t="str">
        <f t="shared" si="1"/>
        <v xml:space="preserve"> </v>
      </c>
      <c r="R65" s="44">
        <f t="shared" si="2"/>
        <v>0</v>
      </c>
      <c r="S65" s="16">
        <f t="shared" si="0"/>
        <v>0</v>
      </c>
      <c r="T65" s="45"/>
      <c r="U65" s="15">
        <f t="shared" si="3"/>
        <v>0</v>
      </c>
      <c r="V65" s="16">
        <f t="shared" si="4"/>
        <v>0</v>
      </c>
      <c r="W65" s="26"/>
      <c r="X65" s="85"/>
      <c r="Y65" s="85"/>
      <c r="Z65" s="9"/>
      <c r="AA65" s="26"/>
      <c r="AD65" s="17" t="s">
        <v>100</v>
      </c>
    </row>
    <row r="66" spans="1:30" x14ac:dyDescent="0.25">
      <c r="A66" s="28"/>
      <c r="B66" s="28"/>
      <c r="C66" s="28"/>
      <c r="D66" s="28"/>
      <c r="E66" s="28"/>
      <c r="F66" s="29"/>
      <c r="G66" s="29"/>
      <c r="H66" s="30"/>
      <c r="I66" s="30"/>
      <c r="J66" s="30"/>
      <c r="K66" s="30"/>
      <c r="L66" s="30"/>
      <c r="M66" s="31"/>
      <c r="N66" s="42"/>
      <c r="O66" s="12"/>
      <c r="P66" s="10"/>
      <c r="Q66" s="44" t="str">
        <f t="shared" si="1"/>
        <v xml:space="preserve"> </v>
      </c>
      <c r="R66" s="44">
        <f t="shared" si="2"/>
        <v>0</v>
      </c>
      <c r="S66" s="16">
        <f t="shared" si="0"/>
        <v>0</v>
      </c>
      <c r="T66" s="45"/>
      <c r="U66" s="15">
        <f t="shared" si="3"/>
        <v>0</v>
      </c>
      <c r="V66" s="16">
        <f t="shared" si="4"/>
        <v>0</v>
      </c>
      <c r="W66" s="26"/>
      <c r="X66" s="85"/>
      <c r="Y66" s="85"/>
      <c r="Z66" s="9"/>
      <c r="AA66" s="26"/>
    </row>
    <row r="67" spans="1:30" x14ac:dyDescent="0.25">
      <c r="A67" s="28"/>
      <c r="B67" s="28"/>
      <c r="C67" s="28"/>
      <c r="D67" s="28"/>
      <c r="E67" s="28"/>
      <c r="F67" s="29"/>
      <c r="G67" s="29"/>
      <c r="H67" s="30"/>
      <c r="I67" s="30"/>
      <c r="J67" s="30"/>
      <c r="K67" s="30"/>
      <c r="L67" s="30"/>
      <c r="M67" s="31"/>
      <c r="N67" s="42"/>
      <c r="O67" s="12"/>
      <c r="P67" s="10"/>
      <c r="Q67" s="44" t="str">
        <f t="shared" si="1"/>
        <v xml:space="preserve"> </v>
      </c>
      <c r="R67" s="44">
        <f t="shared" si="2"/>
        <v>0</v>
      </c>
      <c r="S67" s="16">
        <f t="shared" si="0"/>
        <v>0</v>
      </c>
      <c r="T67" s="45"/>
      <c r="U67" s="15">
        <f t="shared" si="3"/>
        <v>0</v>
      </c>
      <c r="V67" s="16">
        <f t="shared" si="4"/>
        <v>0</v>
      </c>
      <c r="W67" s="26"/>
      <c r="X67" s="85"/>
      <c r="Y67" s="85"/>
      <c r="Z67" s="9"/>
      <c r="AA67" s="26"/>
    </row>
    <row r="68" spans="1:30" x14ac:dyDescent="0.25">
      <c r="A68" s="28"/>
      <c r="B68" s="28"/>
      <c r="C68" s="28"/>
      <c r="D68" s="28"/>
      <c r="E68" s="28"/>
      <c r="F68" s="29"/>
      <c r="G68" s="29"/>
      <c r="H68" s="30"/>
      <c r="I68" s="30"/>
      <c r="J68" s="30"/>
      <c r="K68" s="30"/>
      <c r="L68" s="30"/>
      <c r="M68" s="31"/>
      <c r="N68" s="42"/>
      <c r="O68" s="12"/>
      <c r="P68" s="10"/>
      <c r="Q68" s="44" t="str">
        <f t="shared" si="1"/>
        <v xml:space="preserve"> </v>
      </c>
      <c r="R68" s="44">
        <f t="shared" si="2"/>
        <v>0</v>
      </c>
      <c r="S68" s="16">
        <f t="shared" si="0"/>
        <v>0</v>
      </c>
      <c r="T68" s="45"/>
      <c r="U68" s="15">
        <f t="shared" si="3"/>
        <v>0</v>
      </c>
      <c r="V68" s="16">
        <f t="shared" si="4"/>
        <v>0</v>
      </c>
      <c r="W68" s="26"/>
      <c r="X68" s="85"/>
      <c r="Y68" s="85"/>
      <c r="Z68" s="9"/>
      <c r="AA68" s="26"/>
    </row>
    <row r="69" spans="1:30" x14ac:dyDescent="0.25">
      <c r="A69" s="28"/>
      <c r="B69" s="28"/>
      <c r="C69" s="28"/>
      <c r="D69" s="28"/>
      <c r="E69" s="28"/>
      <c r="F69" s="29"/>
      <c r="G69" s="29"/>
      <c r="H69" s="30"/>
      <c r="I69" s="30"/>
      <c r="J69" s="30"/>
      <c r="K69" s="30"/>
      <c r="L69" s="30"/>
      <c r="M69" s="31"/>
      <c r="N69" s="42"/>
      <c r="O69" s="12"/>
      <c r="P69" s="10"/>
      <c r="Q69" s="44" t="str">
        <f t="shared" si="1"/>
        <v xml:space="preserve"> </v>
      </c>
      <c r="R69" s="44">
        <f t="shared" si="2"/>
        <v>0</v>
      </c>
      <c r="S69" s="16">
        <f t="shared" si="0"/>
        <v>0</v>
      </c>
      <c r="T69" s="45"/>
      <c r="U69" s="15">
        <f t="shared" si="3"/>
        <v>0</v>
      </c>
      <c r="V69" s="16">
        <f t="shared" si="4"/>
        <v>0</v>
      </c>
      <c r="W69" s="26"/>
      <c r="X69" s="85"/>
      <c r="Y69" s="85"/>
      <c r="Z69" s="9"/>
      <c r="AA69" s="26"/>
    </row>
    <row r="70" spans="1:30" x14ac:dyDescent="0.25">
      <c r="A70" s="28"/>
      <c r="B70" s="28"/>
      <c r="C70" s="28"/>
      <c r="D70" s="28"/>
      <c r="E70" s="28"/>
      <c r="F70" s="29"/>
      <c r="G70" s="29"/>
      <c r="H70" s="30"/>
      <c r="I70" s="30"/>
      <c r="J70" s="30"/>
      <c r="K70" s="30"/>
      <c r="L70" s="30"/>
      <c r="M70" s="31"/>
      <c r="N70" s="42"/>
      <c r="O70" s="12"/>
      <c r="P70" s="10"/>
      <c r="Q70" s="44" t="str">
        <f t="shared" si="1"/>
        <v xml:space="preserve"> </v>
      </c>
      <c r="R70" s="44">
        <f t="shared" si="2"/>
        <v>0</v>
      </c>
      <c r="S70" s="16">
        <f t="shared" si="0"/>
        <v>0</v>
      </c>
      <c r="T70" s="45"/>
      <c r="U70" s="15">
        <f t="shared" si="3"/>
        <v>0</v>
      </c>
      <c r="V70" s="16">
        <f t="shared" si="4"/>
        <v>0</v>
      </c>
      <c r="W70" s="26"/>
      <c r="X70" s="85"/>
      <c r="Y70" s="85"/>
      <c r="Z70" s="9"/>
      <c r="AA70" s="26"/>
    </row>
    <row r="71" spans="1:30" x14ac:dyDescent="0.25">
      <c r="A71" s="28"/>
      <c r="B71" s="28"/>
      <c r="C71" s="28"/>
      <c r="D71" s="28"/>
      <c r="E71" s="28"/>
      <c r="F71" s="29"/>
      <c r="G71" s="29"/>
      <c r="H71" s="30"/>
      <c r="I71" s="30"/>
      <c r="J71" s="30"/>
      <c r="K71" s="30"/>
      <c r="L71" s="30"/>
      <c r="M71" s="31"/>
      <c r="N71" s="42"/>
      <c r="O71" s="12"/>
      <c r="P71" s="10"/>
      <c r="Q71" s="44" t="str">
        <f t="shared" si="1"/>
        <v xml:space="preserve"> </v>
      </c>
      <c r="R71" s="44">
        <f t="shared" si="2"/>
        <v>0</v>
      </c>
      <c r="S71" s="16">
        <f t="shared" si="0"/>
        <v>0</v>
      </c>
      <c r="T71" s="45"/>
      <c r="U71" s="15">
        <f t="shared" si="3"/>
        <v>0</v>
      </c>
      <c r="V71" s="16">
        <f t="shared" si="4"/>
        <v>0</v>
      </c>
      <c r="W71" s="26"/>
      <c r="X71" s="85"/>
      <c r="Y71" s="85"/>
      <c r="Z71" s="9"/>
      <c r="AA71" s="26"/>
    </row>
    <row r="72" spans="1:30" x14ac:dyDescent="0.25">
      <c r="A72" s="28"/>
      <c r="B72" s="28"/>
      <c r="C72" s="28"/>
      <c r="D72" s="28"/>
      <c r="E72" s="28"/>
      <c r="F72" s="29"/>
      <c r="G72" s="29"/>
      <c r="H72" s="30"/>
      <c r="I72" s="30"/>
      <c r="J72" s="30"/>
      <c r="K72" s="30"/>
      <c r="L72" s="30"/>
      <c r="M72" s="31"/>
      <c r="N72" s="42"/>
      <c r="O72" s="12"/>
      <c r="P72" s="10"/>
      <c r="Q72" s="44" t="str">
        <f t="shared" si="1"/>
        <v xml:space="preserve"> </v>
      </c>
      <c r="R72" s="44">
        <f t="shared" si="2"/>
        <v>0</v>
      </c>
      <c r="S72" s="16">
        <f t="shared" si="0"/>
        <v>0</v>
      </c>
      <c r="T72" s="45"/>
      <c r="U72" s="15">
        <f t="shared" si="3"/>
        <v>0</v>
      </c>
      <c r="V72" s="16">
        <f t="shared" si="4"/>
        <v>0</v>
      </c>
      <c r="W72" s="26"/>
      <c r="X72" s="85"/>
      <c r="Y72" s="85"/>
      <c r="Z72" s="9"/>
      <c r="AA72" s="26"/>
    </row>
    <row r="73" spans="1:30" x14ac:dyDescent="0.25">
      <c r="A73" s="28"/>
      <c r="B73" s="28"/>
      <c r="C73" s="28"/>
      <c r="D73" s="28"/>
      <c r="E73" s="28"/>
      <c r="F73" s="29"/>
      <c r="G73" s="29"/>
      <c r="H73" s="30"/>
      <c r="I73" s="30"/>
      <c r="J73" s="30"/>
      <c r="K73" s="30"/>
      <c r="L73" s="30"/>
      <c r="M73" s="31"/>
      <c r="N73" s="42"/>
      <c r="O73" s="12"/>
      <c r="P73" s="10"/>
      <c r="Q73" s="44" t="str">
        <f t="shared" si="1"/>
        <v xml:space="preserve"> </v>
      </c>
      <c r="R73" s="44">
        <f t="shared" si="2"/>
        <v>0</v>
      </c>
      <c r="S73" s="16">
        <f t="shared" si="0"/>
        <v>0</v>
      </c>
      <c r="T73" s="45"/>
      <c r="U73" s="15">
        <f t="shared" si="3"/>
        <v>0</v>
      </c>
      <c r="V73" s="16">
        <f t="shared" si="4"/>
        <v>0</v>
      </c>
      <c r="W73" s="26"/>
      <c r="X73" s="85"/>
      <c r="Y73" s="85"/>
      <c r="Z73" s="9"/>
      <c r="AA73" s="26"/>
    </row>
    <row r="74" spans="1:30" x14ac:dyDescent="0.25">
      <c r="A74" s="28"/>
      <c r="B74" s="28"/>
      <c r="C74" s="28"/>
      <c r="D74" s="28"/>
      <c r="E74" s="28"/>
      <c r="F74" s="29"/>
      <c r="G74" s="29"/>
      <c r="H74" s="30"/>
      <c r="I74" s="30"/>
      <c r="J74" s="30"/>
      <c r="K74" s="30"/>
      <c r="L74" s="30"/>
      <c r="M74" s="31"/>
      <c r="N74" s="42"/>
      <c r="O74" s="12"/>
      <c r="P74" s="10"/>
      <c r="Q74" s="44" t="str">
        <f t="shared" si="1"/>
        <v xml:space="preserve"> </v>
      </c>
      <c r="R74" s="44">
        <f t="shared" si="2"/>
        <v>0</v>
      </c>
      <c r="S74" s="16">
        <f t="shared" si="0"/>
        <v>0</v>
      </c>
      <c r="T74" s="45"/>
      <c r="U74" s="15">
        <f t="shared" si="3"/>
        <v>0</v>
      </c>
      <c r="V74" s="16">
        <f t="shared" si="4"/>
        <v>0</v>
      </c>
      <c r="W74" s="26"/>
      <c r="X74" s="85"/>
      <c r="Y74" s="85"/>
      <c r="Z74" s="9"/>
      <c r="AA74" s="26"/>
    </row>
    <row r="75" spans="1:30" x14ac:dyDescent="0.25">
      <c r="A75" s="28"/>
      <c r="B75" s="28"/>
      <c r="C75" s="28"/>
      <c r="D75" s="28"/>
      <c r="E75" s="28"/>
      <c r="F75" s="29"/>
      <c r="G75" s="29"/>
      <c r="H75" s="30"/>
      <c r="I75" s="30"/>
      <c r="J75" s="30"/>
      <c r="K75" s="30"/>
      <c r="L75" s="30"/>
      <c r="M75" s="31"/>
      <c r="N75" s="42"/>
      <c r="O75" s="12"/>
      <c r="P75" s="10"/>
      <c r="Q75" s="44" t="str">
        <f t="shared" si="1"/>
        <v xml:space="preserve"> </v>
      </c>
      <c r="R75" s="44">
        <f t="shared" si="2"/>
        <v>0</v>
      </c>
      <c r="S75" s="16">
        <f t="shared" si="0"/>
        <v>0</v>
      </c>
      <c r="T75" s="45"/>
      <c r="U75" s="15">
        <f t="shared" si="3"/>
        <v>0</v>
      </c>
      <c r="V75" s="16">
        <f t="shared" si="4"/>
        <v>0</v>
      </c>
      <c r="W75" s="26"/>
      <c r="X75" s="85"/>
      <c r="Y75" s="85"/>
      <c r="Z75" s="9"/>
      <c r="AA75" s="26"/>
    </row>
    <row r="76" spans="1:30" x14ac:dyDescent="0.25">
      <c r="A76" s="28"/>
      <c r="B76" s="28"/>
      <c r="C76" s="28"/>
      <c r="D76" s="28"/>
      <c r="E76" s="28"/>
      <c r="F76" s="29"/>
      <c r="G76" s="29"/>
      <c r="H76" s="30"/>
      <c r="I76" s="30"/>
      <c r="J76" s="30"/>
      <c r="K76" s="30"/>
      <c r="L76" s="30"/>
      <c r="M76" s="31"/>
      <c r="N76" s="42"/>
      <c r="O76" s="12"/>
      <c r="P76" s="10"/>
      <c r="Q76" s="44" t="str">
        <f t="shared" si="1"/>
        <v xml:space="preserve"> </v>
      </c>
      <c r="R76" s="44">
        <f t="shared" si="2"/>
        <v>0</v>
      </c>
      <c r="S76" s="16">
        <f t="shared" ref="S76:S139" si="5">ROUND(R76*0.17,2)</f>
        <v>0</v>
      </c>
      <c r="T76" s="45"/>
      <c r="U76" s="15">
        <f t="shared" si="3"/>
        <v>0</v>
      </c>
      <c r="V76" s="16">
        <f t="shared" si="4"/>
        <v>0</v>
      </c>
      <c r="W76" s="26"/>
      <c r="X76" s="85"/>
      <c r="Y76" s="85"/>
      <c r="Z76" s="9"/>
      <c r="AA76" s="26"/>
    </row>
    <row r="77" spans="1:30" x14ac:dyDescent="0.25">
      <c r="A77" s="28"/>
      <c r="B77" s="28"/>
      <c r="C77" s="28"/>
      <c r="D77" s="28"/>
      <c r="E77" s="28"/>
      <c r="F77" s="29"/>
      <c r="G77" s="29"/>
      <c r="H77" s="30"/>
      <c r="I77" s="30"/>
      <c r="J77" s="30"/>
      <c r="K77" s="30"/>
      <c r="L77" s="30"/>
      <c r="M77" s="31"/>
      <c r="N77" s="42"/>
      <c r="O77" s="12"/>
      <c r="P77" s="10"/>
      <c r="Q77" s="44" t="str">
        <f t="shared" ref="Q77:Q140" si="6">IF(AND(O77=2,P77&gt;0),N77," ")</f>
        <v xml:space="preserve"> </v>
      </c>
      <c r="R77" s="44">
        <f t="shared" ref="R77:R140" si="7">IF(AND(O77=2,P77&gt;0),0,N77)</f>
        <v>0</v>
      </c>
      <c r="S77" s="16">
        <f t="shared" si="5"/>
        <v>0</v>
      </c>
      <c r="T77" s="45"/>
      <c r="U77" s="15">
        <f t="shared" ref="U77:U140" si="8">IF(A77&gt;=2,ROUND(A77*0.00915,3),0)</f>
        <v>0</v>
      </c>
      <c r="V77" s="16">
        <f t="shared" ref="V77:V140" si="9">ROUND(R77*U77,2)</f>
        <v>0</v>
      </c>
      <c r="W77" s="26"/>
      <c r="X77" s="85"/>
      <c r="Y77" s="85"/>
      <c r="Z77" s="9"/>
      <c r="AA77" s="26"/>
    </row>
    <row r="78" spans="1:30" x14ac:dyDescent="0.25">
      <c r="A78" s="28"/>
      <c r="B78" s="28"/>
      <c r="C78" s="28"/>
      <c r="D78" s="28"/>
      <c r="E78" s="28"/>
      <c r="F78" s="29"/>
      <c r="G78" s="29"/>
      <c r="H78" s="30"/>
      <c r="I78" s="30"/>
      <c r="J78" s="30"/>
      <c r="K78" s="30"/>
      <c r="L78" s="30"/>
      <c r="M78" s="31"/>
      <c r="N78" s="42"/>
      <c r="O78" s="12"/>
      <c r="P78" s="10"/>
      <c r="Q78" s="44" t="str">
        <f t="shared" si="6"/>
        <v xml:space="preserve"> </v>
      </c>
      <c r="R78" s="44">
        <f t="shared" si="7"/>
        <v>0</v>
      </c>
      <c r="S78" s="16">
        <f t="shared" si="5"/>
        <v>0</v>
      </c>
      <c r="T78" s="45"/>
      <c r="U78" s="15">
        <f t="shared" si="8"/>
        <v>0</v>
      </c>
      <c r="V78" s="16">
        <f t="shared" si="9"/>
        <v>0</v>
      </c>
      <c r="W78" s="26"/>
      <c r="X78" s="85"/>
      <c r="Y78" s="85"/>
      <c r="Z78" s="9"/>
      <c r="AA78" s="26"/>
    </row>
    <row r="79" spans="1:30" x14ac:dyDescent="0.25">
      <c r="A79" s="28"/>
      <c r="B79" s="28"/>
      <c r="C79" s="28"/>
      <c r="D79" s="28"/>
      <c r="E79" s="28"/>
      <c r="F79" s="29"/>
      <c r="G79" s="29"/>
      <c r="H79" s="30"/>
      <c r="I79" s="30"/>
      <c r="J79" s="30"/>
      <c r="K79" s="30"/>
      <c r="L79" s="30"/>
      <c r="M79" s="31"/>
      <c r="N79" s="42"/>
      <c r="O79" s="12"/>
      <c r="P79" s="10"/>
      <c r="Q79" s="44" t="str">
        <f t="shared" si="6"/>
        <v xml:space="preserve"> </v>
      </c>
      <c r="R79" s="44">
        <f t="shared" si="7"/>
        <v>0</v>
      </c>
      <c r="S79" s="16">
        <f t="shared" si="5"/>
        <v>0</v>
      </c>
      <c r="T79" s="45"/>
      <c r="U79" s="15">
        <f t="shared" si="8"/>
        <v>0</v>
      </c>
      <c r="V79" s="16">
        <f t="shared" si="9"/>
        <v>0</v>
      </c>
      <c r="W79" s="26"/>
      <c r="X79" s="85"/>
      <c r="Y79" s="85"/>
      <c r="Z79" s="9"/>
      <c r="AA79" s="26"/>
    </row>
    <row r="80" spans="1:30" x14ac:dyDescent="0.25">
      <c r="A80" s="28"/>
      <c r="B80" s="28"/>
      <c r="C80" s="28"/>
      <c r="D80" s="28"/>
      <c r="E80" s="28"/>
      <c r="F80" s="29"/>
      <c r="G80" s="29"/>
      <c r="H80" s="30"/>
      <c r="I80" s="30"/>
      <c r="J80" s="30"/>
      <c r="K80" s="30"/>
      <c r="L80" s="30"/>
      <c r="M80" s="31"/>
      <c r="N80" s="42"/>
      <c r="O80" s="12"/>
      <c r="P80" s="10"/>
      <c r="Q80" s="44" t="str">
        <f t="shared" si="6"/>
        <v xml:space="preserve"> </v>
      </c>
      <c r="R80" s="44">
        <f t="shared" si="7"/>
        <v>0</v>
      </c>
      <c r="S80" s="16">
        <f t="shared" si="5"/>
        <v>0</v>
      </c>
      <c r="T80" s="45"/>
      <c r="U80" s="15">
        <f t="shared" si="8"/>
        <v>0</v>
      </c>
      <c r="V80" s="16">
        <f t="shared" si="9"/>
        <v>0</v>
      </c>
      <c r="W80" s="26"/>
      <c r="X80" s="85"/>
      <c r="Y80" s="85"/>
      <c r="Z80" s="9"/>
      <c r="AA80" s="26"/>
    </row>
    <row r="81" spans="1:27" x14ac:dyDescent="0.25">
      <c r="A81" s="28"/>
      <c r="B81" s="28"/>
      <c r="C81" s="28"/>
      <c r="D81" s="28"/>
      <c r="E81" s="28"/>
      <c r="F81" s="29"/>
      <c r="G81" s="29"/>
      <c r="H81" s="30"/>
      <c r="I81" s="30"/>
      <c r="J81" s="30"/>
      <c r="K81" s="30"/>
      <c r="L81" s="30"/>
      <c r="M81" s="31"/>
      <c r="N81" s="42"/>
      <c r="O81" s="12"/>
      <c r="P81" s="10"/>
      <c r="Q81" s="44" t="str">
        <f t="shared" si="6"/>
        <v xml:space="preserve"> </v>
      </c>
      <c r="R81" s="44">
        <f t="shared" si="7"/>
        <v>0</v>
      </c>
      <c r="S81" s="16">
        <f t="shared" si="5"/>
        <v>0</v>
      </c>
      <c r="T81" s="45"/>
      <c r="U81" s="15">
        <f t="shared" si="8"/>
        <v>0</v>
      </c>
      <c r="V81" s="16">
        <f t="shared" si="9"/>
        <v>0</v>
      </c>
      <c r="W81" s="26"/>
      <c r="X81" s="85"/>
      <c r="Y81" s="85"/>
      <c r="Z81" s="9"/>
      <c r="AA81" s="26"/>
    </row>
    <row r="82" spans="1:27" x14ac:dyDescent="0.25">
      <c r="A82" s="28"/>
      <c r="B82" s="28"/>
      <c r="C82" s="28"/>
      <c r="D82" s="28"/>
      <c r="E82" s="28"/>
      <c r="F82" s="29"/>
      <c r="G82" s="29"/>
      <c r="H82" s="30"/>
      <c r="I82" s="30"/>
      <c r="J82" s="30"/>
      <c r="K82" s="30"/>
      <c r="L82" s="30"/>
      <c r="M82" s="31"/>
      <c r="N82" s="42"/>
      <c r="O82" s="12"/>
      <c r="P82" s="10"/>
      <c r="Q82" s="44" t="str">
        <f t="shared" si="6"/>
        <v xml:space="preserve"> </v>
      </c>
      <c r="R82" s="44">
        <f t="shared" si="7"/>
        <v>0</v>
      </c>
      <c r="S82" s="16">
        <f t="shared" si="5"/>
        <v>0</v>
      </c>
      <c r="T82" s="45"/>
      <c r="U82" s="15">
        <f t="shared" si="8"/>
        <v>0</v>
      </c>
      <c r="V82" s="16">
        <f t="shared" si="9"/>
        <v>0</v>
      </c>
      <c r="W82" s="26"/>
      <c r="X82" s="85"/>
      <c r="Y82" s="85"/>
      <c r="Z82" s="9"/>
      <c r="AA82" s="26"/>
    </row>
    <row r="83" spans="1:27" x14ac:dyDescent="0.25">
      <c r="A83" s="28"/>
      <c r="B83" s="28"/>
      <c r="C83" s="28"/>
      <c r="D83" s="28"/>
      <c r="E83" s="28"/>
      <c r="F83" s="29"/>
      <c r="G83" s="29"/>
      <c r="H83" s="30"/>
      <c r="I83" s="30"/>
      <c r="J83" s="30"/>
      <c r="K83" s="30"/>
      <c r="L83" s="30"/>
      <c r="M83" s="31"/>
      <c r="N83" s="42"/>
      <c r="O83" s="12"/>
      <c r="P83" s="10"/>
      <c r="Q83" s="44" t="str">
        <f t="shared" si="6"/>
        <v xml:space="preserve"> </v>
      </c>
      <c r="R83" s="44">
        <f t="shared" si="7"/>
        <v>0</v>
      </c>
      <c r="S83" s="16">
        <f t="shared" si="5"/>
        <v>0</v>
      </c>
      <c r="T83" s="45"/>
      <c r="U83" s="15">
        <f t="shared" si="8"/>
        <v>0</v>
      </c>
      <c r="V83" s="16">
        <f t="shared" si="9"/>
        <v>0</v>
      </c>
      <c r="W83" s="26"/>
      <c r="X83" s="85"/>
      <c r="Y83" s="85"/>
      <c r="Z83" s="9"/>
      <c r="AA83" s="26"/>
    </row>
    <row r="84" spans="1:27" x14ac:dyDescent="0.25">
      <c r="A84" s="28"/>
      <c r="B84" s="28"/>
      <c r="C84" s="28"/>
      <c r="D84" s="28"/>
      <c r="E84" s="28"/>
      <c r="F84" s="29"/>
      <c r="G84" s="29"/>
      <c r="H84" s="30"/>
      <c r="I84" s="30"/>
      <c r="J84" s="30"/>
      <c r="K84" s="30"/>
      <c r="L84" s="30"/>
      <c r="M84" s="31"/>
      <c r="N84" s="42"/>
      <c r="O84" s="12"/>
      <c r="P84" s="10"/>
      <c r="Q84" s="44" t="str">
        <f t="shared" si="6"/>
        <v xml:space="preserve"> </v>
      </c>
      <c r="R84" s="44">
        <f t="shared" si="7"/>
        <v>0</v>
      </c>
      <c r="S84" s="16">
        <f t="shared" si="5"/>
        <v>0</v>
      </c>
      <c r="T84" s="45"/>
      <c r="U84" s="15">
        <f t="shared" si="8"/>
        <v>0</v>
      </c>
      <c r="V84" s="16">
        <f t="shared" si="9"/>
        <v>0</v>
      </c>
      <c r="W84" s="26"/>
      <c r="X84" s="85"/>
      <c r="Y84" s="85"/>
      <c r="Z84" s="9"/>
      <c r="AA84" s="26"/>
    </row>
    <row r="85" spans="1:27" x14ac:dyDescent="0.25">
      <c r="A85" s="28"/>
      <c r="B85" s="28"/>
      <c r="C85" s="28"/>
      <c r="D85" s="28"/>
      <c r="E85" s="28"/>
      <c r="F85" s="29"/>
      <c r="G85" s="29"/>
      <c r="H85" s="30"/>
      <c r="I85" s="30"/>
      <c r="J85" s="30"/>
      <c r="K85" s="30"/>
      <c r="L85" s="30"/>
      <c r="M85" s="31"/>
      <c r="N85" s="42"/>
      <c r="O85" s="12"/>
      <c r="P85" s="10"/>
      <c r="Q85" s="44" t="str">
        <f t="shared" si="6"/>
        <v xml:space="preserve"> </v>
      </c>
      <c r="R85" s="44">
        <f t="shared" si="7"/>
        <v>0</v>
      </c>
      <c r="S85" s="16">
        <f t="shared" si="5"/>
        <v>0</v>
      </c>
      <c r="T85" s="45"/>
      <c r="U85" s="15">
        <f t="shared" si="8"/>
        <v>0</v>
      </c>
      <c r="V85" s="16">
        <f t="shared" si="9"/>
        <v>0</v>
      </c>
      <c r="W85" s="26"/>
      <c r="X85" s="85"/>
      <c r="Y85" s="85"/>
      <c r="Z85" s="9"/>
      <c r="AA85" s="26"/>
    </row>
    <row r="86" spans="1:27" x14ac:dyDescent="0.25">
      <c r="A86" s="28"/>
      <c r="B86" s="28"/>
      <c r="C86" s="28"/>
      <c r="D86" s="28"/>
      <c r="E86" s="28"/>
      <c r="F86" s="29"/>
      <c r="G86" s="29"/>
      <c r="H86" s="30"/>
      <c r="I86" s="30"/>
      <c r="J86" s="30"/>
      <c r="K86" s="30"/>
      <c r="L86" s="30"/>
      <c r="M86" s="31"/>
      <c r="N86" s="42"/>
      <c r="O86" s="12"/>
      <c r="P86" s="10"/>
      <c r="Q86" s="44" t="str">
        <f t="shared" si="6"/>
        <v xml:space="preserve"> </v>
      </c>
      <c r="R86" s="44">
        <f t="shared" si="7"/>
        <v>0</v>
      </c>
      <c r="S86" s="16">
        <f t="shared" si="5"/>
        <v>0</v>
      </c>
      <c r="T86" s="45"/>
      <c r="U86" s="15">
        <f t="shared" si="8"/>
        <v>0</v>
      </c>
      <c r="V86" s="16">
        <f t="shared" si="9"/>
        <v>0</v>
      </c>
      <c r="W86" s="26"/>
      <c r="X86" s="85"/>
      <c r="Y86" s="85"/>
      <c r="Z86" s="9"/>
      <c r="AA86" s="26"/>
    </row>
    <row r="87" spans="1:27" x14ac:dyDescent="0.25">
      <c r="A87" s="28"/>
      <c r="B87" s="28"/>
      <c r="C87" s="28"/>
      <c r="D87" s="28"/>
      <c r="E87" s="28"/>
      <c r="F87" s="29"/>
      <c r="G87" s="29"/>
      <c r="H87" s="30"/>
      <c r="I87" s="30"/>
      <c r="J87" s="30"/>
      <c r="K87" s="30"/>
      <c r="L87" s="30"/>
      <c r="M87" s="31"/>
      <c r="N87" s="42"/>
      <c r="O87" s="12"/>
      <c r="P87" s="10"/>
      <c r="Q87" s="44" t="str">
        <f t="shared" si="6"/>
        <v xml:space="preserve"> </v>
      </c>
      <c r="R87" s="44">
        <f t="shared" si="7"/>
        <v>0</v>
      </c>
      <c r="S87" s="16">
        <f t="shared" si="5"/>
        <v>0</v>
      </c>
      <c r="T87" s="45"/>
      <c r="U87" s="15">
        <f t="shared" si="8"/>
        <v>0</v>
      </c>
      <c r="V87" s="16">
        <f t="shared" si="9"/>
        <v>0</v>
      </c>
      <c r="W87" s="26"/>
      <c r="X87" s="85"/>
      <c r="Y87" s="85"/>
      <c r="Z87" s="9"/>
      <c r="AA87" s="26"/>
    </row>
    <row r="88" spans="1:27" x14ac:dyDescent="0.25">
      <c r="A88" s="28"/>
      <c r="B88" s="28"/>
      <c r="C88" s="28"/>
      <c r="D88" s="28"/>
      <c r="E88" s="28"/>
      <c r="F88" s="29"/>
      <c r="G88" s="29"/>
      <c r="H88" s="30"/>
      <c r="I88" s="30"/>
      <c r="J88" s="30"/>
      <c r="K88" s="30"/>
      <c r="L88" s="30"/>
      <c r="M88" s="31"/>
      <c r="N88" s="42"/>
      <c r="O88" s="12"/>
      <c r="P88" s="10"/>
      <c r="Q88" s="44" t="str">
        <f t="shared" si="6"/>
        <v xml:space="preserve"> </v>
      </c>
      <c r="R88" s="44">
        <f t="shared" si="7"/>
        <v>0</v>
      </c>
      <c r="S88" s="16">
        <f t="shared" si="5"/>
        <v>0</v>
      </c>
      <c r="T88" s="45"/>
      <c r="U88" s="15">
        <f t="shared" si="8"/>
        <v>0</v>
      </c>
      <c r="V88" s="16">
        <f t="shared" si="9"/>
        <v>0</v>
      </c>
      <c r="W88" s="26"/>
      <c r="X88" s="85"/>
      <c r="Y88" s="85"/>
      <c r="Z88" s="9"/>
      <c r="AA88" s="26"/>
    </row>
    <row r="89" spans="1:27" x14ac:dyDescent="0.25">
      <c r="A89" s="28"/>
      <c r="B89" s="28"/>
      <c r="C89" s="28"/>
      <c r="D89" s="28"/>
      <c r="E89" s="28"/>
      <c r="F89" s="29"/>
      <c r="G89" s="29"/>
      <c r="H89" s="30"/>
      <c r="I89" s="30"/>
      <c r="J89" s="30"/>
      <c r="K89" s="30"/>
      <c r="L89" s="30"/>
      <c r="M89" s="31"/>
      <c r="N89" s="42"/>
      <c r="O89" s="12"/>
      <c r="P89" s="10"/>
      <c r="Q89" s="44" t="str">
        <f t="shared" si="6"/>
        <v xml:space="preserve"> </v>
      </c>
      <c r="R89" s="44">
        <f t="shared" si="7"/>
        <v>0</v>
      </c>
      <c r="S89" s="16">
        <f t="shared" si="5"/>
        <v>0</v>
      </c>
      <c r="T89" s="45"/>
      <c r="U89" s="15">
        <f t="shared" si="8"/>
        <v>0</v>
      </c>
      <c r="V89" s="16">
        <f t="shared" si="9"/>
        <v>0</v>
      </c>
      <c r="W89" s="26"/>
      <c r="X89" s="85"/>
      <c r="Y89" s="85"/>
      <c r="Z89" s="9"/>
      <c r="AA89" s="26"/>
    </row>
    <row r="90" spans="1:27" x14ac:dyDescent="0.25">
      <c r="A90" s="28"/>
      <c r="B90" s="28"/>
      <c r="C90" s="28"/>
      <c r="D90" s="28"/>
      <c r="E90" s="28"/>
      <c r="F90" s="29"/>
      <c r="G90" s="29"/>
      <c r="H90" s="30"/>
      <c r="I90" s="30"/>
      <c r="J90" s="30"/>
      <c r="K90" s="30"/>
      <c r="L90" s="30"/>
      <c r="M90" s="31"/>
      <c r="N90" s="42"/>
      <c r="O90" s="12"/>
      <c r="P90" s="10"/>
      <c r="Q90" s="44" t="str">
        <f t="shared" si="6"/>
        <v xml:space="preserve"> </v>
      </c>
      <c r="R90" s="44">
        <f t="shared" si="7"/>
        <v>0</v>
      </c>
      <c r="S90" s="16">
        <f t="shared" si="5"/>
        <v>0</v>
      </c>
      <c r="T90" s="45"/>
      <c r="U90" s="15">
        <f t="shared" si="8"/>
        <v>0</v>
      </c>
      <c r="V90" s="16">
        <f t="shared" si="9"/>
        <v>0</v>
      </c>
      <c r="W90" s="26"/>
      <c r="X90" s="85"/>
      <c r="Y90" s="85"/>
      <c r="Z90" s="9"/>
      <c r="AA90" s="26"/>
    </row>
    <row r="91" spans="1:27" x14ac:dyDescent="0.25">
      <c r="A91" s="28"/>
      <c r="B91" s="28"/>
      <c r="C91" s="28"/>
      <c r="D91" s="28"/>
      <c r="E91" s="28"/>
      <c r="F91" s="29"/>
      <c r="G91" s="29"/>
      <c r="H91" s="30"/>
      <c r="I91" s="30"/>
      <c r="J91" s="30"/>
      <c r="K91" s="30"/>
      <c r="L91" s="30"/>
      <c r="M91" s="31"/>
      <c r="N91" s="42"/>
      <c r="O91" s="12"/>
      <c r="P91" s="10"/>
      <c r="Q91" s="44" t="str">
        <f t="shared" si="6"/>
        <v xml:space="preserve"> </v>
      </c>
      <c r="R91" s="44">
        <f t="shared" si="7"/>
        <v>0</v>
      </c>
      <c r="S91" s="16">
        <f t="shared" si="5"/>
        <v>0</v>
      </c>
      <c r="T91" s="45"/>
      <c r="U91" s="15">
        <f t="shared" si="8"/>
        <v>0</v>
      </c>
      <c r="V91" s="16">
        <f t="shared" si="9"/>
        <v>0</v>
      </c>
      <c r="W91" s="26"/>
      <c r="X91" s="85"/>
      <c r="Y91" s="85"/>
      <c r="Z91" s="9"/>
      <c r="AA91" s="26"/>
    </row>
    <row r="92" spans="1:27" x14ac:dyDescent="0.25">
      <c r="A92" s="28"/>
      <c r="B92" s="28"/>
      <c r="C92" s="28"/>
      <c r="D92" s="28"/>
      <c r="E92" s="28"/>
      <c r="F92" s="29"/>
      <c r="G92" s="29"/>
      <c r="H92" s="30"/>
      <c r="I92" s="30"/>
      <c r="J92" s="30"/>
      <c r="K92" s="30"/>
      <c r="L92" s="30"/>
      <c r="M92" s="31"/>
      <c r="N92" s="42"/>
      <c r="O92" s="12"/>
      <c r="P92" s="10"/>
      <c r="Q92" s="44" t="str">
        <f t="shared" si="6"/>
        <v xml:space="preserve"> </v>
      </c>
      <c r="R92" s="44">
        <f t="shared" si="7"/>
        <v>0</v>
      </c>
      <c r="S92" s="16">
        <f t="shared" si="5"/>
        <v>0</v>
      </c>
      <c r="T92" s="45"/>
      <c r="U92" s="15">
        <f t="shared" si="8"/>
        <v>0</v>
      </c>
      <c r="V92" s="16">
        <f t="shared" si="9"/>
        <v>0</v>
      </c>
      <c r="W92" s="26"/>
      <c r="X92" s="85"/>
      <c r="Y92" s="85"/>
      <c r="Z92" s="9"/>
      <c r="AA92" s="26"/>
    </row>
    <row r="93" spans="1:27" x14ac:dyDescent="0.25">
      <c r="A93" s="28"/>
      <c r="B93" s="28"/>
      <c r="C93" s="28"/>
      <c r="D93" s="28"/>
      <c r="E93" s="28"/>
      <c r="F93" s="29"/>
      <c r="G93" s="29"/>
      <c r="H93" s="30"/>
      <c r="I93" s="30"/>
      <c r="J93" s="30"/>
      <c r="K93" s="30"/>
      <c r="L93" s="30"/>
      <c r="M93" s="31"/>
      <c r="N93" s="42"/>
      <c r="O93" s="12"/>
      <c r="P93" s="10"/>
      <c r="Q93" s="44" t="str">
        <f t="shared" si="6"/>
        <v xml:space="preserve"> </v>
      </c>
      <c r="R93" s="44">
        <f t="shared" si="7"/>
        <v>0</v>
      </c>
      <c r="S93" s="16">
        <f t="shared" si="5"/>
        <v>0</v>
      </c>
      <c r="T93" s="45"/>
      <c r="U93" s="15">
        <f t="shared" si="8"/>
        <v>0</v>
      </c>
      <c r="V93" s="16">
        <f t="shared" si="9"/>
        <v>0</v>
      </c>
      <c r="W93" s="26"/>
      <c r="X93" s="85"/>
      <c r="Y93" s="85"/>
      <c r="Z93" s="9"/>
      <c r="AA93" s="26"/>
    </row>
    <row r="94" spans="1:27" x14ac:dyDescent="0.25">
      <c r="A94" s="28"/>
      <c r="B94" s="28"/>
      <c r="C94" s="28"/>
      <c r="D94" s="28"/>
      <c r="E94" s="28"/>
      <c r="F94" s="29"/>
      <c r="G94" s="29"/>
      <c r="H94" s="30"/>
      <c r="I94" s="30"/>
      <c r="J94" s="30"/>
      <c r="K94" s="30"/>
      <c r="L94" s="30"/>
      <c r="M94" s="31"/>
      <c r="N94" s="42"/>
      <c r="O94" s="12"/>
      <c r="P94" s="10"/>
      <c r="Q94" s="44" t="str">
        <f t="shared" si="6"/>
        <v xml:space="preserve"> </v>
      </c>
      <c r="R94" s="44">
        <f t="shared" si="7"/>
        <v>0</v>
      </c>
      <c r="S94" s="16">
        <f t="shared" si="5"/>
        <v>0</v>
      </c>
      <c r="T94" s="45"/>
      <c r="U94" s="15">
        <f t="shared" si="8"/>
        <v>0</v>
      </c>
      <c r="V94" s="16">
        <f t="shared" si="9"/>
        <v>0</v>
      </c>
      <c r="W94" s="26"/>
      <c r="X94" s="85"/>
      <c r="Y94" s="85"/>
      <c r="Z94" s="9"/>
      <c r="AA94" s="26"/>
    </row>
    <row r="95" spans="1:27" x14ac:dyDescent="0.25">
      <c r="A95" s="28"/>
      <c r="B95" s="28"/>
      <c r="C95" s="28"/>
      <c r="D95" s="28"/>
      <c r="E95" s="28"/>
      <c r="F95" s="29"/>
      <c r="G95" s="29"/>
      <c r="H95" s="30"/>
      <c r="I95" s="30"/>
      <c r="J95" s="30"/>
      <c r="K95" s="30"/>
      <c r="L95" s="30"/>
      <c r="M95" s="31"/>
      <c r="N95" s="42"/>
      <c r="O95" s="12"/>
      <c r="P95" s="10"/>
      <c r="Q95" s="44" t="str">
        <f t="shared" si="6"/>
        <v xml:space="preserve"> </v>
      </c>
      <c r="R95" s="44">
        <f t="shared" si="7"/>
        <v>0</v>
      </c>
      <c r="S95" s="16">
        <f t="shared" si="5"/>
        <v>0</v>
      </c>
      <c r="T95" s="45"/>
      <c r="U95" s="15">
        <f t="shared" si="8"/>
        <v>0</v>
      </c>
      <c r="V95" s="16">
        <f t="shared" si="9"/>
        <v>0</v>
      </c>
      <c r="W95" s="26"/>
      <c r="X95" s="85"/>
      <c r="Y95" s="85"/>
      <c r="Z95" s="9"/>
      <c r="AA95" s="26"/>
    </row>
    <row r="96" spans="1:27" x14ac:dyDescent="0.25">
      <c r="A96" s="28"/>
      <c r="B96" s="28"/>
      <c r="C96" s="28"/>
      <c r="D96" s="28"/>
      <c r="E96" s="28"/>
      <c r="F96" s="29"/>
      <c r="G96" s="29"/>
      <c r="H96" s="30"/>
      <c r="I96" s="30"/>
      <c r="J96" s="30"/>
      <c r="K96" s="30"/>
      <c r="L96" s="30"/>
      <c r="M96" s="31"/>
      <c r="N96" s="42"/>
      <c r="O96" s="12"/>
      <c r="P96" s="10"/>
      <c r="Q96" s="44" t="str">
        <f t="shared" si="6"/>
        <v xml:space="preserve"> </v>
      </c>
      <c r="R96" s="44">
        <f t="shared" si="7"/>
        <v>0</v>
      </c>
      <c r="S96" s="16">
        <f t="shared" si="5"/>
        <v>0</v>
      </c>
      <c r="T96" s="45"/>
      <c r="U96" s="15">
        <f t="shared" si="8"/>
        <v>0</v>
      </c>
      <c r="V96" s="16">
        <f t="shared" si="9"/>
        <v>0</v>
      </c>
      <c r="W96" s="26"/>
      <c r="X96" s="85"/>
      <c r="Y96" s="85"/>
      <c r="Z96" s="9"/>
      <c r="AA96" s="26"/>
    </row>
    <row r="97" spans="1:27" x14ac:dyDescent="0.25">
      <c r="A97" s="28"/>
      <c r="B97" s="28"/>
      <c r="C97" s="28"/>
      <c r="D97" s="28"/>
      <c r="E97" s="28"/>
      <c r="F97" s="29"/>
      <c r="G97" s="29"/>
      <c r="H97" s="30"/>
      <c r="I97" s="30"/>
      <c r="J97" s="30"/>
      <c r="K97" s="30"/>
      <c r="L97" s="30"/>
      <c r="M97" s="31"/>
      <c r="N97" s="42"/>
      <c r="O97" s="12"/>
      <c r="P97" s="10"/>
      <c r="Q97" s="44" t="str">
        <f t="shared" si="6"/>
        <v xml:space="preserve"> </v>
      </c>
      <c r="R97" s="44">
        <f t="shared" si="7"/>
        <v>0</v>
      </c>
      <c r="S97" s="16">
        <f t="shared" si="5"/>
        <v>0</v>
      </c>
      <c r="T97" s="45"/>
      <c r="U97" s="15">
        <f t="shared" si="8"/>
        <v>0</v>
      </c>
      <c r="V97" s="16">
        <f t="shared" si="9"/>
        <v>0</v>
      </c>
      <c r="W97" s="26"/>
      <c r="X97" s="85"/>
      <c r="Y97" s="85"/>
      <c r="Z97" s="9"/>
      <c r="AA97" s="26"/>
    </row>
    <row r="98" spans="1:27" x14ac:dyDescent="0.25">
      <c r="A98" s="28"/>
      <c r="B98" s="28"/>
      <c r="C98" s="28"/>
      <c r="D98" s="28"/>
      <c r="E98" s="28"/>
      <c r="F98" s="29"/>
      <c r="G98" s="29"/>
      <c r="H98" s="30"/>
      <c r="I98" s="30"/>
      <c r="J98" s="30"/>
      <c r="K98" s="30"/>
      <c r="L98" s="30"/>
      <c r="M98" s="31"/>
      <c r="N98" s="42"/>
      <c r="O98" s="12"/>
      <c r="P98" s="10"/>
      <c r="Q98" s="44" t="str">
        <f t="shared" si="6"/>
        <v xml:space="preserve"> </v>
      </c>
      <c r="R98" s="44">
        <f t="shared" si="7"/>
        <v>0</v>
      </c>
      <c r="S98" s="16">
        <f t="shared" si="5"/>
        <v>0</v>
      </c>
      <c r="T98" s="45"/>
      <c r="U98" s="15">
        <f t="shared" si="8"/>
        <v>0</v>
      </c>
      <c r="V98" s="16">
        <f t="shared" si="9"/>
        <v>0</v>
      </c>
      <c r="W98" s="26"/>
      <c r="X98" s="85"/>
      <c r="Y98" s="85"/>
      <c r="Z98" s="9"/>
      <c r="AA98" s="26"/>
    </row>
    <row r="99" spans="1:27" x14ac:dyDescent="0.25">
      <c r="A99" s="28"/>
      <c r="B99" s="28"/>
      <c r="C99" s="28"/>
      <c r="D99" s="28"/>
      <c r="E99" s="28"/>
      <c r="F99" s="29"/>
      <c r="G99" s="29"/>
      <c r="H99" s="30"/>
      <c r="I99" s="30"/>
      <c r="J99" s="30"/>
      <c r="K99" s="30"/>
      <c r="L99" s="30"/>
      <c r="M99" s="31"/>
      <c r="N99" s="42"/>
      <c r="O99" s="12"/>
      <c r="P99" s="10"/>
      <c r="Q99" s="44" t="str">
        <f t="shared" si="6"/>
        <v xml:space="preserve"> </v>
      </c>
      <c r="R99" s="44">
        <f t="shared" si="7"/>
        <v>0</v>
      </c>
      <c r="S99" s="16">
        <f t="shared" si="5"/>
        <v>0</v>
      </c>
      <c r="T99" s="45"/>
      <c r="U99" s="15">
        <f t="shared" si="8"/>
        <v>0</v>
      </c>
      <c r="V99" s="16">
        <f t="shared" si="9"/>
        <v>0</v>
      </c>
      <c r="W99" s="26"/>
      <c r="X99" s="85"/>
      <c r="Y99" s="85"/>
      <c r="Z99" s="9"/>
      <c r="AA99" s="26"/>
    </row>
    <row r="100" spans="1:27" x14ac:dyDescent="0.25">
      <c r="A100" s="28"/>
      <c r="B100" s="28"/>
      <c r="C100" s="28"/>
      <c r="D100" s="28"/>
      <c r="E100" s="28"/>
      <c r="F100" s="29"/>
      <c r="G100" s="29"/>
      <c r="H100" s="30"/>
      <c r="I100" s="30"/>
      <c r="J100" s="30"/>
      <c r="K100" s="30"/>
      <c r="L100" s="30"/>
      <c r="M100" s="31"/>
      <c r="N100" s="42"/>
      <c r="O100" s="12"/>
      <c r="P100" s="10"/>
      <c r="Q100" s="44" t="str">
        <f t="shared" si="6"/>
        <v xml:space="preserve"> </v>
      </c>
      <c r="R100" s="44">
        <f t="shared" si="7"/>
        <v>0</v>
      </c>
      <c r="S100" s="16">
        <f t="shared" si="5"/>
        <v>0</v>
      </c>
      <c r="T100" s="45"/>
      <c r="U100" s="15">
        <f t="shared" si="8"/>
        <v>0</v>
      </c>
      <c r="V100" s="16">
        <f t="shared" si="9"/>
        <v>0</v>
      </c>
      <c r="W100" s="26"/>
      <c r="X100" s="85"/>
      <c r="Y100" s="85"/>
      <c r="Z100" s="9"/>
      <c r="AA100" s="26"/>
    </row>
    <row r="101" spans="1:27" x14ac:dyDescent="0.25">
      <c r="A101" s="28"/>
      <c r="B101" s="28"/>
      <c r="C101" s="28"/>
      <c r="D101" s="28"/>
      <c r="E101" s="28"/>
      <c r="F101" s="29"/>
      <c r="G101" s="29"/>
      <c r="H101" s="30"/>
      <c r="I101" s="30"/>
      <c r="J101" s="30"/>
      <c r="K101" s="30"/>
      <c r="L101" s="30"/>
      <c r="M101" s="31"/>
      <c r="N101" s="42"/>
      <c r="O101" s="12"/>
      <c r="P101" s="10"/>
      <c r="Q101" s="44" t="str">
        <f t="shared" si="6"/>
        <v xml:space="preserve"> </v>
      </c>
      <c r="R101" s="44">
        <f t="shared" si="7"/>
        <v>0</v>
      </c>
      <c r="S101" s="16">
        <f t="shared" si="5"/>
        <v>0</v>
      </c>
      <c r="T101" s="45"/>
      <c r="U101" s="15">
        <f t="shared" si="8"/>
        <v>0</v>
      </c>
      <c r="V101" s="16">
        <f t="shared" si="9"/>
        <v>0</v>
      </c>
      <c r="W101" s="26"/>
      <c r="X101" s="85"/>
      <c r="Y101" s="85"/>
      <c r="Z101" s="9"/>
      <c r="AA101" s="26"/>
    </row>
    <row r="102" spans="1:27" x14ac:dyDescent="0.25">
      <c r="A102" s="28"/>
      <c r="B102" s="28"/>
      <c r="C102" s="28"/>
      <c r="D102" s="28"/>
      <c r="E102" s="28"/>
      <c r="F102" s="29"/>
      <c r="G102" s="29"/>
      <c r="H102" s="30"/>
      <c r="I102" s="30"/>
      <c r="J102" s="30"/>
      <c r="K102" s="30"/>
      <c r="L102" s="30"/>
      <c r="M102" s="31"/>
      <c r="N102" s="42"/>
      <c r="O102" s="12"/>
      <c r="P102" s="10"/>
      <c r="Q102" s="44" t="str">
        <f t="shared" si="6"/>
        <v xml:space="preserve"> </v>
      </c>
      <c r="R102" s="44">
        <f t="shared" si="7"/>
        <v>0</v>
      </c>
      <c r="S102" s="16">
        <f t="shared" si="5"/>
        <v>0</v>
      </c>
      <c r="T102" s="45"/>
      <c r="U102" s="15">
        <f t="shared" si="8"/>
        <v>0</v>
      </c>
      <c r="V102" s="16">
        <f t="shared" si="9"/>
        <v>0</v>
      </c>
      <c r="W102" s="26"/>
      <c r="X102" s="85"/>
      <c r="Y102" s="85"/>
      <c r="Z102" s="9"/>
      <c r="AA102" s="26"/>
    </row>
    <row r="103" spans="1:27" x14ac:dyDescent="0.25">
      <c r="A103" s="28"/>
      <c r="B103" s="28"/>
      <c r="C103" s="28"/>
      <c r="D103" s="28"/>
      <c r="E103" s="28"/>
      <c r="F103" s="29"/>
      <c r="G103" s="29"/>
      <c r="H103" s="30"/>
      <c r="I103" s="30"/>
      <c r="J103" s="30"/>
      <c r="K103" s="30"/>
      <c r="L103" s="30"/>
      <c r="M103" s="31"/>
      <c r="N103" s="42"/>
      <c r="O103" s="12"/>
      <c r="P103" s="10"/>
      <c r="Q103" s="44" t="str">
        <f t="shared" si="6"/>
        <v xml:space="preserve"> </v>
      </c>
      <c r="R103" s="44">
        <f t="shared" si="7"/>
        <v>0</v>
      </c>
      <c r="S103" s="16">
        <f t="shared" si="5"/>
        <v>0</v>
      </c>
      <c r="T103" s="45"/>
      <c r="U103" s="15">
        <f t="shared" si="8"/>
        <v>0</v>
      </c>
      <c r="V103" s="16">
        <f t="shared" si="9"/>
        <v>0</v>
      </c>
      <c r="W103" s="26"/>
      <c r="X103" s="85"/>
      <c r="Y103" s="85"/>
      <c r="Z103" s="9"/>
      <c r="AA103" s="26"/>
    </row>
    <row r="104" spans="1:27" x14ac:dyDescent="0.25">
      <c r="A104" s="28"/>
      <c r="B104" s="28"/>
      <c r="C104" s="28"/>
      <c r="D104" s="28"/>
      <c r="E104" s="28"/>
      <c r="F104" s="29"/>
      <c r="G104" s="29"/>
      <c r="H104" s="30"/>
      <c r="I104" s="30"/>
      <c r="J104" s="30"/>
      <c r="K104" s="30"/>
      <c r="L104" s="30"/>
      <c r="M104" s="31"/>
      <c r="N104" s="42"/>
      <c r="O104" s="12"/>
      <c r="P104" s="10"/>
      <c r="Q104" s="44" t="str">
        <f t="shared" si="6"/>
        <v xml:space="preserve"> </v>
      </c>
      <c r="R104" s="44">
        <f t="shared" si="7"/>
        <v>0</v>
      </c>
      <c r="S104" s="16">
        <f t="shared" si="5"/>
        <v>0</v>
      </c>
      <c r="T104" s="45"/>
      <c r="U104" s="15">
        <f t="shared" si="8"/>
        <v>0</v>
      </c>
      <c r="V104" s="16">
        <f t="shared" si="9"/>
        <v>0</v>
      </c>
      <c r="W104" s="26"/>
      <c r="X104" s="85"/>
      <c r="Y104" s="85"/>
      <c r="Z104" s="9"/>
      <c r="AA104" s="26"/>
    </row>
    <row r="105" spans="1:27" x14ac:dyDescent="0.25">
      <c r="A105" s="28"/>
      <c r="B105" s="28"/>
      <c r="C105" s="28"/>
      <c r="D105" s="28"/>
      <c r="E105" s="28"/>
      <c r="F105" s="29"/>
      <c r="G105" s="29"/>
      <c r="H105" s="30"/>
      <c r="I105" s="30"/>
      <c r="J105" s="30"/>
      <c r="K105" s="30"/>
      <c r="L105" s="30"/>
      <c r="M105" s="31"/>
      <c r="N105" s="42"/>
      <c r="O105" s="12"/>
      <c r="P105" s="10"/>
      <c r="Q105" s="44" t="str">
        <f t="shared" si="6"/>
        <v xml:space="preserve"> </v>
      </c>
      <c r="R105" s="44">
        <f t="shared" si="7"/>
        <v>0</v>
      </c>
      <c r="S105" s="16">
        <f t="shared" si="5"/>
        <v>0</v>
      </c>
      <c r="T105" s="45"/>
      <c r="U105" s="15">
        <f t="shared" si="8"/>
        <v>0</v>
      </c>
      <c r="V105" s="16">
        <f t="shared" si="9"/>
        <v>0</v>
      </c>
      <c r="W105" s="26"/>
      <c r="X105" s="85"/>
      <c r="Y105" s="85"/>
      <c r="Z105" s="9"/>
      <c r="AA105" s="26"/>
    </row>
    <row r="106" spans="1:27" x14ac:dyDescent="0.25">
      <c r="A106" s="28"/>
      <c r="B106" s="28"/>
      <c r="C106" s="28"/>
      <c r="D106" s="28"/>
      <c r="E106" s="28"/>
      <c r="F106" s="29"/>
      <c r="G106" s="29"/>
      <c r="H106" s="30"/>
      <c r="I106" s="30"/>
      <c r="J106" s="30"/>
      <c r="K106" s="30"/>
      <c r="L106" s="30"/>
      <c r="M106" s="31"/>
      <c r="N106" s="42"/>
      <c r="O106" s="12"/>
      <c r="P106" s="10"/>
      <c r="Q106" s="44" t="str">
        <f t="shared" si="6"/>
        <v xml:space="preserve"> </v>
      </c>
      <c r="R106" s="44">
        <f t="shared" si="7"/>
        <v>0</v>
      </c>
      <c r="S106" s="16">
        <f t="shared" si="5"/>
        <v>0</v>
      </c>
      <c r="T106" s="45"/>
      <c r="U106" s="15">
        <f t="shared" si="8"/>
        <v>0</v>
      </c>
      <c r="V106" s="16">
        <f t="shared" si="9"/>
        <v>0</v>
      </c>
      <c r="W106" s="26"/>
      <c r="X106" s="85"/>
      <c r="Y106" s="85"/>
      <c r="Z106" s="9"/>
      <c r="AA106" s="26"/>
    </row>
    <row r="107" spans="1:27" x14ac:dyDescent="0.25">
      <c r="A107" s="28"/>
      <c r="B107" s="28"/>
      <c r="C107" s="28"/>
      <c r="D107" s="28"/>
      <c r="E107" s="28"/>
      <c r="F107" s="29"/>
      <c r="G107" s="29"/>
      <c r="H107" s="30"/>
      <c r="I107" s="30"/>
      <c r="J107" s="30"/>
      <c r="K107" s="30"/>
      <c r="L107" s="30"/>
      <c r="M107" s="31"/>
      <c r="N107" s="42"/>
      <c r="O107" s="12"/>
      <c r="P107" s="10"/>
      <c r="Q107" s="44" t="str">
        <f t="shared" si="6"/>
        <v xml:space="preserve"> </v>
      </c>
      <c r="R107" s="44">
        <f t="shared" si="7"/>
        <v>0</v>
      </c>
      <c r="S107" s="16">
        <f t="shared" si="5"/>
        <v>0</v>
      </c>
      <c r="T107" s="45"/>
      <c r="U107" s="15">
        <f t="shared" si="8"/>
        <v>0</v>
      </c>
      <c r="V107" s="16">
        <f t="shared" si="9"/>
        <v>0</v>
      </c>
      <c r="W107" s="26"/>
      <c r="X107" s="85"/>
      <c r="Y107" s="85"/>
      <c r="Z107" s="9"/>
      <c r="AA107" s="26"/>
    </row>
    <row r="108" spans="1:27" x14ac:dyDescent="0.25">
      <c r="A108" s="28"/>
      <c r="B108" s="28"/>
      <c r="C108" s="28"/>
      <c r="D108" s="28"/>
      <c r="E108" s="28"/>
      <c r="F108" s="29"/>
      <c r="G108" s="29"/>
      <c r="H108" s="30"/>
      <c r="I108" s="30"/>
      <c r="J108" s="30"/>
      <c r="K108" s="30"/>
      <c r="L108" s="30"/>
      <c r="M108" s="31"/>
      <c r="N108" s="42"/>
      <c r="O108" s="12"/>
      <c r="P108" s="10"/>
      <c r="Q108" s="44" t="str">
        <f t="shared" si="6"/>
        <v xml:space="preserve"> </v>
      </c>
      <c r="R108" s="44">
        <f t="shared" si="7"/>
        <v>0</v>
      </c>
      <c r="S108" s="16">
        <f t="shared" si="5"/>
        <v>0</v>
      </c>
      <c r="T108" s="45"/>
      <c r="U108" s="15">
        <f t="shared" si="8"/>
        <v>0</v>
      </c>
      <c r="V108" s="16">
        <f t="shared" si="9"/>
        <v>0</v>
      </c>
      <c r="W108" s="26"/>
      <c r="X108" s="85"/>
      <c r="Y108" s="85"/>
      <c r="Z108" s="9"/>
      <c r="AA108" s="26"/>
    </row>
    <row r="109" spans="1:27" x14ac:dyDescent="0.25">
      <c r="A109" s="28"/>
      <c r="B109" s="28"/>
      <c r="C109" s="28"/>
      <c r="D109" s="28"/>
      <c r="E109" s="28"/>
      <c r="F109" s="29"/>
      <c r="G109" s="29"/>
      <c r="H109" s="30"/>
      <c r="I109" s="30"/>
      <c r="J109" s="30"/>
      <c r="K109" s="30"/>
      <c r="L109" s="30"/>
      <c r="M109" s="31"/>
      <c r="N109" s="42"/>
      <c r="O109" s="12"/>
      <c r="P109" s="10"/>
      <c r="Q109" s="44" t="str">
        <f t="shared" si="6"/>
        <v xml:space="preserve"> </v>
      </c>
      <c r="R109" s="44">
        <f t="shared" si="7"/>
        <v>0</v>
      </c>
      <c r="S109" s="16">
        <f t="shared" si="5"/>
        <v>0</v>
      </c>
      <c r="T109" s="45"/>
      <c r="U109" s="15">
        <f t="shared" si="8"/>
        <v>0</v>
      </c>
      <c r="V109" s="16">
        <f t="shared" si="9"/>
        <v>0</v>
      </c>
      <c r="W109" s="26"/>
      <c r="X109" s="85"/>
      <c r="Y109" s="85"/>
      <c r="Z109" s="9"/>
      <c r="AA109" s="26"/>
    </row>
    <row r="110" spans="1:27" x14ac:dyDescent="0.25">
      <c r="A110" s="28"/>
      <c r="B110" s="28"/>
      <c r="C110" s="28"/>
      <c r="D110" s="28"/>
      <c r="E110" s="28"/>
      <c r="F110" s="29"/>
      <c r="G110" s="29"/>
      <c r="H110" s="30"/>
      <c r="I110" s="30"/>
      <c r="J110" s="30"/>
      <c r="K110" s="30"/>
      <c r="L110" s="30"/>
      <c r="M110" s="31"/>
      <c r="N110" s="42"/>
      <c r="O110" s="12"/>
      <c r="P110" s="10"/>
      <c r="Q110" s="44" t="str">
        <f t="shared" si="6"/>
        <v xml:space="preserve"> </v>
      </c>
      <c r="R110" s="44">
        <f t="shared" si="7"/>
        <v>0</v>
      </c>
      <c r="S110" s="16">
        <f t="shared" si="5"/>
        <v>0</v>
      </c>
      <c r="T110" s="45"/>
      <c r="U110" s="15">
        <f t="shared" si="8"/>
        <v>0</v>
      </c>
      <c r="V110" s="16">
        <f t="shared" si="9"/>
        <v>0</v>
      </c>
      <c r="W110" s="26"/>
      <c r="X110" s="85"/>
      <c r="Y110" s="85"/>
      <c r="Z110" s="9"/>
      <c r="AA110" s="26"/>
    </row>
    <row r="111" spans="1:27" x14ac:dyDescent="0.25">
      <c r="A111" s="28"/>
      <c r="B111" s="28"/>
      <c r="C111" s="28"/>
      <c r="D111" s="28"/>
      <c r="E111" s="28"/>
      <c r="F111" s="29"/>
      <c r="G111" s="29"/>
      <c r="H111" s="30"/>
      <c r="I111" s="30"/>
      <c r="J111" s="30"/>
      <c r="K111" s="30"/>
      <c r="L111" s="30"/>
      <c r="M111" s="31"/>
      <c r="N111" s="42"/>
      <c r="O111" s="12"/>
      <c r="P111" s="10"/>
      <c r="Q111" s="44" t="str">
        <f t="shared" si="6"/>
        <v xml:space="preserve"> </v>
      </c>
      <c r="R111" s="44">
        <f t="shared" si="7"/>
        <v>0</v>
      </c>
      <c r="S111" s="16">
        <f t="shared" si="5"/>
        <v>0</v>
      </c>
      <c r="T111" s="45"/>
      <c r="U111" s="15">
        <f t="shared" si="8"/>
        <v>0</v>
      </c>
      <c r="V111" s="16">
        <f t="shared" si="9"/>
        <v>0</v>
      </c>
    </row>
    <row r="112" spans="1:27" x14ac:dyDescent="0.25">
      <c r="A112" s="28"/>
      <c r="B112" s="28"/>
      <c r="C112" s="28"/>
      <c r="D112" s="28"/>
      <c r="E112" s="28"/>
      <c r="F112" s="29"/>
      <c r="G112" s="29"/>
      <c r="H112" s="30"/>
      <c r="I112" s="30"/>
      <c r="J112" s="30"/>
      <c r="K112" s="30"/>
      <c r="L112" s="30"/>
      <c r="M112" s="31"/>
      <c r="N112" s="42"/>
      <c r="O112" s="12"/>
      <c r="P112" s="10"/>
      <c r="Q112" s="44" t="str">
        <f t="shared" si="6"/>
        <v xml:space="preserve"> </v>
      </c>
      <c r="R112" s="44">
        <f t="shared" si="7"/>
        <v>0</v>
      </c>
      <c r="S112" s="16">
        <f t="shared" si="5"/>
        <v>0</v>
      </c>
      <c r="T112" s="45"/>
      <c r="U112" s="15">
        <f t="shared" si="8"/>
        <v>0</v>
      </c>
      <c r="V112" s="16">
        <f t="shared" si="9"/>
        <v>0</v>
      </c>
    </row>
    <row r="113" spans="1:22" x14ac:dyDescent="0.25">
      <c r="A113" s="28"/>
      <c r="B113" s="28"/>
      <c r="C113" s="28"/>
      <c r="D113" s="28"/>
      <c r="E113" s="28"/>
      <c r="F113" s="29"/>
      <c r="G113" s="29"/>
      <c r="H113" s="30"/>
      <c r="I113" s="30"/>
      <c r="J113" s="30"/>
      <c r="K113" s="30"/>
      <c r="L113" s="30"/>
      <c r="M113" s="31"/>
      <c r="N113" s="42"/>
      <c r="O113" s="12"/>
      <c r="P113" s="10"/>
      <c r="Q113" s="44" t="str">
        <f t="shared" si="6"/>
        <v xml:space="preserve"> </v>
      </c>
      <c r="R113" s="44">
        <f t="shared" si="7"/>
        <v>0</v>
      </c>
      <c r="S113" s="16">
        <f t="shared" si="5"/>
        <v>0</v>
      </c>
      <c r="T113" s="45"/>
      <c r="U113" s="15">
        <f t="shared" si="8"/>
        <v>0</v>
      </c>
      <c r="V113" s="16">
        <f t="shared" si="9"/>
        <v>0</v>
      </c>
    </row>
    <row r="114" spans="1:22" x14ac:dyDescent="0.25">
      <c r="A114" s="28"/>
      <c r="B114" s="28"/>
      <c r="C114" s="28"/>
      <c r="D114" s="28"/>
      <c r="E114" s="28"/>
      <c r="F114" s="29"/>
      <c r="G114" s="29"/>
      <c r="H114" s="30"/>
      <c r="I114" s="30"/>
      <c r="J114" s="30"/>
      <c r="K114" s="30"/>
      <c r="L114" s="30"/>
      <c r="M114" s="31"/>
      <c r="N114" s="42"/>
      <c r="O114" s="12"/>
      <c r="P114" s="10"/>
      <c r="Q114" s="44" t="str">
        <f t="shared" si="6"/>
        <v xml:space="preserve"> </v>
      </c>
      <c r="R114" s="44">
        <f t="shared" si="7"/>
        <v>0</v>
      </c>
      <c r="S114" s="16">
        <f t="shared" si="5"/>
        <v>0</v>
      </c>
      <c r="T114" s="45"/>
      <c r="U114" s="15">
        <f t="shared" si="8"/>
        <v>0</v>
      </c>
      <c r="V114" s="16">
        <f t="shared" si="9"/>
        <v>0</v>
      </c>
    </row>
    <row r="115" spans="1:22" x14ac:dyDescent="0.25">
      <c r="A115" s="28"/>
      <c r="B115" s="28"/>
      <c r="C115" s="28"/>
      <c r="D115" s="28"/>
      <c r="E115" s="28"/>
      <c r="F115" s="29"/>
      <c r="G115" s="29"/>
      <c r="H115" s="30"/>
      <c r="I115" s="30"/>
      <c r="J115" s="30"/>
      <c r="K115" s="30"/>
      <c r="L115" s="30"/>
      <c r="M115" s="31"/>
      <c r="N115" s="42"/>
      <c r="O115" s="12"/>
      <c r="P115" s="10"/>
      <c r="Q115" s="44" t="str">
        <f t="shared" si="6"/>
        <v xml:space="preserve"> </v>
      </c>
      <c r="R115" s="44">
        <f t="shared" si="7"/>
        <v>0</v>
      </c>
      <c r="S115" s="16">
        <f t="shared" si="5"/>
        <v>0</v>
      </c>
      <c r="T115" s="45"/>
      <c r="U115" s="15">
        <f t="shared" si="8"/>
        <v>0</v>
      </c>
      <c r="V115" s="16">
        <f t="shared" si="9"/>
        <v>0</v>
      </c>
    </row>
    <row r="116" spans="1:22" x14ac:dyDescent="0.25">
      <c r="A116" s="28"/>
      <c r="B116" s="28"/>
      <c r="C116" s="28"/>
      <c r="D116" s="28"/>
      <c r="E116" s="28"/>
      <c r="F116" s="29"/>
      <c r="G116" s="29"/>
      <c r="H116" s="30"/>
      <c r="I116" s="30"/>
      <c r="J116" s="30"/>
      <c r="K116" s="30"/>
      <c r="L116" s="30"/>
      <c r="M116" s="31"/>
      <c r="N116" s="42"/>
      <c r="O116" s="12"/>
      <c r="P116" s="10"/>
      <c r="Q116" s="44" t="str">
        <f t="shared" si="6"/>
        <v xml:space="preserve"> </v>
      </c>
      <c r="R116" s="44">
        <f t="shared" si="7"/>
        <v>0</v>
      </c>
      <c r="S116" s="16">
        <f t="shared" si="5"/>
        <v>0</v>
      </c>
      <c r="T116" s="45"/>
      <c r="U116" s="15">
        <f t="shared" si="8"/>
        <v>0</v>
      </c>
      <c r="V116" s="16">
        <f t="shared" si="9"/>
        <v>0</v>
      </c>
    </row>
    <row r="117" spans="1:22" x14ac:dyDescent="0.25">
      <c r="A117" s="28"/>
      <c r="B117" s="28"/>
      <c r="C117" s="28"/>
      <c r="D117" s="28"/>
      <c r="E117" s="28"/>
      <c r="F117" s="29"/>
      <c r="G117" s="29"/>
      <c r="H117" s="30"/>
      <c r="I117" s="30"/>
      <c r="J117" s="30"/>
      <c r="K117" s="30"/>
      <c r="L117" s="30"/>
      <c r="M117" s="31"/>
      <c r="N117" s="42"/>
      <c r="O117" s="12"/>
      <c r="P117" s="10"/>
      <c r="Q117" s="44" t="str">
        <f t="shared" si="6"/>
        <v xml:space="preserve"> </v>
      </c>
      <c r="R117" s="44">
        <f t="shared" si="7"/>
        <v>0</v>
      </c>
      <c r="S117" s="16">
        <f t="shared" si="5"/>
        <v>0</v>
      </c>
      <c r="T117" s="45"/>
      <c r="U117" s="15">
        <f t="shared" si="8"/>
        <v>0</v>
      </c>
      <c r="V117" s="16">
        <f t="shared" si="9"/>
        <v>0</v>
      </c>
    </row>
    <row r="118" spans="1:22" x14ac:dyDescent="0.25">
      <c r="A118" s="28"/>
      <c r="B118" s="28"/>
      <c r="C118" s="28"/>
      <c r="D118" s="28"/>
      <c r="E118" s="28"/>
      <c r="F118" s="29"/>
      <c r="G118" s="29"/>
      <c r="H118" s="30"/>
      <c r="I118" s="30"/>
      <c r="J118" s="30"/>
      <c r="K118" s="30"/>
      <c r="L118" s="30"/>
      <c r="M118" s="31"/>
      <c r="N118" s="42"/>
      <c r="O118" s="12"/>
      <c r="P118" s="10"/>
      <c r="Q118" s="44" t="str">
        <f t="shared" si="6"/>
        <v xml:space="preserve"> </v>
      </c>
      <c r="R118" s="44">
        <f t="shared" si="7"/>
        <v>0</v>
      </c>
      <c r="S118" s="16">
        <f t="shared" si="5"/>
        <v>0</v>
      </c>
      <c r="T118" s="45"/>
      <c r="U118" s="15">
        <f t="shared" si="8"/>
        <v>0</v>
      </c>
      <c r="V118" s="16">
        <f t="shared" si="9"/>
        <v>0</v>
      </c>
    </row>
    <row r="119" spans="1:22" x14ac:dyDescent="0.25">
      <c r="A119" s="28"/>
      <c r="B119" s="28"/>
      <c r="C119" s="28"/>
      <c r="D119" s="28"/>
      <c r="E119" s="28"/>
      <c r="F119" s="29"/>
      <c r="G119" s="29"/>
      <c r="H119" s="30"/>
      <c r="I119" s="30"/>
      <c r="J119" s="30"/>
      <c r="K119" s="30"/>
      <c r="L119" s="30"/>
      <c r="M119" s="31"/>
      <c r="N119" s="42"/>
      <c r="O119" s="12"/>
      <c r="P119" s="10"/>
      <c r="Q119" s="44" t="str">
        <f t="shared" si="6"/>
        <v xml:space="preserve"> </v>
      </c>
      <c r="R119" s="44">
        <f t="shared" si="7"/>
        <v>0</v>
      </c>
      <c r="S119" s="16">
        <f t="shared" si="5"/>
        <v>0</v>
      </c>
      <c r="T119" s="45"/>
      <c r="U119" s="15">
        <f t="shared" si="8"/>
        <v>0</v>
      </c>
      <c r="V119" s="16">
        <f t="shared" si="9"/>
        <v>0</v>
      </c>
    </row>
    <row r="120" spans="1:22" x14ac:dyDescent="0.25">
      <c r="A120" s="28"/>
      <c r="B120" s="28"/>
      <c r="C120" s="28"/>
      <c r="D120" s="28"/>
      <c r="E120" s="28"/>
      <c r="F120" s="29"/>
      <c r="G120" s="29"/>
      <c r="H120" s="30"/>
      <c r="I120" s="30"/>
      <c r="J120" s="30"/>
      <c r="K120" s="30"/>
      <c r="L120" s="30"/>
      <c r="M120" s="31"/>
      <c r="N120" s="42"/>
      <c r="O120" s="12"/>
      <c r="P120" s="10"/>
      <c r="Q120" s="44" t="str">
        <f t="shared" si="6"/>
        <v xml:space="preserve"> </v>
      </c>
      <c r="R120" s="44">
        <f t="shared" si="7"/>
        <v>0</v>
      </c>
      <c r="S120" s="16">
        <f t="shared" si="5"/>
        <v>0</v>
      </c>
      <c r="T120" s="45"/>
      <c r="U120" s="15">
        <f t="shared" si="8"/>
        <v>0</v>
      </c>
      <c r="V120" s="16">
        <f t="shared" si="9"/>
        <v>0</v>
      </c>
    </row>
    <row r="121" spans="1:22" x14ac:dyDescent="0.25">
      <c r="A121" s="28"/>
      <c r="B121" s="28"/>
      <c r="C121" s="28"/>
      <c r="D121" s="28"/>
      <c r="E121" s="28"/>
      <c r="F121" s="29"/>
      <c r="G121" s="29"/>
      <c r="H121" s="30"/>
      <c r="I121" s="30"/>
      <c r="J121" s="30"/>
      <c r="K121" s="30"/>
      <c r="L121" s="30"/>
      <c r="M121" s="31"/>
      <c r="N121" s="42"/>
      <c r="O121" s="12"/>
      <c r="P121" s="10"/>
      <c r="Q121" s="44" t="str">
        <f t="shared" si="6"/>
        <v xml:space="preserve"> </v>
      </c>
      <c r="R121" s="44">
        <f t="shared" si="7"/>
        <v>0</v>
      </c>
      <c r="S121" s="16">
        <f t="shared" si="5"/>
        <v>0</v>
      </c>
      <c r="T121" s="45"/>
      <c r="U121" s="15">
        <f t="shared" si="8"/>
        <v>0</v>
      </c>
      <c r="V121" s="16">
        <f t="shared" si="9"/>
        <v>0</v>
      </c>
    </row>
    <row r="122" spans="1:22" x14ac:dyDescent="0.25">
      <c r="A122" s="28"/>
      <c r="B122" s="28"/>
      <c r="C122" s="28"/>
      <c r="D122" s="28"/>
      <c r="E122" s="28"/>
      <c r="F122" s="29"/>
      <c r="G122" s="29"/>
      <c r="H122" s="30"/>
      <c r="I122" s="30"/>
      <c r="J122" s="30"/>
      <c r="K122" s="30"/>
      <c r="L122" s="30"/>
      <c r="M122" s="31"/>
      <c r="N122" s="42"/>
      <c r="O122" s="12"/>
      <c r="P122" s="10"/>
      <c r="Q122" s="44" t="str">
        <f t="shared" si="6"/>
        <v xml:space="preserve"> </v>
      </c>
      <c r="R122" s="44">
        <f t="shared" si="7"/>
        <v>0</v>
      </c>
      <c r="S122" s="16">
        <f t="shared" si="5"/>
        <v>0</v>
      </c>
      <c r="T122" s="45"/>
      <c r="U122" s="15">
        <f t="shared" si="8"/>
        <v>0</v>
      </c>
      <c r="V122" s="16">
        <f t="shared" si="9"/>
        <v>0</v>
      </c>
    </row>
    <row r="123" spans="1:22" x14ac:dyDescent="0.25">
      <c r="A123" s="28"/>
      <c r="B123" s="28"/>
      <c r="C123" s="28"/>
      <c r="D123" s="28"/>
      <c r="E123" s="28"/>
      <c r="F123" s="29"/>
      <c r="G123" s="29"/>
      <c r="H123" s="30"/>
      <c r="I123" s="30"/>
      <c r="J123" s="30"/>
      <c r="K123" s="30"/>
      <c r="L123" s="30"/>
      <c r="M123" s="31"/>
      <c r="N123" s="42"/>
      <c r="O123" s="12"/>
      <c r="P123" s="10"/>
      <c r="Q123" s="44" t="str">
        <f t="shared" si="6"/>
        <v xml:space="preserve"> </v>
      </c>
      <c r="R123" s="44">
        <f t="shared" si="7"/>
        <v>0</v>
      </c>
      <c r="S123" s="16">
        <f t="shared" si="5"/>
        <v>0</v>
      </c>
      <c r="T123" s="45"/>
      <c r="U123" s="15">
        <f t="shared" si="8"/>
        <v>0</v>
      </c>
      <c r="V123" s="16">
        <f t="shared" si="9"/>
        <v>0</v>
      </c>
    </row>
    <row r="124" spans="1:22" x14ac:dyDescent="0.25">
      <c r="A124" s="28"/>
      <c r="B124" s="28"/>
      <c r="C124" s="28"/>
      <c r="D124" s="28"/>
      <c r="E124" s="28"/>
      <c r="F124" s="29"/>
      <c r="G124" s="29"/>
      <c r="H124" s="30"/>
      <c r="I124" s="30"/>
      <c r="J124" s="30"/>
      <c r="K124" s="30"/>
      <c r="L124" s="30"/>
      <c r="M124" s="31"/>
      <c r="N124" s="42"/>
      <c r="O124" s="12"/>
      <c r="P124" s="10"/>
      <c r="Q124" s="44" t="str">
        <f t="shared" si="6"/>
        <v xml:space="preserve"> </v>
      </c>
      <c r="R124" s="44">
        <f t="shared" si="7"/>
        <v>0</v>
      </c>
      <c r="S124" s="16">
        <f t="shared" si="5"/>
        <v>0</v>
      </c>
      <c r="T124" s="45"/>
      <c r="U124" s="15">
        <f t="shared" si="8"/>
        <v>0</v>
      </c>
      <c r="V124" s="16">
        <f t="shared" si="9"/>
        <v>0</v>
      </c>
    </row>
    <row r="125" spans="1:22" x14ac:dyDescent="0.25">
      <c r="A125" s="28"/>
      <c r="B125" s="28"/>
      <c r="C125" s="28"/>
      <c r="D125" s="28"/>
      <c r="E125" s="28"/>
      <c r="F125" s="29"/>
      <c r="G125" s="29"/>
      <c r="H125" s="30"/>
      <c r="I125" s="30"/>
      <c r="J125" s="30"/>
      <c r="K125" s="30"/>
      <c r="L125" s="30"/>
      <c r="M125" s="31"/>
      <c r="N125" s="42"/>
      <c r="O125" s="12"/>
      <c r="P125" s="10"/>
      <c r="Q125" s="44" t="str">
        <f t="shared" si="6"/>
        <v xml:space="preserve"> </v>
      </c>
      <c r="R125" s="44">
        <f t="shared" si="7"/>
        <v>0</v>
      </c>
      <c r="S125" s="16">
        <f t="shared" si="5"/>
        <v>0</v>
      </c>
      <c r="T125" s="45"/>
      <c r="U125" s="15">
        <f t="shared" si="8"/>
        <v>0</v>
      </c>
      <c r="V125" s="16">
        <f t="shared" si="9"/>
        <v>0</v>
      </c>
    </row>
    <row r="126" spans="1:22" x14ac:dyDescent="0.25">
      <c r="A126" s="28"/>
      <c r="B126" s="28"/>
      <c r="C126" s="28"/>
      <c r="D126" s="28"/>
      <c r="E126" s="28"/>
      <c r="F126" s="29"/>
      <c r="G126" s="29"/>
      <c r="H126" s="30"/>
      <c r="I126" s="30"/>
      <c r="J126" s="30"/>
      <c r="K126" s="30"/>
      <c r="L126" s="30"/>
      <c r="M126" s="31"/>
      <c r="N126" s="42"/>
      <c r="O126" s="12"/>
      <c r="P126" s="10"/>
      <c r="Q126" s="44" t="str">
        <f t="shared" si="6"/>
        <v xml:space="preserve"> </v>
      </c>
      <c r="R126" s="44">
        <f t="shared" si="7"/>
        <v>0</v>
      </c>
      <c r="S126" s="16">
        <f t="shared" si="5"/>
        <v>0</v>
      </c>
      <c r="T126" s="45"/>
      <c r="U126" s="15">
        <f t="shared" si="8"/>
        <v>0</v>
      </c>
      <c r="V126" s="16">
        <f t="shared" si="9"/>
        <v>0</v>
      </c>
    </row>
    <row r="127" spans="1:22" x14ac:dyDescent="0.25">
      <c r="A127" s="28"/>
      <c r="B127" s="28"/>
      <c r="C127" s="28"/>
      <c r="D127" s="28"/>
      <c r="E127" s="28"/>
      <c r="F127" s="29"/>
      <c r="G127" s="29"/>
      <c r="H127" s="30"/>
      <c r="I127" s="30"/>
      <c r="J127" s="30"/>
      <c r="K127" s="30"/>
      <c r="L127" s="30"/>
      <c r="M127" s="31"/>
      <c r="N127" s="42"/>
      <c r="O127" s="12"/>
      <c r="P127" s="10"/>
      <c r="Q127" s="44" t="str">
        <f t="shared" si="6"/>
        <v xml:space="preserve"> </v>
      </c>
      <c r="R127" s="44">
        <f t="shared" si="7"/>
        <v>0</v>
      </c>
      <c r="S127" s="16">
        <f t="shared" si="5"/>
        <v>0</v>
      </c>
      <c r="T127" s="45"/>
      <c r="U127" s="15">
        <f t="shared" si="8"/>
        <v>0</v>
      </c>
      <c r="V127" s="16">
        <f t="shared" si="9"/>
        <v>0</v>
      </c>
    </row>
    <row r="128" spans="1:22" x14ac:dyDescent="0.25">
      <c r="A128" s="28"/>
      <c r="B128" s="28"/>
      <c r="C128" s="28"/>
      <c r="D128" s="28"/>
      <c r="E128" s="28"/>
      <c r="F128" s="29"/>
      <c r="G128" s="29"/>
      <c r="H128" s="30"/>
      <c r="I128" s="30"/>
      <c r="J128" s="30"/>
      <c r="K128" s="30"/>
      <c r="L128" s="30"/>
      <c r="M128" s="31"/>
      <c r="N128" s="42"/>
      <c r="O128" s="12"/>
      <c r="P128" s="10"/>
      <c r="Q128" s="44" t="str">
        <f t="shared" si="6"/>
        <v xml:space="preserve"> </v>
      </c>
      <c r="R128" s="44">
        <f t="shared" si="7"/>
        <v>0</v>
      </c>
      <c r="S128" s="16">
        <f t="shared" si="5"/>
        <v>0</v>
      </c>
      <c r="T128" s="45"/>
      <c r="U128" s="15">
        <f t="shared" si="8"/>
        <v>0</v>
      </c>
      <c r="V128" s="16">
        <f t="shared" si="9"/>
        <v>0</v>
      </c>
    </row>
    <row r="129" spans="1:22" x14ac:dyDescent="0.25">
      <c r="A129" s="28"/>
      <c r="B129" s="28"/>
      <c r="C129" s="28"/>
      <c r="D129" s="28"/>
      <c r="E129" s="28"/>
      <c r="F129" s="29"/>
      <c r="G129" s="29"/>
      <c r="H129" s="30"/>
      <c r="I129" s="30"/>
      <c r="J129" s="30"/>
      <c r="K129" s="30"/>
      <c r="L129" s="30"/>
      <c r="M129" s="31"/>
      <c r="N129" s="42"/>
      <c r="O129" s="12"/>
      <c r="P129" s="10"/>
      <c r="Q129" s="44" t="str">
        <f t="shared" si="6"/>
        <v xml:space="preserve"> </v>
      </c>
      <c r="R129" s="44">
        <f t="shared" si="7"/>
        <v>0</v>
      </c>
      <c r="S129" s="16">
        <f t="shared" si="5"/>
        <v>0</v>
      </c>
      <c r="T129" s="45"/>
      <c r="U129" s="15">
        <f t="shared" si="8"/>
        <v>0</v>
      </c>
      <c r="V129" s="16">
        <f t="shared" si="9"/>
        <v>0</v>
      </c>
    </row>
    <row r="130" spans="1:22" x14ac:dyDescent="0.25">
      <c r="A130" s="28"/>
      <c r="B130" s="28"/>
      <c r="C130" s="28"/>
      <c r="D130" s="28"/>
      <c r="E130" s="28"/>
      <c r="F130" s="29"/>
      <c r="G130" s="29"/>
      <c r="H130" s="30"/>
      <c r="I130" s="30"/>
      <c r="J130" s="30"/>
      <c r="K130" s="30"/>
      <c r="L130" s="30"/>
      <c r="M130" s="31"/>
      <c r="N130" s="42"/>
      <c r="O130" s="12"/>
      <c r="P130" s="10"/>
      <c r="Q130" s="44" t="str">
        <f t="shared" si="6"/>
        <v xml:space="preserve"> </v>
      </c>
      <c r="R130" s="44">
        <f t="shared" si="7"/>
        <v>0</v>
      </c>
      <c r="S130" s="16">
        <f t="shared" si="5"/>
        <v>0</v>
      </c>
      <c r="T130" s="45"/>
      <c r="U130" s="15">
        <f t="shared" si="8"/>
        <v>0</v>
      </c>
      <c r="V130" s="16">
        <f t="shared" si="9"/>
        <v>0</v>
      </c>
    </row>
    <row r="131" spans="1:22" x14ac:dyDescent="0.25">
      <c r="A131" s="28"/>
      <c r="B131" s="28"/>
      <c r="C131" s="28"/>
      <c r="D131" s="28"/>
      <c r="E131" s="28"/>
      <c r="F131" s="29"/>
      <c r="G131" s="29"/>
      <c r="H131" s="30"/>
      <c r="I131" s="30"/>
      <c r="J131" s="30"/>
      <c r="K131" s="30"/>
      <c r="L131" s="30"/>
      <c r="M131" s="31"/>
      <c r="N131" s="42"/>
      <c r="O131" s="12"/>
      <c r="P131" s="10"/>
      <c r="Q131" s="44" t="str">
        <f t="shared" si="6"/>
        <v xml:space="preserve"> </v>
      </c>
      <c r="R131" s="44">
        <f t="shared" si="7"/>
        <v>0</v>
      </c>
      <c r="S131" s="16">
        <f t="shared" si="5"/>
        <v>0</v>
      </c>
      <c r="T131" s="45"/>
      <c r="U131" s="15">
        <f t="shared" si="8"/>
        <v>0</v>
      </c>
      <c r="V131" s="16">
        <f t="shared" si="9"/>
        <v>0</v>
      </c>
    </row>
    <row r="132" spans="1:22" x14ac:dyDescent="0.25">
      <c r="A132" s="28"/>
      <c r="B132" s="28"/>
      <c r="C132" s="28"/>
      <c r="D132" s="28"/>
      <c r="E132" s="28"/>
      <c r="F132" s="29"/>
      <c r="G132" s="29"/>
      <c r="H132" s="30"/>
      <c r="I132" s="30"/>
      <c r="J132" s="30"/>
      <c r="K132" s="30"/>
      <c r="L132" s="30"/>
      <c r="M132" s="31"/>
      <c r="N132" s="42"/>
      <c r="O132" s="12"/>
      <c r="P132" s="10"/>
      <c r="Q132" s="44" t="str">
        <f t="shared" si="6"/>
        <v xml:space="preserve"> </v>
      </c>
      <c r="R132" s="44">
        <f t="shared" si="7"/>
        <v>0</v>
      </c>
      <c r="S132" s="16">
        <f t="shared" si="5"/>
        <v>0</v>
      </c>
      <c r="T132" s="45"/>
      <c r="U132" s="15">
        <f t="shared" si="8"/>
        <v>0</v>
      </c>
      <c r="V132" s="16">
        <f t="shared" si="9"/>
        <v>0</v>
      </c>
    </row>
    <row r="133" spans="1:22" x14ac:dyDescent="0.25">
      <c r="A133" s="28"/>
      <c r="B133" s="28"/>
      <c r="C133" s="28"/>
      <c r="D133" s="28"/>
      <c r="E133" s="28"/>
      <c r="F133" s="29"/>
      <c r="G133" s="29"/>
      <c r="H133" s="30"/>
      <c r="I133" s="30"/>
      <c r="J133" s="30"/>
      <c r="K133" s="30"/>
      <c r="L133" s="30"/>
      <c r="M133" s="31"/>
      <c r="N133" s="42"/>
      <c r="O133" s="12"/>
      <c r="P133" s="10"/>
      <c r="Q133" s="44" t="str">
        <f t="shared" si="6"/>
        <v xml:space="preserve"> </v>
      </c>
      <c r="R133" s="44">
        <f t="shared" si="7"/>
        <v>0</v>
      </c>
      <c r="S133" s="16">
        <f t="shared" si="5"/>
        <v>0</v>
      </c>
      <c r="T133" s="45"/>
      <c r="U133" s="15">
        <f t="shared" si="8"/>
        <v>0</v>
      </c>
      <c r="V133" s="16">
        <f t="shared" si="9"/>
        <v>0</v>
      </c>
    </row>
    <row r="134" spans="1:22" x14ac:dyDescent="0.25">
      <c r="A134" s="28"/>
      <c r="B134" s="28"/>
      <c r="C134" s="28"/>
      <c r="D134" s="28"/>
      <c r="E134" s="28"/>
      <c r="F134" s="29"/>
      <c r="G134" s="29"/>
      <c r="H134" s="30"/>
      <c r="I134" s="30"/>
      <c r="J134" s="30"/>
      <c r="K134" s="30"/>
      <c r="L134" s="30"/>
      <c r="M134" s="31"/>
      <c r="N134" s="42"/>
      <c r="O134" s="12"/>
      <c r="P134" s="10"/>
      <c r="Q134" s="44" t="str">
        <f t="shared" si="6"/>
        <v xml:space="preserve"> </v>
      </c>
      <c r="R134" s="44">
        <f t="shared" si="7"/>
        <v>0</v>
      </c>
      <c r="S134" s="16">
        <f t="shared" si="5"/>
        <v>0</v>
      </c>
      <c r="T134" s="45"/>
      <c r="U134" s="15">
        <f t="shared" si="8"/>
        <v>0</v>
      </c>
      <c r="V134" s="16">
        <f t="shared" si="9"/>
        <v>0</v>
      </c>
    </row>
    <row r="135" spans="1:22" x14ac:dyDescent="0.25">
      <c r="A135" s="28"/>
      <c r="B135" s="28"/>
      <c r="C135" s="28"/>
      <c r="D135" s="28"/>
      <c r="E135" s="28"/>
      <c r="F135" s="29"/>
      <c r="G135" s="29"/>
      <c r="H135" s="30"/>
      <c r="I135" s="30"/>
      <c r="J135" s="30"/>
      <c r="K135" s="30"/>
      <c r="L135" s="30"/>
      <c r="M135" s="31"/>
      <c r="N135" s="42"/>
      <c r="O135" s="12"/>
      <c r="P135" s="10"/>
      <c r="Q135" s="44" t="str">
        <f t="shared" si="6"/>
        <v xml:space="preserve"> </v>
      </c>
      <c r="R135" s="44">
        <f t="shared" si="7"/>
        <v>0</v>
      </c>
      <c r="S135" s="16">
        <f t="shared" si="5"/>
        <v>0</v>
      </c>
      <c r="T135" s="45"/>
      <c r="U135" s="15">
        <f t="shared" si="8"/>
        <v>0</v>
      </c>
      <c r="V135" s="16">
        <f t="shared" si="9"/>
        <v>0</v>
      </c>
    </row>
    <row r="136" spans="1:22" x14ac:dyDescent="0.25">
      <c r="A136" s="28"/>
      <c r="B136" s="28"/>
      <c r="C136" s="28"/>
      <c r="D136" s="28"/>
      <c r="E136" s="28"/>
      <c r="F136" s="29"/>
      <c r="G136" s="29"/>
      <c r="H136" s="30"/>
      <c r="I136" s="30"/>
      <c r="J136" s="30"/>
      <c r="K136" s="30"/>
      <c r="L136" s="30"/>
      <c r="M136" s="31"/>
      <c r="N136" s="42"/>
      <c r="O136" s="12"/>
      <c r="P136" s="10"/>
      <c r="Q136" s="44" t="str">
        <f t="shared" si="6"/>
        <v xml:space="preserve"> </v>
      </c>
      <c r="R136" s="44">
        <f t="shared" si="7"/>
        <v>0</v>
      </c>
      <c r="S136" s="16">
        <f t="shared" si="5"/>
        <v>0</v>
      </c>
      <c r="T136" s="45"/>
      <c r="U136" s="15">
        <f t="shared" si="8"/>
        <v>0</v>
      </c>
      <c r="V136" s="16">
        <f t="shared" si="9"/>
        <v>0</v>
      </c>
    </row>
    <row r="137" spans="1:22" x14ac:dyDescent="0.25">
      <c r="A137" s="28"/>
      <c r="B137" s="28"/>
      <c r="C137" s="28"/>
      <c r="D137" s="28"/>
      <c r="E137" s="28"/>
      <c r="F137" s="29"/>
      <c r="G137" s="29"/>
      <c r="H137" s="30"/>
      <c r="I137" s="30"/>
      <c r="J137" s="30"/>
      <c r="K137" s="30"/>
      <c r="L137" s="30"/>
      <c r="M137" s="31"/>
      <c r="N137" s="42"/>
      <c r="O137" s="12"/>
      <c r="P137" s="10"/>
      <c r="Q137" s="44" t="str">
        <f t="shared" si="6"/>
        <v xml:space="preserve"> </v>
      </c>
      <c r="R137" s="44">
        <f t="shared" si="7"/>
        <v>0</v>
      </c>
      <c r="S137" s="16">
        <f t="shared" si="5"/>
        <v>0</v>
      </c>
      <c r="T137" s="45"/>
      <c r="U137" s="15">
        <f t="shared" si="8"/>
        <v>0</v>
      </c>
      <c r="V137" s="16">
        <f t="shared" si="9"/>
        <v>0</v>
      </c>
    </row>
    <row r="138" spans="1:22" x14ac:dyDescent="0.25">
      <c r="A138" s="28"/>
      <c r="B138" s="28"/>
      <c r="C138" s="28"/>
      <c r="D138" s="28"/>
      <c r="E138" s="28"/>
      <c r="F138" s="29"/>
      <c r="G138" s="29"/>
      <c r="H138" s="30"/>
      <c r="I138" s="30"/>
      <c r="J138" s="30"/>
      <c r="K138" s="30"/>
      <c r="L138" s="30"/>
      <c r="M138" s="31"/>
      <c r="N138" s="42"/>
      <c r="O138" s="12"/>
      <c r="P138" s="10"/>
      <c r="Q138" s="44" t="str">
        <f t="shared" si="6"/>
        <v xml:space="preserve"> </v>
      </c>
      <c r="R138" s="44">
        <f t="shared" si="7"/>
        <v>0</v>
      </c>
      <c r="S138" s="16">
        <f t="shared" si="5"/>
        <v>0</v>
      </c>
      <c r="T138" s="45"/>
      <c r="U138" s="15">
        <f t="shared" si="8"/>
        <v>0</v>
      </c>
      <c r="V138" s="16">
        <f t="shared" si="9"/>
        <v>0</v>
      </c>
    </row>
    <row r="139" spans="1:22" x14ac:dyDescent="0.25">
      <c r="A139" s="28"/>
      <c r="B139" s="28"/>
      <c r="C139" s="28"/>
      <c r="D139" s="28"/>
      <c r="E139" s="28"/>
      <c r="F139" s="29"/>
      <c r="G139" s="29"/>
      <c r="H139" s="30"/>
      <c r="I139" s="30"/>
      <c r="J139" s="30"/>
      <c r="K139" s="30"/>
      <c r="L139" s="30"/>
      <c r="M139" s="31"/>
      <c r="N139" s="42"/>
      <c r="O139" s="12"/>
      <c r="P139" s="10"/>
      <c r="Q139" s="44" t="str">
        <f t="shared" si="6"/>
        <v xml:space="preserve"> </v>
      </c>
      <c r="R139" s="44">
        <f t="shared" si="7"/>
        <v>0</v>
      </c>
      <c r="S139" s="16">
        <f t="shared" si="5"/>
        <v>0</v>
      </c>
      <c r="T139" s="45"/>
      <c r="U139" s="15">
        <f t="shared" si="8"/>
        <v>0</v>
      </c>
      <c r="V139" s="16">
        <f t="shared" si="9"/>
        <v>0</v>
      </c>
    </row>
    <row r="140" spans="1:22" x14ac:dyDescent="0.25">
      <c r="A140" s="28"/>
      <c r="B140" s="28"/>
      <c r="C140" s="28"/>
      <c r="D140" s="28"/>
      <c r="E140" s="28"/>
      <c r="F140" s="29"/>
      <c r="G140" s="29"/>
      <c r="H140" s="30"/>
      <c r="I140" s="30"/>
      <c r="J140" s="30"/>
      <c r="K140" s="30"/>
      <c r="L140" s="30"/>
      <c r="M140" s="31"/>
      <c r="N140" s="42"/>
      <c r="O140" s="12"/>
      <c r="P140" s="10"/>
      <c r="Q140" s="44" t="str">
        <f t="shared" si="6"/>
        <v xml:space="preserve"> </v>
      </c>
      <c r="R140" s="44">
        <f t="shared" si="7"/>
        <v>0</v>
      </c>
      <c r="S140" s="16">
        <f t="shared" ref="S140:S203" si="10">ROUND(R140*0.17,2)</f>
        <v>0</v>
      </c>
      <c r="T140" s="45"/>
      <c r="U140" s="15">
        <f t="shared" si="8"/>
        <v>0</v>
      </c>
      <c r="V140" s="16">
        <f t="shared" si="9"/>
        <v>0</v>
      </c>
    </row>
    <row r="141" spans="1:22" x14ac:dyDescent="0.25">
      <c r="A141" s="28"/>
      <c r="B141" s="28"/>
      <c r="C141" s="28"/>
      <c r="D141" s="28"/>
      <c r="E141" s="28"/>
      <c r="F141" s="29"/>
      <c r="G141" s="29"/>
      <c r="H141" s="30"/>
      <c r="I141" s="30"/>
      <c r="J141" s="30"/>
      <c r="K141" s="30"/>
      <c r="L141" s="30"/>
      <c r="M141" s="31"/>
      <c r="N141" s="42"/>
      <c r="O141" s="12"/>
      <c r="P141" s="10"/>
      <c r="Q141" s="44" t="str">
        <f t="shared" ref="Q141:Q204" si="11">IF(AND(O141=2,P141&gt;0),N141," ")</f>
        <v xml:space="preserve"> </v>
      </c>
      <c r="R141" s="44">
        <f t="shared" ref="R141:R204" si="12">IF(AND(O141=2,P141&gt;0),0,N141)</f>
        <v>0</v>
      </c>
      <c r="S141" s="16">
        <f t="shared" si="10"/>
        <v>0</v>
      </c>
      <c r="T141" s="45"/>
      <c r="U141" s="15">
        <f t="shared" ref="U141:U204" si="13">IF(A141&gt;=2,ROUND(A141*0.00915,3),0)</f>
        <v>0</v>
      </c>
      <c r="V141" s="16">
        <f t="shared" ref="V141:V204" si="14">ROUND(R141*U141,2)</f>
        <v>0</v>
      </c>
    </row>
    <row r="142" spans="1:22" x14ac:dyDescent="0.25">
      <c r="A142" s="28"/>
      <c r="B142" s="28"/>
      <c r="C142" s="28"/>
      <c r="D142" s="28"/>
      <c r="E142" s="28"/>
      <c r="F142" s="29"/>
      <c r="G142" s="29"/>
      <c r="H142" s="30"/>
      <c r="I142" s="30"/>
      <c r="J142" s="30"/>
      <c r="K142" s="30"/>
      <c r="L142" s="30"/>
      <c r="M142" s="31"/>
      <c r="N142" s="42"/>
      <c r="O142" s="12"/>
      <c r="P142" s="10"/>
      <c r="Q142" s="44" t="str">
        <f t="shared" si="11"/>
        <v xml:space="preserve"> </v>
      </c>
      <c r="R142" s="44">
        <f t="shared" si="12"/>
        <v>0</v>
      </c>
      <c r="S142" s="16">
        <f t="shared" si="10"/>
        <v>0</v>
      </c>
      <c r="T142" s="45"/>
      <c r="U142" s="15">
        <f t="shared" si="13"/>
        <v>0</v>
      </c>
      <c r="V142" s="16">
        <f t="shared" si="14"/>
        <v>0</v>
      </c>
    </row>
    <row r="143" spans="1:22" x14ac:dyDescent="0.25">
      <c r="A143" s="28"/>
      <c r="B143" s="28"/>
      <c r="C143" s="28"/>
      <c r="D143" s="28"/>
      <c r="E143" s="28"/>
      <c r="F143" s="29"/>
      <c r="G143" s="29"/>
      <c r="H143" s="30"/>
      <c r="I143" s="30"/>
      <c r="J143" s="30"/>
      <c r="K143" s="30"/>
      <c r="L143" s="30"/>
      <c r="M143" s="31"/>
      <c r="N143" s="42"/>
      <c r="O143" s="12"/>
      <c r="P143" s="10"/>
      <c r="Q143" s="44" t="str">
        <f t="shared" si="11"/>
        <v xml:space="preserve"> </v>
      </c>
      <c r="R143" s="44">
        <f t="shared" si="12"/>
        <v>0</v>
      </c>
      <c r="S143" s="16">
        <f t="shared" si="10"/>
        <v>0</v>
      </c>
      <c r="T143" s="45"/>
      <c r="U143" s="15">
        <f t="shared" si="13"/>
        <v>0</v>
      </c>
      <c r="V143" s="16">
        <f t="shared" si="14"/>
        <v>0</v>
      </c>
    </row>
    <row r="144" spans="1:22" x14ac:dyDescent="0.25">
      <c r="A144" s="28"/>
      <c r="B144" s="28"/>
      <c r="C144" s="28"/>
      <c r="D144" s="28"/>
      <c r="E144" s="28"/>
      <c r="F144" s="29"/>
      <c r="G144" s="29"/>
      <c r="H144" s="30"/>
      <c r="I144" s="30"/>
      <c r="J144" s="30"/>
      <c r="K144" s="30"/>
      <c r="L144" s="30"/>
      <c r="M144" s="31"/>
      <c r="N144" s="42"/>
      <c r="O144" s="12"/>
      <c r="P144" s="10"/>
      <c r="Q144" s="44" t="str">
        <f t="shared" si="11"/>
        <v xml:space="preserve"> </v>
      </c>
      <c r="R144" s="44">
        <f t="shared" si="12"/>
        <v>0</v>
      </c>
      <c r="S144" s="16">
        <f t="shared" si="10"/>
        <v>0</v>
      </c>
      <c r="T144" s="45"/>
      <c r="U144" s="15">
        <f t="shared" si="13"/>
        <v>0</v>
      </c>
      <c r="V144" s="16">
        <f t="shared" si="14"/>
        <v>0</v>
      </c>
    </row>
    <row r="145" spans="1:22" x14ac:dyDescent="0.25">
      <c r="A145" s="28"/>
      <c r="B145" s="28"/>
      <c r="C145" s="28"/>
      <c r="D145" s="28"/>
      <c r="E145" s="28"/>
      <c r="F145" s="29"/>
      <c r="G145" s="29"/>
      <c r="H145" s="30"/>
      <c r="I145" s="30"/>
      <c r="J145" s="30"/>
      <c r="K145" s="30"/>
      <c r="L145" s="30"/>
      <c r="M145" s="31"/>
      <c r="N145" s="42"/>
      <c r="O145" s="12"/>
      <c r="P145" s="10"/>
      <c r="Q145" s="44" t="str">
        <f t="shared" si="11"/>
        <v xml:space="preserve"> </v>
      </c>
      <c r="R145" s="44">
        <f t="shared" si="12"/>
        <v>0</v>
      </c>
      <c r="S145" s="16">
        <f t="shared" si="10"/>
        <v>0</v>
      </c>
      <c r="T145" s="45"/>
      <c r="U145" s="15">
        <f t="shared" si="13"/>
        <v>0</v>
      </c>
      <c r="V145" s="16">
        <f t="shared" si="14"/>
        <v>0</v>
      </c>
    </row>
    <row r="146" spans="1:22" x14ac:dyDescent="0.25">
      <c r="A146" s="28"/>
      <c r="B146" s="28"/>
      <c r="C146" s="28"/>
      <c r="D146" s="28"/>
      <c r="E146" s="28"/>
      <c r="F146" s="29"/>
      <c r="G146" s="29"/>
      <c r="H146" s="30"/>
      <c r="I146" s="30"/>
      <c r="J146" s="30"/>
      <c r="K146" s="30"/>
      <c r="L146" s="30"/>
      <c r="M146" s="31"/>
      <c r="N146" s="42"/>
      <c r="O146" s="12"/>
      <c r="P146" s="10"/>
      <c r="Q146" s="44" t="str">
        <f t="shared" si="11"/>
        <v xml:space="preserve"> </v>
      </c>
      <c r="R146" s="44">
        <f t="shared" si="12"/>
        <v>0</v>
      </c>
      <c r="S146" s="16">
        <f t="shared" si="10"/>
        <v>0</v>
      </c>
      <c r="T146" s="45"/>
      <c r="U146" s="15">
        <f t="shared" si="13"/>
        <v>0</v>
      </c>
      <c r="V146" s="16">
        <f t="shared" si="14"/>
        <v>0</v>
      </c>
    </row>
    <row r="147" spans="1:22" x14ac:dyDescent="0.25">
      <c r="A147" s="28"/>
      <c r="B147" s="28"/>
      <c r="C147" s="28"/>
      <c r="D147" s="28"/>
      <c r="E147" s="28"/>
      <c r="F147" s="29"/>
      <c r="G147" s="29"/>
      <c r="H147" s="30"/>
      <c r="I147" s="30"/>
      <c r="J147" s="30"/>
      <c r="K147" s="30"/>
      <c r="L147" s="30"/>
      <c r="M147" s="31"/>
      <c r="N147" s="42"/>
      <c r="O147" s="12"/>
      <c r="P147" s="10"/>
      <c r="Q147" s="44" t="str">
        <f t="shared" si="11"/>
        <v xml:space="preserve"> </v>
      </c>
      <c r="R147" s="44">
        <f t="shared" si="12"/>
        <v>0</v>
      </c>
      <c r="S147" s="16">
        <f t="shared" si="10"/>
        <v>0</v>
      </c>
      <c r="T147" s="45"/>
      <c r="U147" s="15">
        <f t="shared" si="13"/>
        <v>0</v>
      </c>
      <c r="V147" s="16">
        <f t="shared" si="14"/>
        <v>0</v>
      </c>
    </row>
    <row r="148" spans="1:22" x14ac:dyDescent="0.25">
      <c r="A148" s="28"/>
      <c r="B148" s="28"/>
      <c r="C148" s="28"/>
      <c r="D148" s="28"/>
      <c r="E148" s="28"/>
      <c r="F148" s="29"/>
      <c r="G148" s="29"/>
      <c r="H148" s="30"/>
      <c r="I148" s="30"/>
      <c r="J148" s="30"/>
      <c r="K148" s="30"/>
      <c r="L148" s="30"/>
      <c r="M148" s="31"/>
      <c r="N148" s="42"/>
      <c r="O148" s="12"/>
      <c r="P148" s="10"/>
      <c r="Q148" s="44" t="str">
        <f t="shared" si="11"/>
        <v xml:space="preserve"> </v>
      </c>
      <c r="R148" s="44">
        <f t="shared" si="12"/>
        <v>0</v>
      </c>
      <c r="S148" s="16">
        <f t="shared" si="10"/>
        <v>0</v>
      </c>
      <c r="T148" s="45"/>
      <c r="U148" s="15">
        <f t="shared" si="13"/>
        <v>0</v>
      </c>
      <c r="V148" s="16">
        <f t="shared" si="14"/>
        <v>0</v>
      </c>
    </row>
    <row r="149" spans="1:22" x14ac:dyDescent="0.25">
      <c r="A149" s="28"/>
      <c r="B149" s="28"/>
      <c r="C149" s="28"/>
      <c r="D149" s="28"/>
      <c r="E149" s="28"/>
      <c r="F149" s="29"/>
      <c r="G149" s="29"/>
      <c r="H149" s="30"/>
      <c r="I149" s="30"/>
      <c r="J149" s="30"/>
      <c r="K149" s="30"/>
      <c r="L149" s="30"/>
      <c r="M149" s="31"/>
      <c r="N149" s="42"/>
      <c r="O149" s="12"/>
      <c r="P149" s="10"/>
      <c r="Q149" s="44" t="str">
        <f t="shared" si="11"/>
        <v xml:space="preserve"> </v>
      </c>
      <c r="R149" s="44">
        <f t="shared" si="12"/>
        <v>0</v>
      </c>
      <c r="S149" s="16">
        <f t="shared" si="10"/>
        <v>0</v>
      </c>
      <c r="T149" s="45"/>
      <c r="U149" s="15">
        <f t="shared" si="13"/>
        <v>0</v>
      </c>
      <c r="V149" s="16">
        <f t="shared" si="14"/>
        <v>0</v>
      </c>
    </row>
    <row r="150" spans="1:22" x14ac:dyDescent="0.25">
      <c r="A150" s="28"/>
      <c r="B150" s="28"/>
      <c r="C150" s="28"/>
      <c r="D150" s="28"/>
      <c r="E150" s="28"/>
      <c r="F150" s="29"/>
      <c r="G150" s="29"/>
      <c r="H150" s="30"/>
      <c r="I150" s="30"/>
      <c r="J150" s="30"/>
      <c r="K150" s="30"/>
      <c r="L150" s="30"/>
      <c r="M150" s="31"/>
      <c r="N150" s="42"/>
      <c r="O150" s="12"/>
      <c r="P150" s="10"/>
      <c r="Q150" s="44" t="str">
        <f t="shared" si="11"/>
        <v xml:space="preserve"> </v>
      </c>
      <c r="R150" s="44">
        <f t="shared" si="12"/>
        <v>0</v>
      </c>
      <c r="S150" s="16">
        <f t="shared" si="10"/>
        <v>0</v>
      </c>
      <c r="T150" s="45"/>
      <c r="U150" s="15">
        <f t="shared" si="13"/>
        <v>0</v>
      </c>
      <c r="V150" s="16">
        <f t="shared" si="14"/>
        <v>0</v>
      </c>
    </row>
    <row r="151" spans="1:22" x14ac:dyDescent="0.25">
      <c r="A151" s="28"/>
      <c r="B151" s="28"/>
      <c r="C151" s="28"/>
      <c r="D151" s="28"/>
      <c r="E151" s="28"/>
      <c r="F151" s="29"/>
      <c r="G151" s="29"/>
      <c r="H151" s="30"/>
      <c r="I151" s="30"/>
      <c r="J151" s="30"/>
      <c r="K151" s="30"/>
      <c r="L151" s="30"/>
      <c r="M151" s="31"/>
      <c r="N151" s="42"/>
      <c r="O151" s="12"/>
      <c r="P151" s="10"/>
      <c r="Q151" s="44" t="str">
        <f t="shared" si="11"/>
        <v xml:space="preserve"> </v>
      </c>
      <c r="R151" s="44">
        <f t="shared" si="12"/>
        <v>0</v>
      </c>
      <c r="S151" s="16">
        <f t="shared" si="10"/>
        <v>0</v>
      </c>
      <c r="T151" s="45"/>
      <c r="U151" s="15">
        <f t="shared" si="13"/>
        <v>0</v>
      </c>
      <c r="V151" s="16">
        <f t="shared" si="14"/>
        <v>0</v>
      </c>
    </row>
    <row r="152" spans="1:22" x14ac:dyDescent="0.25">
      <c r="A152" s="28"/>
      <c r="B152" s="28"/>
      <c r="C152" s="28"/>
      <c r="D152" s="28"/>
      <c r="E152" s="28"/>
      <c r="F152" s="29"/>
      <c r="G152" s="29"/>
      <c r="H152" s="30"/>
      <c r="I152" s="30"/>
      <c r="J152" s="30"/>
      <c r="K152" s="30"/>
      <c r="L152" s="30"/>
      <c r="M152" s="31"/>
      <c r="N152" s="42"/>
      <c r="O152" s="12"/>
      <c r="P152" s="10"/>
      <c r="Q152" s="44" t="str">
        <f t="shared" si="11"/>
        <v xml:space="preserve"> </v>
      </c>
      <c r="R152" s="44">
        <f t="shared" si="12"/>
        <v>0</v>
      </c>
      <c r="S152" s="16">
        <f t="shared" si="10"/>
        <v>0</v>
      </c>
      <c r="T152" s="45"/>
      <c r="U152" s="15">
        <f t="shared" si="13"/>
        <v>0</v>
      </c>
      <c r="V152" s="16">
        <f t="shared" si="14"/>
        <v>0</v>
      </c>
    </row>
    <row r="153" spans="1:22" x14ac:dyDescent="0.25">
      <c r="A153" s="28"/>
      <c r="B153" s="28"/>
      <c r="C153" s="28"/>
      <c r="D153" s="28"/>
      <c r="E153" s="28"/>
      <c r="F153" s="29"/>
      <c r="G153" s="29"/>
      <c r="H153" s="30"/>
      <c r="I153" s="30"/>
      <c r="J153" s="30"/>
      <c r="K153" s="30"/>
      <c r="L153" s="30"/>
      <c r="M153" s="31"/>
      <c r="N153" s="42"/>
      <c r="O153" s="12"/>
      <c r="P153" s="10"/>
      <c r="Q153" s="44" t="str">
        <f t="shared" si="11"/>
        <v xml:space="preserve"> </v>
      </c>
      <c r="R153" s="44">
        <f t="shared" si="12"/>
        <v>0</v>
      </c>
      <c r="S153" s="16">
        <f t="shared" si="10"/>
        <v>0</v>
      </c>
      <c r="T153" s="45"/>
      <c r="U153" s="15">
        <f t="shared" si="13"/>
        <v>0</v>
      </c>
      <c r="V153" s="16">
        <f t="shared" si="14"/>
        <v>0</v>
      </c>
    </row>
    <row r="154" spans="1:22" x14ac:dyDescent="0.25">
      <c r="A154" s="28"/>
      <c r="B154" s="28"/>
      <c r="C154" s="28"/>
      <c r="D154" s="28"/>
      <c r="E154" s="28"/>
      <c r="F154" s="29"/>
      <c r="G154" s="29"/>
      <c r="H154" s="30"/>
      <c r="I154" s="30"/>
      <c r="J154" s="30"/>
      <c r="K154" s="30"/>
      <c r="L154" s="30"/>
      <c r="M154" s="31"/>
      <c r="N154" s="42"/>
      <c r="O154" s="12"/>
      <c r="P154" s="10"/>
      <c r="Q154" s="44" t="str">
        <f t="shared" si="11"/>
        <v xml:space="preserve"> </v>
      </c>
      <c r="R154" s="44">
        <f t="shared" si="12"/>
        <v>0</v>
      </c>
      <c r="S154" s="16">
        <f t="shared" si="10"/>
        <v>0</v>
      </c>
      <c r="T154" s="45"/>
      <c r="U154" s="15">
        <f t="shared" si="13"/>
        <v>0</v>
      </c>
      <c r="V154" s="16">
        <f t="shared" si="14"/>
        <v>0</v>
      </c>
    </row>
    <row r="155" spans="1:22" x14ac:dyDescent="0.25">
      <c r="A155" s="28"/>
      <c r="B155" s="28"/>
      <c r="C155" s="28"/>
      <c r="D155" s="28"/>
      <c r="E155" s="28"/>
      <c r="F155" s="29"/>
      <c r="G155" s="29"/>
      <c r="H155" s="30"/>
      <c r="I155" s="30"/>
      <c r="J155" s="30"/>
      <c r="K155" s="30"/>
      <c r="L155" s="30"/>
      <c r="M155" s="31"/>
      <c r="N155" s="42"/>
      <c r="O155" s="12"/>
      <c r="P155" s="10"/>
      <c r="Q155" s="44" t="str">
        <f t="shared" si="11"/>
        <v xml:space="preserve"> </v>
      </c>
      <c r="R155" s="44">
        <f t="shared" si="12"/>
        <v>0</v>
      </c>
      <c r="S155" s="16">
        <f t="shared" si="10"/>
        <v>0</v>
      </c>
      <c r="T155" s="45"/>
      <c r="U155" s="15">
        <f t="shared" si="13"/>
        <v>0</v>
      </c>
      <c r="V155" s="16">
        <f t="shared" si="14"/>
        <v>0</v>
      </c>
    </row>
    <row r="156" spans="1:22" x14ac:dyDescent="0.25">
      <c r="A156" s="28"/>
      <c r="B156" s="28"/>
      <c r="C156" s="28"/>
      <c r="D156" s="28"/>
      <c r="E156" s="28"/>
      <c r="F156" s="29"/>
      <c r="G156" s="29"/>
      <c r="H156" s="30"/>
      <c r="I156" s="30"/>
      <c r="J156" s="30"/>
      <c r="K156" s="30"/>
      <c r="L156" s="30"/>
      <c r="M156" s="31"/>
      <c r="N156" s="42"/>
      <c r="O156" s="12"/>
      <c r="P156" s="10"/>
      <c r="Q156" s="44" t="str">
        <f t="shared" si="11"/>
        <v xml:space="preserve"> </v>
      </c>
      <c r="R156" s="44">
        <f t="shared" si="12"/>
        <v>0</v>
      </c>
      <c r="S156" s="16">
        <f t="shared" si="10"/>
        <v>0</v>
      </c>
      <c r="T156" s="45"/>
      <c r="U156" s="15">
        <f t="shared" si="13"/>
        <v>0</v>
      </c>
      <c r="V156" s="16">
        <f t="shared" si="14"/>
        <v>0</v>
      </c>
    </row>
    <row r="157" spans="1:22" x14ac:dyDescent="0.25">
      <c r="A157" s="28"/>
      <c r="B157" s="28"/>
      <c r="C157" s="28"/>
      <c r="D157" s="28"/>
      <c r="E157" s="28"/>
      <c r="F157" s="29"/>
      <c r="G157" s="29"/>
      <c r="H157" s="30"/>
      <c r="I157" s="30"/>
      <c r="J157" s="30"/>
      <c r="K157" s="30"/>
      <c r="L157" s="30"/>
      <c r="M157" s="31"/>
      <c r="N157" s="42"/>
      <c r="O157" s="12"/>
      <c r="P157" s="10"/>
      <c r="Q157" s="44" t="str">
        <f t="shared" si="11"/>
        <v xml:space="preserve"> </v>
      </c>
      <c r="R157" s="44">
        <f t="shared" si="12"/>
        <v>0</v>
      </c>
      <c r="S157" s="16">
        <f t="shared" si="10"/>
        <v>0</v>
      </c>
      <c r="T157" s="45"/>
      <c r="U157" s="15">
        <f t="shared" si="13"/>
        <v>0</v>
      </c>
      <c r="V157" s="16">
        <f t="shared" si="14"/>
        <v>0</v>
      </c>
    </row>
    <row r="158" spans="1:22" x14ac:dyDescent="0.25">
      <c r="A158" s="28"/>
      <c r="B158" s="28"/>
      <c r="C158" s="28"/>
      <c r="D158" s="28"/>
      <c r="E158" s="28"/>
      <c r="F158" s="29"/>
      <c r="G158" s="29"/>
      <c r="H158" s="30"/>
      <c r="I158" s="30"/>
      <c r="J158" s="30"/>
      <c r="K158" s="30"/>
      <c r="L158" s="30"/>
      <c r="M158" s="31"/>
      <c r="N158" s="42"/>
      <c r="O158" s="12"/>
      <c r="P158" s="10"/>
      <c r="Q158" s="44" t="str">
        <f t="shared" si="11"/>
        <v xml:space="preserve"> </v>
      </c>
      <c r="R158" s="44">
        <f t="shared" si="12"/>
        <v>0</v>
      </c>
      <c r="S158" s="16">
        <f t="shared" si="10"/>
        <v>0</v>
      </c>
      <c r="T158" s="45"/>
      <c r="U158" s="15">
        <f t="shared" si="13"/>
        <v>0</v>
      </c>
      <c r="V158" s="16">
        <f t="shared" si="14"/>
        <v>0</v>
      </c>
    </row>
    <row r="159" spans="1:22" x14ac:dyDescent="0.25">
      <c r="A159" s="28"/>
      <c r="B159" s="28"/>
      <c r="C159" s="28"/>
      <c r="D159" s="28"/>
      <c r="E159" s="28"/>
      <c r="F159" s="29"/>
      <c r="G159" s="29"/>
      <c r="H159" s="30"/>
      <c r="I159" s="30"/>
      <c r="J159" s="30"/>
      <c r="K159" s="30"/>
      <c r="L159" s="30"/>
      <c r="M159" s="31"/>
      <c r="N159" s="42"/>
      <c r="O159" s="12"/>
      <c r="P159" s="10"/>
      <c r="Q159" s="44" t="str">
        <f t="shared" si="11"/>
        <v xml:space="preserve"> </v>
      </c>
      <c r="R159" s="44">
        <f t="shared" si="12"/>
        <v>0</v>
      </c>
      <c r="S159" s="16">
        <f t="shared" si="10"/>
        <v>0</v>
      </c>
      <c r="T159" s="45"/>
      <c r="U159" s="15">
        <f t="shared" si="13"/>
        <v>0</v>
      </c>
      <c r="V159" s="16">
        <f t="shared" si="14"/>
        <v>0</v>
      </c>
    </row>
    <row r="160" spans="1:22" x14ac:dyDescent="0.25">
      <c r="A160" s="28"/>
      <c r="B160" s="28"/>
      <c r="C160" s="28"/>
      <c r="D160" s="28"/>
      <c r="E160" s="28"/>
      <c r="F160" s="29"/>
      <c r="G160" s="29"/>
      <c r="H160" s="30"/>
      <c r="I160" s="30"/>
      <c r="J160" s="30"/>
      <c r="K160" s="30"/>
      <c r="L160" s="30"/>
      <c r="M160" s="31"/>
      <c r="N160" s="42"/>
      <c r="O160" s="12"/>
      <c r="P160" s="10"/>
      <c r="Q160" s="44" t="str">
        <f t="shared" si="11"/>
        <v xml:space="preserve"> </v>
      </c>
      <c r="R160" s="44">
        <f t="shared" si="12"/>
        <v>0</v>
      </c>
      <c r="S160" s="16">
        <f t="shared" si="10"/>
        <v>0</v>
      </c>
      <c r="T160" s="45"/>
      <c r="U160" s="15">
        <f t="shared" si="13"/>
        <v>0</v>
      </c>
      <c r="V160" s="16">
        <f t="shared" si="14"/>
        <v>0</v>
      </c>
    </row>
    <row r="161" spans="1:22" x14ac:dyDescent="0.25">
      <c r="A161" s="28"/>
      <c r="B161" s="28"/>
      <c r="C161" s="28"/>
      <c r="D161" s="28"/>
      <c r="E161" s="28"/>
      <c r="F161" s="29"/>
      <c r="G161" s="29"/>
      <c r="H161" s="30"/>
      <c r="I161" s="30"/>
      <c r="J161" s="30"/>
      <c r="K161" s="30"/>
      <c r="L161" s="30"/>
      <c r="M161" s="31"/>
      <c r="N161" s="42"/>
      <c r="O161" s="12"/>
      <c r="P161" s="10"/>
      <c r="Q161" s="44" t="str">
        <f t="shared" si="11"/>
        <v xml:space="preserve"> </v>
      </c>
      <c r="R161" s="44">
        <f t="shared" si="12"/>
        <v>0</v>
      </c>
      <c r="S161" s="16">
        <f t="shared" si="10"/>
        <v>0</v>
      </c>
      <c r="T161" s="45"/>
      <c r="U161" s="15">
        <f t="shared" si="13"/>
        <v>0</v>
      </c>
      <c r="V161" s="16">
        <f t="shared" si="14"/>
        <v>0</v>
      </c>
    </row>
    <row r="162" spans="1:22" x14ac:dyDescent="0.25">
      <c r="A162" s="28"/>
      <c r="B162" s="28"/>
      <c r="C162" s="28"/>
      <c r="D162" s="28"/>
      <c r="E162" s="28"/>
      <c r="F162" s="29"/>
      <c r="G162" s="29"/>
      <c r="H162" s="30"/>
      <c r="I162" s="30"/>
      <c r="J162" s="30"/>
      <c r="K162" s="30"/>
      <c r="L162" s="30"/>
      <c r="M162" s="31"/>
      <c r="N162" s="42"/>
      <c r="O162" s="12"/>
      <c r="P162" s="10"/>
      <c r="Q162" s="44" t="str">
        <f t="shared" si="11"/>
        <v xml:space="preserve"> </v>
      </c>
      <c r="R162" s="44">
        <f t="shared" si="12"/>
        <v>0</v>
      </c>
      <c r="S162" s="16">
        <f t="shared" si="10"/>
        <v>0</v>
      </c>
      <c r="T162" s="45"/>
      <c r="U162" s="15">
        <f t="shared" si="13"/>
        <v>0</v>
      </c>
      <c r="V162" s="16">
        <f t="shared" si="14"/>
        <v>0</v>
      </c>
    </row>
    <row r="163" spans="1:22" x14ac:dyDescent="0.25">
      <c r="A163" s="28"/>
      <c r="B163" s="28"/>
      <c r="C163" s="28"/>
      <c r="D163" s="28"/>
      <c r="E163" s="28"/>
      <c r="F163" s="29"/>
      <c r="G163" s="29"/>
      <c r="H163" s="30"/>
      <c r="I163" s="30"/>
      <c r="J163" s="30"/>
      <c r="K163" s="30"/>
      <c r="L163" s="30"/>
      <c r="M163" s="31"/>
      <c r="N163" s="42"/>
      <c r="O163" s="12"/>
      <c r="P163" s="10"/>
      <c r="Q163" s="44" t="str">
        <f t="shared" si="11"/>
        <v xml:space="preserve"> </v>
      </c>
      <c r="R163" s="44">
        <f t="shared" si="12"/>
        <v>0</v>
      </c>
      <c r="S163" s="16">
        <f t="shared" si="10"/>
        <v>0</v>
      </c>
      <c r="T163" s="45"/>
      <c r="U163" s="15">
        <f t="shared" si="13"/>
        <v>0</v>
      </c>
      <c r="V163" s="16">
        <f t="shared" si="14"/>
        <v>0</v>
      </c>
    </row>
    <row r="164" spans="1:22" x14ac:dyDescent="0.25">
      <c r="A164" s="28"/>
      <c r="B164" s="28"/>
      <c r="C164" s="28"/>
      <c r="D164" s="28"/>
      <c r="E164" s="28"/>
      <c r="F164" s="29"/>
      <c r="G164" s="29"/>
      <c r="H164" s="30"/>
      <c r="I164" s="30"/>
      <c r="J164" s="30"/>
      <c r="K164" s="30"/>
      <c r="L164" s="30"/>
      <c r="M164" s="31"/>
      <c r="N164" s="42"/>
      <c r="O164" s="12"/>
      <c r="P164" s="10"/>
      <c r="Q164" s="44" t="str">
        <f t="shared" si="11"/>
        <v xml:space="preserve"> </v>
      </c>
      <c r="R164" s="44">
        <f t="shared" si="12"/>
        <v>0</v>
      </c>
      <c r="S164" s="16">
        <f t="shared" si="10"/>
        <v>0</v>
      </c>
      <c r="T164" s="45"/>
      <c r="U164" s="15">
        <f t="shared" si="13"/>
        <v>0</v>
      </c>
      <c r="V164" s="16">
        <f t="shared" si="14"/>
        <v>0</v>
      </c>
    </row>
    <row r="165" spans="1:22" x14ac:dyDescent="0.25">
      <c r="A165" s="28"/>
      <c r="B165" s="28"/>
      <c r="C165" s="28"/>
      <c r="D165" s="28"/>
      <c r="E165" s="28"/>
      <c r="F165" s="29"/>
      <c r="G165" s="29"/>
      <c r="H165" s="30"/>
      <c r="I165" s="30"/>
      <c r="J165" s="30"/>
      <c r="K165" s="30"/>
      <c r="L165" s="30"/>
      <c r="M165" s="31"/>
      <c r="N165" s="42"/>
      <c r="O165" s="12"/>
      <c r="P165" s="10"/>
      <c r="Q165" s="44" t="str">
        <f t="shared" si="11"/>
        <v xml:space="preserve"> </v>
      </c>
      <c r="R165" s="44">
        <f t="shared" si="12"/>
        <v>0</v>
      </c>
      <c r="S165" s="16">
        <f t="shared" si="10"/>
        <v>0</v>
      </c>
      <c r="T165" s="45"/>
      <c r="U165" s="15">
        <f t="shared" si="13"/>
        <v>0</v>
      </c>
      <c r="V165" s="16">
        <f t="shared" si="14"/>
        <v>0</v>
      </c>
    </row>
    <row r="166" spans="1:22" x14ac:dyDescent="0.25">
      <c r="A166" s="28"/>
      <c r="B166" s="28"/>
      <c r="C166" s="28"/>
      <c r="D166" s="28"/>
      <c r="E166" s="28"/>
      <c r="F166" s="29"/>
      <c r="G166" s="29"/>
      <c r="H166" s="30"/>
      <c r="I166" s="30"/>
      <c r="J166" s="30"/>
      <c r="K166" s="30"/>
      <c r="L166" s="30"/>
      <c r="M166" s="31"/>
      <c r="N166" s="42"/>
      <c r="O166" s="12"/>
      <c r="P166" s="10"/>
      <c r="Q166" s="44" t="str">
        <f t="shared" si="11"/>
        <v xml:space="preserve"> </v>
      </c>
      <c r="R166" s="44">
        <f t="shared" si="12"/>
        <v>0</v>
      </c>
      <c r="S166" s="16">
        <f t="shared" si="10"/>
        <v>0</v>
      </c>
      <c r="T166" s="45"/>
      <c r="U166" s="15">
        <f t="shared" si="13"/>
        <v>0</v>
      </c>
      <c r="V166" s="16">
        <f t="shared" si="14"/>
        <v>0</v>
      </c>
    </row>
    <row r="167" spans="1:22" x14ac:dyDescent="0.25">
      <c r="A167" s="28"/>
      <c r="B167" s="28"/>
      <c r="C167" s="28"/>
      <c r="D167" s="28"/>
      <c r="E167" s="28"/>
      <c r="F167" s="29"/>
      <c r="G167" s="29"/>
      <c r="H167" s="30"/>
      <c r="I167" s="30"/>
      <c r="J167" s="30"/>
      <c r="K167" s="30"/>
      <c r="L167" s="30"/>
      <c r="M167" s="31"/>
      <c r="N167" s="42"/>
      <c r="O167" s="12"/>
      <c r="P167" s="10"/>
      <c r="Q167" s="44" t="str">
        <f t="shared" si="11"/>
        <v xml:space="preserve"> </v>
      </c>
      <c r="R167" s="44">
        <f t="shared" si="12"/>
        <v>0</v>
      </c>
      <c r="S167" s="16">
        <f t="shared" si="10"/>
        <v>0</v>
      </c>
      <c r="T167" s="45"/>
      <c r="U167" s="15">
        <f t="shared" si="13"/>
        <v>0</v>
      </c>
      <c r="V167" s="16">
        <f t="shared" si="14"/>
        <v>0</v>
      </c>
    </row>
    <row r="168" spans="1:22" x14ac:dyDescent="0.25">
      <c r="A168" s="28"/>
      <c r="B168" s="28"/>
      <c r="C168" s="28"/>
      <c r="D168" s="28"/>
      <c r="E168" s="28"/>
      <c r="F168" s="29"/>
      <c r="G168" s="29"/>
      <c r="H168" s="30"/>
      <c r="I168" s="30"/>
      <c r="J168" s="30"/>
      <c r="K168" s="30"/>
      <c r="L168" s="30"/>
      <c r="M168" s="31"/>
      <c r="N168" s="42"/>
      <c r="O168" s="12"/>
      <c r="P168" s="10"/>
      <c r="Q168" s="44" t="str">
        <f t="shared" si="11"/>
        <v xml:space="preserve"> </v>
      </c>
      <c r="R168" s="44">
        <f t="shared" si="12"/>
        <v>0</v>
      </c>
      <c r="S168" s="16">
        <f t="shared" si="10"/>
        <v>0</v>
      </c>
      <c r="T168" s="45"/>
      <c r="U168" s="15">
        <f t="shared" si="13"/>
        <v>0</v>
      </c>
      <c r="V168" s="16">
        <f t="shared" si="14"/>
        <v>0</v>
      </c>
    </row>
    <row r="169" spans="1:22" x14ac:dyDescent="0.25">
      <c r="A169" s="28"/>
      <c r="B169" s="28"/>
      <c r="C169" s="28"/>
      <c r="D169" s="28"/>
      <c r="E169" s="28"/>
      <c r="F169" s="29"/>
      <c r="G169" s="29"/>
      <c r="H169" s="30"/>
      <c r="I169" s="30"/>
      <c r="J169" s="30"/>
      <c r="K169" s="30"/>
      <c r="L169" s="30"/>
      <c r="M169" s="31"/>
      <c r="N169" s="42"/>
      <c r="O169" s="12"/>
      <c r="P169" s="10"/>
      <c r="Q169" s="44" t="str">
        <f t="shared" si="11"/>
        <v xml:space="preserve"> </v>
      </c>
      <c r="R169" s="44">
        <f t="shared" si="12"/>
        <v>0</v>
      </c>
      <c r="S169" s="16">
        <f t="shared" si="10"/>
        <v>0</v>
      </c>
      <c r="T169" s="45"/>
      <c r="U169" s="15">
        <f t="shared" si="13"/>
        <v>0</v>
      </c>
      <c r="V169" s="16">
        <f t="shared" si="14"/>
        <v>0</v>
      </c>
    </row>
    <row r="170" spans="1:22" x14ac:dyDescent="0.25">
      <c r="A170" s="28"/>
      <c r="B170" s="28"/>
      <c r="C170" s="28"/>
      <c r="D170" s="28"/>
      <c r="E170" s="28"/>
      <c r="F170" s="29"/>
      <c r="G170" s="29"/>
      <c r="H170" s="30"/>
      <c r="I170" s="30"/>
      <c r="J170" s="30"/>
      <c r="K170" s="30"/>
      <c r="L170" s="30"/>
      <c r="M170" s="31"/>
      <c r="N170" s="42"/>
      <c r="O170" s="12"/>
      <c r="P170" s="10"/>
      <c r="Q170" s="44" t="str">
        <f t="shared" si="11"/>
        <v xml:space="preserve"> </v>
      </c>
      <c r="R170" s="44">
        <f t="shared" si="12"/>
        <v>0</v>
      </c>
      <c r="S170" s="16">
        <f t="shared" si="10"/>
        <v>0</v>
      </c>
      <c r="T170" s="45"/>
      <c r="U170" s="15">
        <f t="shared" si="13"/>
        <v>0</v>
      </c>
      <c r="V170" s="16">
        <f t="shared" si="14"/>
        <v>0</v>
      </c>
    </row>
    <row r="171" spans="1:22" x14ac:dyDescent="0.25">
      <c r="A171" s="28"/>
      <c r="B171" s="28"/>
      <c r="C171" s="28"/>
      <c r="D171" s="28"/>
      <c r="E171" s="28"/>
      <c r="F171" s="29"/>
      <c r="G171" s="29"/>
      <c r="H171" s="30"/>
      <c r="I171" s="30"/>
      <c r="J171" s="30"/>
      <c r="K171" s="30"/>
      <c r="L171" s="30"/>
      <c r="M171" s="31"/>
      <c r="N171" s="42"/>
      <c r="O171" s="12"/>
      <c r="P171" s="10"/>
      <c r="Q171" s="44" t="str">
        <f t="shared" si="11"/>
        <v xml:space="preserve"> </v>
      </c>
      <c r="R171" s="44">
        <f t="shared" si="12"/>
        <v>0</v>
      </c>
      <c r="S171" s="16">
        <f t="shared" si="10"/>
        <v>0</v>
      </c>
      <c r="T171" s="45"/>
      <c r="U171" s="15">
        <f t="shared" si="13"/>
        <v>0</v>
      </c>
      <c r="V171" s="16">
        <f t="shared" si="14"/>
        <v>0</v>
      </c>
    </row>
    <row r="172" spans="1:22" x14ac:dyDescent="0.25">
      <c r="A172" s="28"/>
      <c r="B172" s="28"/>
      <c r="C172" s="28"/>
      <c r="D172" s="28"/>
      <c r="E172" s="28"/>
      <c r="F172" s="29"/>
      <c r="G172" s="29"/>
      <c r="H172" s="30"/>
      <c r="I172" s="30"/>
      <c r="J172" s="30"/>
      <c r="K172" s="30"/>
      <c r="L172" s="30"/>
      <c r="M172" s="31"/>
      <c r="N172" s="42"/>
      <c r="O172" s="12"/>
      <c r="P172" s="10"/>
      <c r="Q172" s="44" t="str">
        <f t="shared" si="11"/>
        <v xml:space="preserve"> </v>
      </c>
      <c r="R172" s="44">
        <f t="shared" si="12"/>
        <v>0</v>
      </c>
      <c r="S172" s="16">
        <f t="shared" si="10"/>
        <v>0</v>
      </c>
      <c r="T172" s="45"/>
      <c r="U172" s="15">
        <f t="shared" si="13"/>
        <v>0</v>
      </c>
      <c r="V172" s="16">
        <f t="shared" si="14"/>
        <v>0</v>
      </c>
    </row>
    <row r="173" spans="1:22" x14ac:dyDescent="0.25">
      <c r="A173" s="28"/>
      <c r="B173" s="28"/>
      <c r="C173" s="28"/>
      <c r="D173" s="28"/>
      <c r="E173" s="28"/>
      <c r="F173" s="29"/>
      <c r="G173" s="29"/>
      <c r="H173" s="30"/>
      <c r="I173" s="30"/>
      <c r="J173" s="30"/>
      <c r="K173" s="30"/>
      <c r="L173" s="30"/>
      <c r="M173" s="31"/>
      <c r="N173" s="42"/>
      <c r="O173" s="12"/>
      <c r="P173" s="10"/>
      <c r="Q173" s="44" t="str">
        <f t="shared" si="11"/>
        <v xml:space="preserve"> </v>
      </c>
      <c r="R173" s="44">
        <f t="shared" si="12"/>
        <v>0</v>
      </c>
      <c r="S173" s="16">
        <f t="shared" si="10"/>
        <v>0</v>
      </c>
      <c r="T173" s="45"/>
      <c r="U173" s="15">
        <f t="shared" si="13"/>
        <v>0</v>
      </c>
      <c r="V173" s="16">
        <f t="shared" si="14"/>
        <v>0</v>
      </c>
    </row>
    <row r="174" spans="1:22" x14ac:dyDescent="0.25">
      <c r="A174" s="28"/>
      <c r="B174" s="28"/>
      <c r="C174" s="28"/>
      <c r="D174" s="28"/>
      <c r="E174" s="28"/>
      <c r="F174" s="29"/>
      <c r="G174" s="29"/>
      <c r="H174" s="30"/>
      <c r="I174" s="30"/>
      <c r="J174" s="30"/>
      <c r="K174" s="30"/>
      <c r="L174" s="30"/>
      <c r="M174" s="31"/>
      <c r="N174" s="42"/>
      <c r="O174" s="12"/>
      <c r="P174" s="10"/>
      <c r="Q174" s="44" t="str">
        <f t="shared" si="11"/>
        <v xml:space="preserve"> </v>
      </c>
      <c r="R174" s="44">
        <f t="shared" si="12"/>
        <v>0</v>
      </c>
      <c r="S174" s="16">
        <f t="shared" si="10"/>
        <v>0</v>
      </c>
      <c r="T174" s="45"/>
      <c r="U174" s="15">
        <f t="shared" si="13"/>
        <v>0</v>
      </c>
      <c r="V174" s="16">
        <f t="shared" si="14"/>
        <v>0</v>
      </c>
    </row>
    <row r="175" spans="1:22" x14ac:dyDescent="0.25">
      <c r="A175" s="28"/>
      <c r="B175" s="28"/>
      <c r="C175" s="28"/>
      <c r="D175" s="28"/>
      <c r="E175" s="28"/>
      <c r="F175" s="29"/>
      <c r="G175" s="29"/>
      <c r="H175" s="30"/>
      <c r="I175" s="30"/>
      <c r="J175" s="30"/>
      <c r="K175" s="30"/>
      <c r="L175" s="30"/>
      <c r="M175" s="31"/>
      <c r="N175" s="42"/>
      <c r="O175" s="12"/>
      <c r="P175" s="10"/>
      <c r="Q175" s="44" t="str">
        <f t="shared" si="11"/>
        <v xml:space="preserve"> </v>
      </c>
      <c r="R175" s="44">
        <f t="shared" si="12"/>
        <v>0</v>
      </c>
      <c r="S175" s="16">
        <f t="shared" si="10"/>
        <v>0</v>
      </c>
      <c r="T175" s="45"/>
      <c r="U175" s="15">
        <f t="shared" si="13"/>
        <v>0</v>
      </c>
      <c r="V175" s="16">
        <f t="shared" si="14"/>
        <v>0</v>
      </c>
    </row>
    <row r="176" spans="1:22" x14ac:dyDescent="0.25">
      <c r="A176" s="28"/>
      <c r="B176" s="28"/>
      <c r="C176" s="28"/>
      <c r="D176" s="28"/>
      <c r="E176" s="28"/>
      <c r="F176" s="29"/>
      <c r="G176" s="29"/>
      <c r="H176" s="30"/>
      <c r="I176" s="30"/>
      <c r="J176" s="30"/>
      <c r="K176" s="30"/>
      <c r="L176" s="30"/>
      <c r="M176" s="31"/>
      <c r="N176" s="42"/>
      <c r="O176" s="12"/>
      <c r="P176" s="10"/>
      <c r="Q176" s="44" t="str">
        <f t="shared" si="11"/>
        <v xml:space="preserve"> </v>
      </c>
      <c r="R176" s="44">
        <f t="shared" si="12"/>
        <v>0</v>
      </c>
      <c r="S176" s="16">
        <f t="shared" si="10"/>
        <v>0</v>
      </c>
      <c r="T176" s="45"/>
      <c r="U176" s="15">
        <f t="shared" si="13"/>
        <v>0</v>
      </c>
      <c r="V176" s="16">
        <f t="shared" si="14"/>
        <v>0</v>
      </c>
    </row>
    <row r="177" spans="1:22" x14ac:dyDescent="0.25">
      <c r="A177" s="28"/>
      <c r="B177" s="28"/>
      <c r="C177" s="28"/>
      <c r="D177" s="28"/>
      <c r="E177" s="28"/>
      <c r="F177" s="29"/>
      <c r="G177" s="29"/>
      <c r="H177" s="30"/>
      <c r="I177" s="30"/>
      <c r="J177" s="30"/>
      <c r="K177" s="30"/>
      <c r="L177" s="30"/>
      <c r="M177" s="31"/>
      <c r="N177" s="42"/>
      <c r="O177" s="12"/>
      <c r="P177" s="10"/>
      <c r="Q177" s="44" t="str">
        <f t="shared" si="11"/>
        <v xml:space="preserve"> </v>
      </c>
      <c r="R177" s="44">
        <f t="shared" si="12"/>
        <v>0</v>
      </c>
      <c r="S177" s="16">
        <f t="shared" si="10"/>
        <v>0</v>
      </c>
      <c r="T177" s="45"/>
      <c r="U177" s="15">
        <f t="shared" si="13"/>
        <v>0</v>
      </c>
      <c r="V177" s="16">
        <f t="shared" si="14"/>
        <v>0</v>
      </c>
    </row>
    <row r="178" spans="1:22" x14ac:dyDescent="0.25">
      <c r="A178" s="28"/>
      <c r="B178" s="28"/>
      <c r="C178" s="28"/>
      <c r="D178" s="28"/>
      <c r="E178" s="28"/>
      <c r="F178" s="29"/>
      <c r="G178" s="29"/>
      <c r="H178" s="30"/>
      <c r="I178" s="30"/>
      <c r="J178" s="30"/>
      <c r="K178" s="30"/>
      <c r="L178" s="30"/>
      <c r="M178" s="31"/>
      <c r="N178" s="42"/>
      <c r="O178" s="12"/>
      <c r="P178" s="10"/>
      <c r="Q178" s="44" t="str">
        <f t="shared" si="11"/>
        <v xml:space="preserve"> </v>
      </c>
      <c r="R178" s="44">
        <f t="shared" si="12"/>
        <v>0</v>
      </c>
      <c r="S178" s="16">
        <f t="shared" si="10"/>
        <v>0</v>
      </c>
      <c r="T178" s="45"/>
      <c r="U178" s="15">
        <f t="shared" si="13"/>
        <v>0</v>
      </c>
      <c r="V178" s="16">
        <f t="shared" si="14"/>
        <v>0</v>
      </c>
    </row>
    <row r="179" spans="1:22" x14ac:dyDescent="0.25">
      <c r="A179" s="28"/>
      <c r="B179" s="28"/>
      <c r="C179" s="28"/>
      <c r="D179" s="28"/>
      <c r="E179" s="28"/>
      <c r="F179" s="29"/>
      <c r="G179" s="29"/>
      <c r="H179" s="30"/>
      <c r="I179" s="30"/>
      <c r="J179" s="30"/>
      <c r="K179" s="30"/>
      <c r="L179" s="30"/>
      <c r="M179" s="31"/>
      <c r="N179" s="42"/>
      <c r="O179" s="12"/>
      <c r="P179" s="10"/>
      <c r="Q179" s="44" t="str">
        <f t="shared" si="11"/>
        <v xml:space="preserve"> </v>
      </c>
      <c r="R179" s="44">
        <f t="shared" si="12"/>
        <v>0</v>
      </c>
      <c r="S179" s="16">
        <f t="shared" si="10"/>
        <v>0</v>
      </c>
      <c r="T179" s="45"/>
      <c r="U179" s="15">
        <f t="shared" si="13"/>
        <v>0</v>
      </c>
      <c r="V179" s="16">
        <f t="shared" si="14"/>
        <v>0</v>
      </c>
    </row>
    <row r="180" spans="1:22" x14ac:dyDescent="0.25">
      <c r="A180" s="28"/>
      <c r="B180" s="28"/>
      <c r="C180" s="28"/>
      <c r="D180" s="28"/>
      <c r="E180" s="28"/>
      <c r="F180" s="29"/>
      <c r="G180" s="29"/>
      <c r="H180" s="30"/>
      <c r="I180" s="30"/>
      <c r="J180" s="30"/>
      <c r="K180" s="30"/>
      <c r="L180" s="30"/>
      <c r="M180" s="31"/>
      <c r="N180" s="42"/>
      <c r="O180" s="12"/>
      <c r="P180" s="10"/>
      <c r="Q180" s="44" t="str">
        <f t="shared" si="11"/>
        <v xml:space="preserve"> </v>
      </c>
      <c r="R180" s="44">
        <f t="shared" si="12"/>
        <v>0</v>
      </c>
      <c r="S180" s="16">
        <f t="shared" si="10"/>
        <v>0</v>
      </c>
      <c r="T180" s="45"/>
      <c r="U180" s="15">
        <f t="shared" si="13"/>
        <v>0</v>
      </c>
      <c r="V180" s="16">
        <f t="shared" si="14"/>
        <v>0</v>
      </c>
    </row>
    <row r="181" spans="1:22" x14ac:dyDescent="0.25">
      <c r="A181" s="28"/>
      <c r="B181" s="28"/>
      <c r="C181" s="28"/>
      <c r="D181" s="28"/>
      <c r="E181" s="28"/>
      <c r="F181" s="29"/>
      <c r="G181" s="29"/>
      <c r="H181" s="30"/>
      <c r="I181" s="30"/>
      <c r="J181" s="30"/>
      <c r="K181" s="30"/>
      <c r="L181" s="30"/>
      <c r="M181" s="31"/>
      <c r="N181" s="42"/>
      <c r="O181" s="12"/>
      <c r="P181" s="10"/>
      <c r="Q181" s="44" t="str">
        <f t="shared" si="11"/>
        <v xml:space="preserve"> </v>
      </c>
      <c r="R181" s="44">
        <f t="shared" si="12"/>
        <v>0</v>
      </c>
      <c r="S181" s="16">
        <f t="shared" si="10"/>
        <v>0</v>
      </c>
      <c r="T181" s="45"/>
      <c r="U181" s="15">
        <f t="shared" si="13"/>
        <v>0</v>
      </c>
      <c r="V181" s="16">
        <f t="shared" si="14"/>
        <v>0</v>
      </c>
    </row>
    <row r="182" spans="1:22" x14ac:dyDescent="0.25">
      <c r="A182" s="28"/>
      <c r="B182" s="28"/>
      <c r="C182" s="28"/>
      <c r="D182" s="28"/>
      <c r="E182" s="28"/>
      <c r="F182" s="29"/>
      <c r="G182" s="29"/>
      <c r="H182" s="30"/>
      <c r="I182" s="30"/>
      <c r="J182" s="30"/>
      <c r="K182" s="30"/>
      <c r="L182" s="30"/>
      <c r="M182" s="31"/>
      <c r="N182" s="42"/>
      <c r="O182" s="12"/>
      <c r="P182" s="10"/>
      <c r="Q182" s="44" t="str">
        <f t="shared" si="11"/>
        <v xml:space="preserve"> </v>
      </c>
      <c r="R182" s="44">
        <f t="shared" si="12"/>
        <v>0</v>
      </c>
      <c r="S182" s="16">
        <f t="shared" si="10"/>
        <v>0</v>
      </c>
      <c r="T182" s="45"/>
      <c r="U182" s="15">
        <f t="shared" si="13"/>
        <v>0</v>
      </c>
      <c r="V182" s="16">
        <f t="shared" si="14"/>
        <v>0</v>
      </c>
    </row>
    <row r="183" spans="1:22" x14ac:dyDescent="0.25">
      <c r="A183" s="28"/>
      <c r="B183" s="28"/>
      <c r="C183" s="28"/>
      <c r="D183" s="28"/>
      <c r="E183" s="28"/>
      <c r="F183" s="29"/>
      <c r="G183" s="29"/>
      <c r="H183" s="30"/>
      <c r="I183" s="30"/>
      <c r="J183" s="30"/>
      <c r="K183" s="30"/>
      <c r="L183" s="30"/>
      <c r="M183" s="31"/>
      <c r="N183" s="42"/>
      <c r="O183" s="12"/>
      <c r="P183" s="10"/>
      <c r="Q183" s="44" t="str">
        <f t="shared" si="11"/>
        <v xml:space="preserve"> </v>
      </c>
      <c r="R183" s="44">
        <f t="shared" si="12"/>
        <v>0</v>
      </c>
      <c r="S183" s="16">
        <f t="shared" si="10"/>
        <v>0</v>
      </c>
      <c r="T183" s="45"/>
      <c r="U183" s="15">
        <f t="shared" si="13"/>
        <v>0</v>
      </c>
      <c r="V183" s="16">
        <f t="shared" si="14"/>
        <v>0</v>
      </c>
    </row>
    <row r="184" spans="1:22" x14ac:dyDescent="0.25">
      <c r="A184" s="28"/>
      <c r="B184" s="28"/>
      <c r="C184" s="28"/>
      <c r="D184" s="28"/>
      <c r="E184" s="28"/>
      <c r="F184" s="29"/>
      <c r="G184" s="29"/>
      <c r="H184" s="30"/>
      <c r="I184" s="30"/>
      <c r="J184" s="30"/>
      <c r="K184" s="30"/>
      <c r="L184" s="30"/>
      <c r="M184" s="31"/>
      <c r="N184" s="42"/>
      <c r="O184" s="12"/>
      <c r="P184" s="10"/>
      <c r="Q184" s="44" t="str">
        <f t="shared" si="11"/>
        <v xml:space="preserve"> </v>
      </c>
      <c r="R184" s="44">
        <f t="shared" si="12"/>
        <v>0</v>
      </c>
      <c r="S184" s="16">
        <f t="shared" si="10"/>
        <v>0</v>
      </c>
      <c r="T184" s="45"/>
      <c r="U184" s="15">
        <f t="shared" si="13"/>
        <v>0</v>
      </c>
      <c r="V184" s="16">
        <f t="shared" si="14"/>
        <v>0</v>
      </c>
    </row>
    <row r="185" spans="1:22" x14ac:dyDescent="0.25">
      <c r="A185" s="28"/>
      <c r="B185" s="28"/>
      <c r="C185" s="28"/>
      <c r="D185" s="28"/>
      <c r="E185" s="28"/>
      <c r="F185" s="29"/>
      <c r="G185" s="29"/>
      <c r="H185" s="30"/>
      <c r="I185" s="30"/>
      <c r="J185" s="30"/>
      <c r="K185" s="30"/>
      <c r="L185" s="30"/>
      <c r="M185" s="31"/>
      <c r="N185" s="42"/>
      <c r="O185" s="12"/>
      <c r="P185" s="10"/>
      <c r="Q185" s="44" t="str">
        <f t="shared" si="11"/>
        <v xml:space="preserve"> </v>
      </c>
      <c r="R185" s="44">
        <f t="shared" si="12"/>
        <v>0</v>
      </c>
      <c r="S185" s="16">
        <f t="shared" si="10"/>
        <v>0</v>
      </c>
      <c r="T185" s="45"/>
      <c r="U185" s="15">
        <f t="shared" si="13"/>
        <v>0</v>
      </c>
      <c r="V185" s="16">
        <f t="shared" si="14"/>
        <v>0</v>
      </c>
    </row>
    <row r="186" spans="1:22" x14ac:dyDescent="0.25">
      <c r="A186" s="28"/>
      <c r="B186" s="28"/>
      <c r="C186" s="28"/>
      <c r="D186" s="28"/>
      <c r="E186" s="28"/>
      <c r="F186" s="29"/>
      <c r="G186" s="29"/>
      <c r="H186" s="30"/>
      <c r="I186" s="30"/>
      <c r="J186" s="30"/>
      <c r="K186" s="30"/>
      <c r="L186" s="30"/>
      <c r="M186" s="31"/>
      <c r="N186" s="42"/>
      <c r="O186" s="12"/>
      <c r="P186" s="10"/>
      <c r="Q186" s="44" t="str">
        <f t="shared" si="11"/>
        <v xml:space="preserve"> </v>
      </c>
      <c r="R186" s="44">
        <f t="shared" si="12"/>
        <v>0</v>
      </c>
      <c r="S186" s="16">
        <f t="shared" si="10"/>
        <v>0</v>
      </c>
      <c r="T186" s="45"/>
      <c r="U186" s="15">
        <f t="shared" si="13"/>
        <v>0</v>
      </c>
      <c r="V186" s="16">
        <f t="shared" si="14"/>
        <v>0</v>
      </c>
    </row>
    <row r="187" spans="1:22" x14ac:dyDescent="0.25">
      <c r="A187" s="28"/>
      <c r="B187" s="28"/>
      <c r="C187" s="28"/>
      <c r="D187" s="28"/>
      <c r="E187" s="28"/>
      <c r="F187" s="29"/>
      <c r="G187" s="29"/>
      <c r="H187" s="30"/>
      <c r="I187" s="30"/>
      <c r="J187" s="30"/>
      <c r="K187" s="30"/>
      <c r="L187" s="30"/>
      <c r="M187" s="31"/>
      <c r="N187" s="42"/>
      <c r="O187" s="12"/>
      <c r="P187" s="10"/>
      <c r="Q187" s="44" t="str">
        <f t="shared" si="11"/>
        <v xml:space="preserve"> </v>
      </c>
      <c r="R187" s="44">
        <f t="shared" si="12"/>
        <v>0</v>
      </c>
      <c r="S187" s="16">
        <f t="shared" si="10"/>
        <v>0</v>
      </c>
      <c r="T187" s="45"/>
      <c r="U187" s="15">
        <f t="shared" si="13"/>
        <v>0</v>
      </c>
      <c r="V187" s="16">
        <f t="shared" si="14"/>
        <v>0</v>
      </c>
    </row>
    <row r="188" spans="1:22" x14ac:dyDescent="0.25">
      <c r="A188" s="28"/>
      <c r="B188" s="28"/>
      <c r="C188" s="28"/>
      <c r="D188" s="28"/>
      <c r="E188" s="28"/>
      <c r="F188" s="29"/>
      <c r="G188" s="29"/>
      <c r="H188" s="30"/>
      <c r="I188" s="30"/>
      <c r="J188" s="30"/>
      <c r="K188" s="30"/>
      <c r="L188" s="30"/>
      <c r="M188" s="31"/>
      <c r="N188" s="42"/>
      <c r="O188" s="12"/>
      <c r="P188" s="10"/>
      <c r="Q188" s="44" t="str">
        <f t="shared" si="11"/>
        <v xml:space="preserve"> </v>
      </c>
      <c r="R188" s="44">
        <f t="shared" si="12"/>
        <v>0</v>
      </c>
      <c r="S188" s="16">
        <f t="shared" si="10"/>
        <v>0</v>
      </c>
      <c r="T188" s="45"/>
      <c r="U188" s="15">
        <f t="shared" si="13"/>
        <v>0</v>
      </c>
      <c r="V188" s="16">
        <f t="shared" si="14"/>
        <v>0</v>
      </c>
    </row>
    <row r="189" spans="1:22" x14ac:dyDescent="0.25">
      <c r="A189" s="28"/>
      <c r="B189" s="28"/>
      <c r="C189" s="28"/>
      <c r="D189" s="28"/>
      <c r="E189" s="28"/>
      <c r="F189" s="29"/>
      <c r="G189" s="29"/>
      <c r="H189" s="30"/>
      <c r="I189" s="30"/>
      <c r="J189" s="30"/>
      <c r="K189" s="30"/>
      <c r="L189" s="30"/>
      <c r="M189" s="31"/>
      <c r="N189" s="42"/>
      <c r="O189" s="12"/>
      <c r="P189" s="10"/>
      <c r="Q189" s="44" t="str">
        <f t="shared" si="11"/>
        <v xml:space="preserve"> </v>
      </c>
      <c r="R189" s="44">
        <f t="shared" si="12"/>
        <v>0</v>
      </c>
      <c r="S189" s="16">
        <f t="shared" si="10"/>
        <v>0</v>
      </c>
      <c r="T189" s="45"/>
      <c r="U189" s="15">
        <f t="shared" si="13"/>
        <v>0</v>
      </c>
      <c r="V189" s="16">
        <f t="shared" si="14"/>
        <v>0</v>
      </c>
    </row>
    <row r="190" spans="1:22" x14ac:dyDescent="0.25">
      <c r="A190" s="28"/>
      <c r="B190" s="28"/>
      <c r="C190" s="28"/>
      <c r="D190" s="28"/>
      <c r="E190" s="28"/>
      <c r="F190" s="29"/>
      <c r="G190" s="29"/>
      <c r="H190" s="30"/>
      <c r="I190" s="30"/>
      <c r="J190" s="30"/>
      <c r="K190" s="30"/>
      <c r="L190" s="30"/>
      <c r="M190" s="31"/>
      <c r="N190" s="42"/>
      <c r="O190" s="12"/>
      <c r="P190" s="10"/>
      <c r="Q190" s="44" t="str">
        <f t="shared" si="11"/>
        <v xml:space="preserve"> </v>
      </c>
      <c r="R190" s="44">
        <f t="shared" si="12"/>
        <v>0</v>
      </c>
      <c r="S190" s="16">
        <f t="shared" si="10"/>
        <v>0</v>
      </c>
      <c r="T190" s="45"/>
      <c r="U190" s="15">
        <f t="shared" si="13"/>
        <v>0</v>
      </c>
      <c r="V190" s="16">
        <f t="shared" si="14"/>
        <v>0</v>
      </c>
    </row>
    <row r="191" spans="1:22" x14ac:dyDescent="0.25">
      <c r="A191" s="28"/>
      <c r="B191" s="28"/>
      <c r="C191" s="28"/>
      <c r="D191" s="28"/>
      <c r="E191" s="28"/>
      <c r="F191" s="29"/>
      <c r="G191" s="29"/>
      <c r="H191" s="30"/>
      <c r="I191" s="30"/>
      <c r="J191" s="30"/>
      <c r="K191" s="30"/>
      <c r="L191" s="30"/>
      <c r="M191" s="31"/>
      <c r="N191" s="42"/>
      <c r="O191" s="12"/>
      <c r="P191" s="10"/>
      <c r="Q191" s="44" t="str">
        <f t="shared" si="11"/>
        <v xml:space="preserve"> </v>
      </c>
      <c r="R191" s="44">
        <f t="shared" si="12"/>
        <v>0</v>
      </c>
      <c r="S191" s="16">
        <f t="shared" si="10"/>
        <v>0</v>
      </c>
      <c r="T191" s="45"/>
      <c r="U191" s="15">
        <f t="shared" si="13"/>
        <v>0</v>
      </c>
      <c r="V191" s="16">
        <f t="shared" si="14"/>
        <v>0</v>
      </c>
    </row>
    <row r="192" spans="1:22" x14ac:dyDescent="0.25">
      <c r="A192" s="28"/>
      <c r="B192" s="28"/>
      <c r="C192" s="28"/>
      <c r="D192" s="28"/>
      <c r="E192" s="28"/>
      <c r="F192" s="29"/>
      <c r="G192" s="29"/>
      <c r="H192" s="30"/>
      <c r="I192" s="30"/>
      <c r="J192" s="30"/>
      <c r="K192" s="30"/>
      <c r="L192" s="30"/>
      <c r="M192" s="31"/>
      <c r="N192" s="42"/>
      <c r="O192" s="12"/>
      <c r="P192" s="10"/>
      <c r="Q192" s="44" t="str">
        <f t="shared" si="11"/>
        <v xml:space="preserve"> </v>
      </c>
      <c r="R192" s="44">
        <f t="shared" si="12"/>
        <v>0</v>
      </c>
      <c r="S192" s="16">
        <f t="shared" si="10"/>
        <v>0</v>
      </c>
      <c r="T192" s="45"/>
      <c r="U192" s="15">
        <f t="shared" si="13"/>
        <v>0</v>
      </c>
      <c r="V192" s="16">
        <f t="shared" si="14"/>
        <v>0</v>
      </c>
    </row>
    <row r="193" spans="1:22" x14ac:dyDescent="0.25">
      <c r="A193" s="28"/>
      <c r="B193" s="28"/>
      <c r="C193" s="28"/>
      <c r="D193" s="28"/>
      <c r="E193" s="28"/>
      <c r="F193" s="29"/>
      <c r="G193" s="29"/>
      <c r="H193" s="30"/>
      <c r="I193" s="30"/>
      <c r="J193" s="30"/>
      <c r="K193" s="30"/>
      <c r="L193" s="30"/>
      <c r="M193" s="31"/>
      <c r="N193" s="42"/>
      <c r="O193" s="12"/>
      <c r="P193" s="10"/>
      <c r="Q193" s="44" t="str">
        <f t="shared" si="11"/>
        <v xml:space="preserve"> </v>
      </c>
      <c r="R193" s="44">
        <f t="shared" si="12"/>
        <v>0</v>
      </c>
      <c r="S193" s="16">
        <f t="shared" si="10"/>
        <v>0</v>
      </c>
      <c r="T193" s="45"/>
      <c r="U193" s="15">
        <f t="shared" si="13"/>
        <v>0</v>
      </c>
      <c r="V193" s="16">
        <f t="shared" si="14"/>
        <v>0</v>
      </c>
    </row>
    <row r="194" spans="1:22" x14ac:dyDescent="0.25">
      <c r="A194" s="28"/>
      <c r="B194" s="28"/>
      <c r="C194" s="28"/>
      <c r="D194" s="28"/>
      <c r="E194" s="28"/>
      <c r="F194" s="29"/>
      <c r="G194" s="29"/>
      <c r="H194" s="30"/>
      <c r="I194" s="30"/>
      <c r="J194" s="30"/>
      <c r="K194" s="30"/>
      <c r="L194" s="30"/>
      <c r="M194" s="31"/>
      <c r="N194" s="42"/>
      <c r="O194" s="12"/>
      <c r="P194" s="10"/>
      <c r="Q194" s="44" t="str">
        <f t="shared" si="11"/>
        <v xml:space="preserve"> </v>
      </c>
      <c r="R194" s="44">
        <f t="shared" si="12"/>
        <v>0</v>
      </c>
      <c r="S194" s="16">
        <f t="shared" si="10"/>
        <v>0</v>
      </c>
      <c r="T194" s="45"/>
      <c r="U194" s="15">
        <f t="shared" si="13"/>
        <v>0</v>
      </c>
      <c r="V194" s="16">
        <f t="shared" si="14"/>
        <v>0</v>
      </c>
    </row>
    <row r="195" spans="1:22" x14ac:dyDescent="0.25">
      <c r="A195" s="28"/>
      <c r="B195" s="28"/>
      <c r="C195" s="28"/>
      <c r="D195" s="28"/>
      <c r="E195" s="28"/>
      <c r="F195" s="29"/>
      <c r="G195" s="29"/>
      <c r="H195" s="30"/>
      <c r="I195" s="30"/>
      <c r="J195" s="30"/>
      <c r="K195" s="30"/>
      <c r="L195" s="30"/>
      <c r="M195" s="31"/>
      <c r="N195" s="42"/>
      <c r="O195" s="12"/>
      <c r="P195" s="10"/>
      <c r="Q195" s="44" t="str">
        <f t="shared" si="11"/>
        <v xml:space="preserve"> </v>
      </c>
      <c r="R195" s="44">
        <f t="shared" si="12"/>
        <v>0</v>
      </c>
      <c r="S195" s="16">
        <f t="shared" si="10"/>
        <v>0</v>
      </c>
      <c r="T195" s="45"/>
      <c r="U195" s="15">
        <f t="shared" si="13"/>
        <v>0</v>
      </c>
      <c r="V195" s="16">
        <f t="shared" si="14"/>
        <v>0</v>
      </c>
    </row>
    <row r="196" spans="1:22" x14ac:dyDescent="0.25">
      <c r="A196" s="28"/>
      <c r="B196" s="28"/>
      <c r="C196" s="28"/>
      <c r="D196" s="28"/>
      <c r="E196" s="28"/>
      <c r="F196" s="29"/>
      <c r="G196" s="29"/>
      <c r="H196" s="30"/>
      <c r="I196" s="30"/>
      <c r="J196" s="30"/>
      <c r="K196" s="30"/>
      <c r="L196" s="30"/>
      <c r="M196" s="31"/>
      <c r="N196" s="42"/>
      <c r="O196" s="12"/>
      <c r="P196" s="10"/>
      <c r="Q196" s="44" t="str">
        <f t="shared" si="11"/>
        <v xml:space="preserve"> </v>
      </c>
      <c r="R196" s="44">
        <f t="shared" si="12"/>
        <v>0</v>
      </c>
      <c r="S196" s="16">
        <f t="shared" si="10"/>
        <v>0</v>
      </c>
      <c r="T196" s="45"/>
      <c r="U196" s="15">
        <f t="shared" si="13"/>
        <v>0</v>
      </c>
      <c r="V196" s="16">
        <f t="shared" si="14"/>
        <v>0</v>
      </c>
    </row>
    <row r="197" spans="1:22" x14ac:dyDescent="0.25">
      <c r="A197" s="28"/>
      <c r="B197" s="28"/>
      <c r="C197" s="28"/>
      <c r="D197" s="28"/>
      <c r="E197" s="28"/>
      <c r="F197" s="29"/>
      <c r="G197" s="29"/>
      <c r="H197" s="30"/>
      <c r="I197" s="30"/>
      <c r="J197" s="30"/>
      <c r="K197" s="30"/>
      <c r="L197" s="30"/>
      <c r="M197" s="31"/>
      <c r="N197" s="42"/>
      <c r="O197" s="12"/>
      <c r="P197" s="10"/>
      <c r="Q197" s="44" t="str">
        <f t="shared" si="11"/>
        <v xml:space="preserve"> </v>
      </c>
      <c r="R197" s="44">
        <f t="shared" si="12"/>
        <v>0</v>
      </c>
      <c r="S197" s="16">
        <f t="shared" si="10"/>
        <v>0</v>
      </c>
      <c r="T197" s="45"/>
      <c r="U197" s="15">
        <f t="shared" si="13"/>
        <v>0</v>
      </c>
      <c r="V197" s="16">
        <f t="shared" si="14"/>
        <v>0</v>
      </c>
    </row>
    <row r="198" spans="1:22" x14ac:dyDescent="0.25">
      <c r="A198" s="28"/>
      <c r="B198" s="28"/>
      <c r="C198" s="28"/>
      <c r="D198" s="28"/>
      <c r="E198" s="28"/>
      <c r="F198" s="29"/>
      <c r="G198" s="29"/>
      <c r="H198" s="30"/>
      <c r="I198" s="30"/>
      <c r="J198" s="30"/>
      <c r="K198" s="30"/>
      <c r="L198" s="30"/>
      <c r="M198" s="31"/>
      <c r="N198" s="42"/>
      <c r="O198" s="12"/>
      <c r="P198" s="10"/>
      <c r="Q198" s="44" t="str">
        <f t="shared" si="11"/>
        <v xml:space="preserve"> </v>
      </c>
      <c r="R198" s="44">
        <f t="shared" si="12"/>
        <v>0</v>
      </c>
      <c r="S198" s="16">
        <f t="shared" si="10"/>
        <v>0</v>
      </c>
      <c r="T198" s="45"/>
      <c r="U198" s="15">
        <f t="shared" si="13"/>
        <v>0</v>
      </c>
      <c r="V198" s="16">
        <f t="shared" si="14"/>
        <v>0</v>
      </c>
    </row>
    <row r="199" spans="1:22" x14ac:dyDescent="0.25">
      <c r="A199" s="28"/>
      <c r="B199" s="28"/>
      <c r="C199" s="28"/>
      <c r="D199" s="28"/>
      <c r="E199" s="28"/>
      <c r="F199" s="29"/>
      <c r="G199" s="29"/>
      <c r="H199" s="30"/>
      <c r="I199" s="30"/>
      <c r="J199" s="30"/>
      <c r="K199" s="30"/>
      <c r="L199" s="30"/>
      <c r="M199" s="31"/>
      <c r="N199" s="42"/>
      <c r="O199" s="12"/>
      <c r="P199" s="10"/>
      <c r="Q199" s="44" t="str">
        <f t="shared" si="11"/>
        <v xml:space="preserve"> </v>
      </c>
      <c r="R199" s="44">
        <f t="shared" si="12"/>
        <v>0</v>
      </c>
      <c r="S199" s="16">
        <f t="shared" si="10"/>
        <v>0</v>
      </c>
      <c r="T199" s="45"/>
      <c r="U199" s="15">
        <f t="shared" si="13"/>
        <v>0</v>
      </c>
      <c r="V199" s="16">
        <f t="shared" si="14"/>
        <v>0</v>
      </c>
    </row>
    <row r="200" spans="1:22" x14ac:dyDescent="0.25">
      <c r="A200" s="28"/>
      <c r="B200" s="28"/>
      <c r="C200" s="28"/>
      <c r="D200" s="28"/>
      <c r="E200" s="28"/>
      <c r="F200" s="29"/>
      <c r="G200" s="29"/>
      <c r="H200" s="30"/>
      <c r="I200" s="30"/>
      <c r="J200" s="30"/>
      <c r="K200" s="30"/>
      <c r="L200" s="30"/>
      <c r="M200" s="31"/>
      <c r="N200" s="42"/>
      <c r="O200" s="12"/>
      <c r="P200" s="10"/>
      <c r="Q200" s="44" t="str">
        <f t="shared" si="11"/>
        <v xml:space="preserve"> </v>
      </c>
      <c r="R200" s="44">
        <f t="shared" si="12"/>
        <v>0</v>
      </c>
      <c r="S200" s="16">
        <f t="shared" si="10"/>
        <v>0</v>
      </c>
      <c r="T200" s="45"/>
      <c r="U200" s="15">
        <f t="shared" si="13"/>
        <v>0</v>
      </c>
      <c r="V200" s="16">
        <f t="shared" si="14"/>
        <v>0</v>
      </c>
    </row>
    <row r="201" spans="1:22" x14ac:dyDescent="0.25">
      <c r="A201" s="28"/>
      <c r="B201" s="28"/>
      <c r="C201" s="28"/>
      <c r="D201" s="28"/>
      <c r="E201" s="28"/>
      <c r="F201" s="29"/>
      <c r="G201" s="29"/>
      <c r="H201" s="30"/>
      <c r="I201" s="30"/>
      <c r="J201" s="30"/>
      <c r="K201" s="30"/>
      <c r="L201" s="30"/>
      <c r="M201" s="31"/>
      <c r="N201" s="42"/>
      <c r="O201" s="12"/>
      <c r="P201" s="10"/>
      <c r="Q201" s="44" t="str">
        <f t="shared" si="11"/>
        <v xml:space="preserve"> </v>
      </c>
      <c r="R201" s="44">
        <f t="shared" si="12"/>
        <v>0</v>
      </c>
      <c r="S201" s="16">
        <f t="shared" si="10"/>
        <v>0</v>
      </c>
      <c r="T201" s="45"/>
      <c r="U201" s="15">
        <f t="shared" si="13"/>
        <v>0</v>
      </c>
      <c r="V201" s="16">
        <f t="shared" si="14"/>
        <v>0</v>
      </c>
    </row>
    <row r="202" spans="1:22" x14ac:dyDescent="0.25">
      <c r="A202" s="28"/>
      <c r="B202" s="28"/>
      <c r="C202" s="28"/>
      <c r="D202" s="28"/>
      <c r="E202" s="28"/>
      <c r="F202" s="29"/>
      <c r="G202" s="29"/>
      <c r="H202" s="30"/>
      <c r="I202" s="30"/>
      <c r="J202" s="30"/>
      <c r="K202" s="30"/>
      <c r="L202" s="30"/>
      <c r="M202" s="31"/>
      <c r="N202" s="42"/>
      <c r="O202" s="12"/>
      <c r="P202" s="10"/>
      <c r="Q202" s="44" t="str">
        <f t="shared" si="11"/>
        <v xml:space="preserve"> </v>
      </c>
      <c r="R202" s="44">
        <f t="shared" si="12"/>
        <v>0</v>
      </c>
      <c r="S202" s="16">
        <f t="shared" si="10"/>
        <v>0</v>
      </c>
      <c r="T202" s="45"/>
      <c r="U202" s="15">
        <f t="shared" si="13"/>
        <v>0</v>
      </c>
      <c r="V202" s="16">
        <f t="shared" si="14"/>
        <v>0</v>
      </c>
    </row>
    <row r="203" spans="1:22" x14ac:dyDescent="0.25">
      <c r="A203" s="28"/>
      <c r="B203" s="28"/>
      <c r="C203" s="28"/>
      <c r="D203" s="28"/>
      <c r="E203" s="28"/>
      <c r="F203" s="29"/>
      <c r="G203" s="29"/>
      <c r="H203" s="30"/>
      <c r="I203" s="30"/>
      <c r="J203" s="30"/>
      <c r="K203" s="30"/>
      <c r="L203" s="30"/>
      <c r="M203" s="31"/>
      <c r="N203" s="42"/>
      <c r="O203" s="12"/>
      <c r="P203" s="10"/>
      <c r="Q203" s="44" t="str">
        <f t="shared" si="11"/>
        <v xml:space="preserve"> </v>
      </c>
      <c r="R203" s="44">
        <f t="shared" si="12"/>
        <v>0</v>
      </c>
      <c r="S203" s="16">
        <f t="shared" si="10"/>
        <v>0</v>
      </c>
      <c r="T203" s="45"/>
      <c r="U203" s="15">
        <f t="shared" si="13"/>
        <v>0</v>
      </c>
      <c r="V203" s="16">
        <f t="shared" si="14"/>
        <v>0</v>
      </c>
    </row>
    <row r="204" spans="1:22" x14ac:dyDescent="0.25">
      <c r="A204" s="28"/>
      <c r="B204" s="28"/>
      <c r="C204" s="28"/>
      <c r="D204" s="28"/>
      <c r="E204" s="28"/>
      <c r="F204" s="29"/>
      <c r="G204" s="29"/>
      <c r="H204" s="30"/>
      <c r="I204" s="30"/>
      <c r="J204" s="30"/>
      <c r="K204" s="30"/>
      <c r="L204" s="30"/>
      <c r="M204" s="31"/>
      <c r="N204" s="42"/>
      <c r="O204" s="12"/>
      <c r="P204" s="10"/>
      <c r="Q204" s="44" t="str">
        <f t="shared" si="11"/>
        <v xml:space="preserve"> </v>
      </c>
      <c r="R204" s="44">
        <f t="shared" si="12"/>
        <v>0</v>
      </c>
      <c r="S204" s="16">
        <f t="shared" ref="S204:S267" si="15">ROUND(R204*0.17,2)</f>
        <v>0</v>
      </c>
      <c r="T204" s="45"/>
      <c r="U204" s="15">
        <f t="shared" si="13"/>
        <v>0</v>
      </c>
      <c r="V204" s="16">
        <f t="shared" si="14"/>
        <v>0</v>
      </c>
    </row>
    <row r="205" spans="1:22" x14ac:dyDescent="0.25">
      <c r="A205" s="28"/>
      <c r="B205" s="28"/>
      <c r="C205" s="28"/>
      <c r="D205" s="28"/>
      <c r="E205" s="28"/>
      <c r="F205" s="29"/>
      <c r="G205" s="29"/>
      <c r="H205" s="30"/>
      <c r="I205" s="30"/>
      <c r="J205" s="30"/>
      <c r="K205" s="30"/>
      <c r="L205" s="30"/>
      <c r="M205" s="31"/>
      <c r="N205" s="42"/>
      <c r="O205" s="12"/>
      <c r="P205" s="10"/>
      <c r="Q205" s="44" t="str">
        <f t="shared" ref="Q205:Q268" si="16">IF(AND(O205=2,P205&gt;0),N205," ")</f>
        <v xml:space="preserve"> </v>
      </c>
      <c r="R205" s="44">
        <f t="shared" ref="R205:R268" si="17">IF(AND(O205=2,P205&gt;0),0,N205)</f>
        <v>0</v>
      </c>
      <c r="S205" s="16">
        <f t="shared" si="15"/>
        <v>0</v>
      </c>
      <c r="T205" s="45"/>
      <c r="U205" s="15">
        <f t="shared" ref="U205:U268" si="18">IF(A205&gt;=2,ROUND(A205*0.00915,3),0)</f>
        <v>0</v>
      </c>
      <c r="V205" s="16">
        <f t="shared" ref="V205:V268" si="19">ROUND(R205*U205,2)</f>
        <v>0</v>
      </c>
    </row>
    <row r="206" spans="1:22" x14ac:dyDescent="0.25">
      <c r="A206" s="28"/>
      <c r="B206" s="28"/>
      <c r="C206" s="28"/>
      <c r="D206" s="28"/>
      <c r="E206" s="28"/>
      <c r="F206" s="29"/>
      <c r="G206" s="29"/>
      <c r="H206" s="30"/>
      <c r="I206" s="30"/>
      <c r="J206" s="30"/>
      <c r="K206" s="30"/>
      <c r="L206" s="30"/>
      <c r="M206" s="31"/>
      <c r="N206" s="42"/>
      <c r="O206" s="12"/>
      <c r="P206" s="10"/>
      <c r="Q206" s="44" t="str">
        <f t="shared" si="16"/>
        <v xml:space="preserve"> </v>
      </c>
      <c r="R206" s="44">
        <f t="shared" si="17"/>
        <v>0</v>
      </c>
      <c r="S206" s="16">
        <f t="shared" si="15"/>
        <v>0</v>
      </c>
      <c r="T206" s="45"/>
      <c r="U206" s="15">
        <f t="shared" si="18"/>
        <v>0</v>
      </c>
      <c r="V206" s="16">
        <f t="shared" si="19"/>
        <v>0</v>
      </c>
    </row>
    <row r="207" spans="1:22" x14ac:dyDescent="0.25">
      <c r="A207" s="28"/>
      <c r="B207" s="28"/>
      <c r="C207" s="28"/>
      <c r="D207" s="28"/>
      <c r="E207" s="28"/>
      <c r="F207" s="29"/>
      <c r="G207" s="29"/>
      <c r="H207" s="30"/>
      <c r="I207" s="30"/>
      <c r="J207" s="30"/>
      <c r="K207" s="30"/>
      <c r="L207" s="30"/>
      <c r="M207" s="31"/>
      <c r="N207" s="42"/>
      <c r="O207" s="12"/>
      <c r="P207" s="10"/>
      <c r="Q207" s="44" t="str">
        <f t="shared" si="16"/>
        <v xml:space="preserve"> </v>
      </c>
      <c r="R207" s="44">
        <f t="shared" si="17"/>
        <v>0</v>
      </c>
      <c r="S207" s="16">
        <f t="shared" si="15"/>
        <v>0</v>
      </c>
      <c r="T207" s="45"/>
      <c r="U207" s="15">
        <f t="shared" si="18"/>
        <v>0</v>
      </c>
      <c r="V207" s="16">
        <f t="shared" si="19"/>
        <v>0</v>
      </c>
    </row>
    <row r="208" spans="1:22" x14ac:dyDescent="0.25">
      <c r="A208" s="28"/>
      <c r="B208" s="28"/>
      <c r="C208" s="28"/>
      <c r="D208" s="28"/>
      <c r="E208" s="28"/>
      <c r="F208" s="29"/>
      <c r="G208" s="29"/>
      <c r="H208" s="30"/>
      <c r="I208" s="30"/>
      <c r="J208" s="30"/>
      <c r="K208" s="30"/>
      <c r="L208" s="30"/>
      <c r="M208" s="31"/>
      <c r="N208" s="42"/>
      <c r="O208" s="12"/>
      <c r="P208" s="10"/>
      <c r="Q208" s="44" t="str">
        <f t="shared" si="16"/>
        <v xml:space="preserve"> </v>
      </c>
      <c r="R208" s="44">
        <f t="shared" si="17"/>
        <v>0</v>
      </c>
      <c r="S208" s="16">
        <f t="shared" si="15"/>
        <v>0</v>
      </c>
      <c r="T208" s="45"/>
      <c r="U208" s="15">
        <f t="shared" si="18"/>
        <v>0</v>
      </c>
      <c r="V208" s="16">
        <f t="shared" si="19"/>
        <v>0</v>
      </c>
    </row>
    <row r="209" spans="1:22" x14ac:dyDescent="0.25">
      <c r="A209" s="28"/>
      <c r="B209" s="28"/>
      <c r="C209" s="28"/>
      <c r="D209" s="28"/>
      <c r="E209" s="28"/>
      <c r="F209" s="29"/>
      <c r="G209" s="29"/>
      <c r="H209" s="30"/>
      <c r="I209" s="30"/>
      <c r="J209" s="30"/>
      <c r="K209" s="30"/>
      <c r="L209" s="30"/>
      <c r="M209" s="31"/>
      <c r="N209" s="42"/>
      <c r="O209" s="12"/>
      <c r="P209" s="10"/>
      <c r="Q209" s="44" t="str">
        <f t="shared" si="16"/>
        <v xml:space="preserve"> </v>
      </c>
      <c r="R209" s="44">
        <f t="shared" si="17"/>
        <v>0</v>
      </c>
      <c r="S209" s="16">
        <f t="shared" si="15"/>
        <v>0</v>
      </c>
      <c r="T209" s="45"/>
      <c r="U209" s="15">
        <f t="shared" si="18"/>
        <v>0</v>
      </c>
      <c r="V209" s="16">
        <f t="shared" si="19"/>
        <v>0</v>
      </c>
    </row>
    <row r="210" spans="1:22" x14ac:dyDescent="0.25">
      <c r="A210" s="28"/>
      <c r="B210" s="28"/>
      <c r="C210" s="28"/>
      <c r="D210" s="28"/>
      <c r="E210" s="28"/>
      <c r="F210" s="29"/>
      <c r="G210" s="29"/>
      <c r="H210" s="30"/>
      <c r="I210" s="30"/>
      <c r="J210" s="30"/>
      <c r="K210" s="30"/>
      <c r="L210" s="30"/>
      <c r="M210" s="31"/>
      <c r="N210" s="42"/>
      <c r="O210" s="12"/>
      <c r="P210" s="10"/>
      <c r="Q210" s="44" t="str">
        <f t="shared" si="16"/>
        <v xml:space="preserve"> </v>
      </c>
      <c r="R210" s="44">
        <f t="shared" si="17"/>
        <v>0</v>
      </c>
      <c r="S210" s="16">
        <f t="shared" si="15"/>
        <v>0</v>
      </c>
      <c r="T210" s="45"/>
      <c r="U210" s="15">
        <f t="shared" si="18"/>
        <v>0</v>
      </c>
      <c r="V210" s="16">
        <f t="shared" si="19"/>
        <v>0</v>
      </c>
    </row>
    <row r="211" spans="1:22" x14ac:dyDescent="0.25">
      <c r="A211" s="28"/>
      <c r="B211" s="28"/>
      <c r="C211" s="28"/>
      <c r="D211" s="28"/>
      <c r="E211" s="28"/>
      <c r="F211" s="29"/>
      <c r="G211" s="29"/>
      <c r="H211" s="30"/>
      <c r="I211" s="30"/>
      <c r="J211" s="30"/>
      <c r="K211" s="30"/>
      <c r="L211" s="30"/>
      <c r="M211" s="31"/>
      <c r="N211" s="42"/>
      <c r="O211" s="12"/>
      <c r="P211" s="10"/>
      <c r="Q211" s="44" t="str">
        <f t="shared" si="16"/>
        <v xml:space="preserve"> </v>
      </c>
      <c r="R211" s="44">
        <f t="shared" si="17"/>
        <v>0</v>
      </c>
      <c r="S211" s="16">
        <f t="shared" si="15"/>
        <v>0</v>
      </c>
      <c r="T211" s="45"/>
      <c r="U211" s="15">
        <f t="shared" si="18"/>
        <v>0</v>
      </c>
      <c r="V211" s="16">
        <f t="shared" si="19"/>
        <v>0</v>
      </c>
    </row>
    <row r="212" spans="1:22" x14ac:dyDescent="0.25">
      <c r="A212" s="28"/>
      <c r="B212" s="28"/>
      <c r="C212" s="28"/>
      <c r="D212" s="28"/>
      <c r="E212" s="28"/>
      <c r="F212" s="29"/>
      <c r="G212" s="29"/>
      <c r="H212" s="30"/>
      <c r="I212" s="30"/>
      <c r="J212" s="30"/>
      <c r="K212" s="30"/>
      <c r="L212" s="30"/>
      <c r="M212" s="31"/>
      <c r="N212" s="42"/>
      <c r="O212" s="12"/>
      <c r="P212" s="10"/>
      <c r="Q212" s="44" t="str">
        <f t="shared" si="16"/>
        <v xml:space="preserve"> </v>
      </c>
      <c r="R212" s="44">
        <f t="shared" si="17"/>
        <v>0</v>
      </c>
      <c r="S212" s="16">
        <f t="shared" si="15"/>
        <v>0</v>
      </c>
      <c r="T212" s="45"/>
      <c r="U212" s="15">
        <f t="shared" si="18"/>
        <v>0</v>
      </c>
      <c r="V212" s="16">
        <f t="shared" si="19"/>
        <v>0</v>
      </c>
    </row>
    <row r="213" spans="1:22" x14ac:dyDescent="0.25">
      <c r="A213" s="28"/>
      <c r="B213" s="28"/>
      <c r="C213" s="28"/>
      <c r="D213" s="28"/>
      <c r="E213" s="28"/>
      <c r="F213" s="29"/>
      <c r="G213" s="29"/>
      <c r="H213" s="30"/>
      <c r="I213" s="30"/>
      <c r="J213" s="30"/>
      <c r="K213" s="30"/>
      <c r="L213" s="30"/>
      <c r="M213" s="31"/>
      <c r="N213" s="42"/>
      <c r="O213" s="12"/>
      <c r="P213" s="10"/>
      <c r="Q213" s="44" t="str">
        <f t="shared" si="16"/>
        <v xml:space="preserve"> </v>
      </c>
      <c r="R213" s="44">
        <f t="shared" si="17"/>
        <v>0</v>
      </c>
      <c r="S213" s="16">
        <f t="shared" si="15"/>
        <v>0</v>
      </c>
      <c r="T213" s="45"/>
      <c r="U213" s="15">
        <f t="shared" si="18"/>
        <v>0</v>
      </c>
      <c r="V213" s="16">
        <f t="shared" si="19"/>
        <v>0</v>
      </c>
    </row>
    <row r="214" spans="1:22" x14ac:dyDescent="0.25">
      <c r="A214" s="28"/>
      <c r="B214" s="28"/>
      <c r="C214" s="28"/>
      <c r="D214" s="28"/>
      <c r="E214" s="28"/>
      <c r="F214" s="29"/>
      <c r="G214" s="29"/>
      <c r="H214" s="30"/>
      <c r="I214" s="30"/>
      <c r="J214" s="30"/>
      <c r="K214" s="30"/>
      <c r="L214" s="30"/>
      <c r="M214" s="31"/>
      <c r="N214" s="42"/>
      <c r="O214" s="12"/>
      <c r="P214" s="10"/>
      <c r="Q214" s="44" t="str">
        <f t="shared" si="16"/>
        <v xml:space="preserve"> </v>
      </c>
      <c r="R214" s="44">
        <f t="shared" si="17"/>
        <v>0</v>
      </c>
      <c r="S214" s="16">
        <f t="shared" si="15"/>
        <v>0</v>
      </c>
      <c r="T214" s="45"/>
      <c r="U214" s="15">
        <f t="shared" si="18"/>
        <v>0</v>
      </c>
      <c r="V214" s="16">
        <f t="shared" si="19"/>
        <v>0</v>
      </c>
    </row>
    <row r="215" spans="1:22" x14ac:dyDescent="0.25">
      <c r="A215" s="28"/>
      <c r="B215" s="28"/>
      <c r="C215" s="28"/>
      <c r="D215" s="28"/>
      <c r="E215" s="28"/>
      <c r="F215" s="29"/>
      <c r="G215" s="29"/>
      <c r="H215" s="30"/>
      <c r="I215" s="30"/>
      <c r="J215" s="30"/>
      <c r="K215" s="30"/>
      <c r="L215" s="30"/>
      <c r="M215" s="31"/>
      <c r="N215" s="42"/>
      <c r="O215" s="12"/>
      <c r="P215" s="10"/>
      <c r="Q215" s="44" t="str">
        <f t="shared" si="16"/>
        <v xml:space="preserve"> </v>
      </c>
      <c r="R215" s="44">
        <f t="shared" si="17"/>
        <v>0</v>
      </c>
      <c r="S215" s="16">
        <f t="shared" si="15"/>
        <v>0</v>
      </c>
      <c r="T215" s="45"/>
      <c r="U215" s="15">
        <f t="shared" si="18"/>
        <v>0</v>
      </c>
      <c r="V215" s="16">
        <f t="shared" si="19"/>
        <v>0</v>
      </c>
    </row>
    <row r="216" spans="1:22" x14ac:dyDescent="0.25">
      <c r="A216" s="28"/>
      <c r="B216" s="28"/>
      <c r="C216" s="28"/>
      <c r="D216" s="28"/>
      <c r="E216" s="28"/>
      <c r="F216" s="29"/>
      <c r="G216" s="29"/>
      <c r="H216" s="30"/>
      <c r="I216" s="30"/>
      <c r="J216" s="30"/>
      <c r="K216" s="30"/>
      <c r="L216" s="30"/>
      <c r="M216" s="31"/>
      <c r="N216" s="42"/>
      <c r="O216" s="12"/>
      <c r="P216" s="10"/>
      <c r="Q216" s="44" t="str">
        <f t="shared" si="16"/>
        <v xml:space="preserve"> </v>
      </c>
      <c r="R216" s="44">
        <f t="shared" si="17"/>
        <v>0</v>
      </c>
      <c r="S216" s="16">
        <f t="shared" si="15"/>
        <v>0</v>
      </c>
      <c r="T216" s="45"/>
      <c r="U216" s="15">
        <f t="shared" si="18"/>
        <v>0</v>
      </c>
      <c r="V216" s="16">
        <f t="shared" si="19"/>
        <v>0</v>
      </c>
    </row>
    <row r="217" spans="1:22" x14ac:dyDescent="0.25">
      <c r="A217" s="28"/>
      <c r="B217" s="28"/>
      <c r="C217" s="28"/>
      <c r="D217" s="28"/>
      <c r="E217" s="28"/>
      <c r="F217" s="29"/>
      <c r="G217" s="29"/>
      <c r="H217" s="30"/>
      <c r="I217" s="30"/>
      <c r="J217" s="30"/>
      <c r="K217" s="30"/>
      <c r="L217" s="30"/>
      <c r="M217" s="31"/>
      <c r="N217" s="42"/>
      <c r="O217" s="12"/>
      <c r="P217" s="10"/>
      <c r="Q217" s="44" t="str">
        <f t="shared" si="16"/>
        <v xml:space="preserve"> </v>
      </c>
      <c r="R217" s="44">
        <f t="shared" si="17"/>
        <v>0</v>
      </c>
      <c r="S217" s="16">
        <f t="shared" si="15"/>
        <v>0</v>
      </c>
      <c r="T217" s="45"/>
      <c r="U217" s="15">
        <f t="shared" si="18"/>
        <v>0</v>
      </c>
      <c r="V217" s="16">
        <f t="shared" si="19"/>
        <v>0</v>
      </c>
    </row>
    <row r="218" spans="1:22" x14ac:dyDescent="0.25">
      <c r="A218" s="28"/>
      <c r="B218" s="28"/>
      <c r="C218" s="28"/>
      <c r="D218" s="28"/>
      <c r="E218" s="28"/>
      <c r="F218" s="29"/>
      <c r="G218" s="29"/>
      <c r="H218" s="30"/>
      <c r="I218" s="30"/>
      <c r="J218" s="30"/>
      <c r="K218" s="30"/>
      <c r="L218" s="30"/>
      <c r="M218" s="31"/>
      <c r="N218" s="42"/>
      <c r="O218" s="12"/>
      <c r="P218" s="10"/>
      <c r="Q218" s="44" t="str">
        <f t="shared" si="16"/>
        <v xml:space="preserve"> </v>
      </c>
      <c r="R218" s="44">
        <f t="shared" si="17"/>
        <v>0</v>
      </c>
      <c r="S218" s="16">
        <f t="shared" si="15"/>
        <v>0</v>
      </c>
      <c r="T218" s="45"/>
      <c r="U218" s="15">
        <f t="shared" si="18"/>
        <v>0</v>
      </c>
      <c r="V218" s="16">
        <f t="shared" si="19"/>
        <v>0</v>
      </c>
    </row>
    <row r="219" spans="1:22" x14ac:dyDescent="0.25">
      <c r="A219" s="28"/>
      <c r="B219" s="28"/>
      <c r="C219" s="28"/>
      <c r="D219" s="28"/>
      <c r="E219" s="28"/>
      <c r="F219" s="29"/>
      <c r="G219" s="29"/>
      <c r="H219" s="30"/>
      <c r="I219" s="30"/>
      <c r="J219" s="30"/>
      <c r="K219" s="30"/>
      <c r="L219" s="30"/>
      <c r="M219" s="31"/>
      <c r="N219" s="42"/>
      <c r="O219" s="12"/>
      <c r="P219" s="10"/>
      <c r="Q219" s="44" t="str">
        <f t="shared" si="16"/>
        <v xml:space="preserve"> </v>
      </c>
      <c r="R219" s="44">
        <f t="shared" si="17"/>
        <v>0</v>
      </c>
      <c r="S219" s="16">
        <f t="shared" si="15"/>
        <v>0</v>
      </c>
      <c r="T219" s="45"/>
      <c r="U219" s="15">
        <f t="shared" si="18"/>
        <v>0</v>
      </c>
      <c r="V219" s="16">
        <f t="shared" si="19"/>
        <v>0</v>
      </c>
    </row>
    <row r="220" spans="1:22" x14ac:dyDescent="0.25">
      <c r="A220" s="28"/>
      <c r="B220" s="28"/>
      <c r="C220" s="28"/>
      <c r="D220" s="28"/>
      <c r="E220" s="28"/>
      <c r="F220" s="29"/>
      <c r="G220" s="29"/>
      <c r="H220" s="30"/>
      <c r="I220" s="30"/>
      <c r="J220" s="30"/>
      <c r="K220" s="30"/>
      <c r="L220" s="30"/>
      <c r="M220" s="31"/>
      <c r="N220" s="42"/>
      <c r="O220" s="12"/>
      <c r="P220" s="10"/>
      <c r="Q220" s="44" t="str">
        <f t="shared" si="16"/>
        <v xml:space="preserve"> </v>
      </c>
      <c r="R220" s="44">
        <f t="shared" si="17"/>
        <v>0</v>
      </c>
      <c r="S220" s="16">
        <f t="shared" si="15"/>
        <v>0</v>
      </c>
      <c r="T220" s="45"/>
      <c r="U220" s="15">
        <f t="shared" si="18"/>
        <v>0</v>
      </c>
      <c r="V220" s="16">
        <f t="shared" si="19"/>
        <v>0</v>
      </c>
    </row>
    <row r="221" spans="1:22" x14ac:dyDescent="0.25">
      <c r="A221" s="28"/>
      <c r="B221" s="28"/>
      <c r="C221" s="28"/>
      <c r="D221" s="28"/>
      <c r="E221" s="28"/>
      <c r="F221" s="29"/>
      <c r="G221" s="29"/>
      <c r="H221" s="30"/>
      <c r="I221" s="30"/>
      <c r="J221" s="30"/>
      <c r="K221" s="30"/>
      <c r="L221" s="30"/>
      <c r="M221" s="31"/>
      <c r="N221" s="42"/>
      <c r="O221" s="12"/>
      <c r="P221" s="10"/>
      <c r="Q221" s="44" t="str">
        <f t="shared" si="16"/>
        <v xml:space="preserve"> </v>
      </c>
      <c r="R221" s="44">
        <f t="shared" si="17"/>
        <v>0</v>
      </c>
      <c r="S221" s="16">
        <f t="shared" si="15"/>
        <v>0</v>
      </c>
      <c r="T221" s="45"/>
      <c r="U221" s="15">
        <f t="shared" si="18"/>
        <v>0</v>
      </c>
      <c r="V221" s="16">
        <f t="shared" si="19"/>
        <v>0</v>
      </c>
    </row>
    <row r="222" spans="1:22" x14ac:dyDescent="0.25">
      <c r="A222" s="28"/>
      <c r="B222" s="28"/>
      <c r="C222" s="28"/>
      <c r="D222" s="28"/>
      <c r="E222" s="28"/>
      <c r="F222" s="29"/>
      <c r="G222" s="29"/>
      <c r="H222" s="30"/>
      <c r="I222" s="30"/>
      <c r="J222" s="30"/>
      <c r="K222" s="30"/>
      <c r="L222" s="30"/>
      <c r="M222" s="31"/>
      <c r="N222" s="42"/>
      <c r="O222" s="12"/>
      <c r="P222" s="10"/>
      <c r="Q222" s="44" t="str">
        <f t="shared" si="16"/>
        <v xml:space="preserve"> </v>
      </c>
      <c r="R222" s="44">
        <f t="shared" si="17"/>
        <v>0</v>
      </c>
      <c r="S222" s="16">
        <f t="shared" si="15"/>
        <v>0</v>
      </c>
      <c r="T222" s="45"/>
      <c r="U222" s="15">
        <f t="shared" si="18"/>
        <v>0</v>
      </c>
      <c r="V222" s="16">
        <f t="shared" si="19"/>
        <v>0</v>
      </c>
    </row>
    <row r="223" spans="1:22" x14ac:dyDescent="0.25">
      <c r="A223" s="28"/>
      <c r="B223" s="28"/>
      <c r="C223" s="28"/>
      <c r="D223" s="28"/>
      <c r="E223" s="28"/>
      <c r="F223" s="29"/>
      <c r="G223" s="29"/>
      <c r="H223" s="30"/>
      <c r="I223" s="30"/>
      <c r="J223" s="30"/>
      <c r="K223" s="30"/>
      <c r="L223" s="30"/>
      <c r="M223" s="31"/>
      <c r="N223" s="42"/>
      <c r="O223" s="12"/>
      <c r="P223" s="10"/>
      <c r="Q223" s="44" t="str">
        <f t="shared" si="16"/>
        <v xml:space="preserve"> </v>
      </c>
      <c r="R223" s="44">
        <f t="shared" si="17"/>
        <v>0</v>
      </c>
      <c r="S223" s="16">
        <f t="shared" si="15"/>
        <v>0</v>
      </c>
      <c r="T223" s="45"/>
      <c r="U223" s="15">
        <f t="shared" si="18"/>
        <v>0</v>
      </c>
      <c r="V223" s="16">
        <f t="shared" si="19"/>
        <v>0</v>
      </c>
    </row>
    <row r="224" spans="1:22" x14ac:dyDescent="0.25">
      <c r="A224" s="28"/>
      <c r="B224" s="28"/>
      <c r="C224" s="28"/>
      <c r="D224" s="28"/>
      <c r="E224" s="28"/>
      <c r="F224" s="29"/>
      <c r="G224" s="29"/>
      <c r="H224" s="30"/>
      <c r="I224" s="30"/>
      <c r="J224" s="30"/>
      <c r="K224" s="30"/>
      <c r="L224" s="30"/>
      <c r="M224" s="31"/>
      <c r="N224" s="42"/>
      <c r="O224" s="12"/>
      <c r="P224" s="10"/>
      <c r="Q224" s="44" t="str">
        <f t="shared" si="16"/>
        <v xml:space="preserve"> </v>
      </c>
      <c r="R224" s="44">
        <f t="shared" si="17"/>
        <v>0</v>
      </c>
      <c r="S224" s="16">
        <f t="shared" si="15"/>
        <v>0</v>
      </c>
      <c r="T224" s="45"/>
      <c r="U224" s="15">
        <f t="shared" si="18"/>
        <v>0</v>
      </c>
      <c r="V224" s="16">
        <f t="shared" si="19"/>
        <v>0</v>
      </c>
    </row>
    <row r="225" spans="1:22" x14ac:dyDescent="0.25">
      <c r="A225" s="28"/>
      <c r="B225" s="28"/>
      <c r="C225" s="28"/>
      <c r="D225" s="28"/>
      <c r="E225" s="28"/>
      <c r="F225" s="29"/>
      <c r="G225" s="29"/>
      <c r="H225" s="30"/>
      <c r="I225" s="30"/>
      <c r="J225" s="30"/>
      <c r="K225" s="30"/>
      <c r="L225" s="30"/>
      <c r="M225" s="31"/>
      <c r="N225" s="42"/>
      <c r="O225" s="12"/>
      <c r="P225" s="10"/>
      <c r="Q225" s="44" t="str">
        <f t="shared" si="16"/>
        <v xml:space="preserve"> </v>
      </c>
      <c r="R225" s="44">
        <f t="shared" si="17"/>
        <v>0</v>
      </c>
      <c r="S225" s="16">
        <f t="shared" si="15"/>
        <v>0</v>
      </c>
      <c r="T225" s="45"/>
      <c r="U225" s="15">
        <f t="shared" si="18"/>
        <v>0</v>
      </c>
      <c r="V225" s="16">
        <f t="shared" si="19"/>
        <v>0</v>
      </c>
    </row>
    <row r="226" spans="1:22" x14ac:dyDescent="0.25">
      <c r="A226" s="28"/>
      <c r="B226" s="28"/>
      <c r="C226" s="28"/>
      <c r="D226" s="28"/>
      <c r="E226" s="28"/>
      <c r="F226" s="29"/>
      <c r="G226" s="29"/>
      <c r="H226" s="30"/>
      <c r="I226" s="30"/>
      <c r="J226" s="30"/>
      <c r="K226" s="30"/>
      <c r="L226" s="30"/>
      <c r="M226" s="31"/>
      <c r="N226" s="42"/>
      <c r="O226" s="12"/>
      <c r="P226" s="10"/>
      <c r="Q226" s="44" t="str">
        <f t="shared" si="16"/>
        <v xml:space="preserve"> </v>
      </c>
      <c r="R226" s="44">
        <f t="shared" si="17"/>
        <v>0</v>
      </c>
      <c r="S226" s="16">
        <f t="shared" si="15"/>
        <v>0</v>
      </c>
      <c r="T226" s="45"/>
      <c r="U226" s="15">
        <f t="shared" si="18"/>
        <v>0</v>
      </c>
      <c r="V226" s="16">
        <f t="shared" si="19"/>
        <v>0</v>
      </c>
    </row>
    <row r="227" spans="1:22" x14ac:dyDescent="0.25">
      <c r="A227" s="28"/>
      <c r="B227" s="28"/>
      <c r="C227" s="28"/>
      <c r="D227" s="28"/>
      <c r="E227" s="28"/>
      <c r="F227" s="29"/>
      <c r="G227" s="29"/>
      <c r="H227" s="30"/>
      <c r="I227" s="30"/>
      <c r="J227" s="30"/>
      <c r="K227" s="30"/>
      <c r="L227" s="30"/>
      <c r="M227" s="31"/>
      <c r="N227" s="42"/>
      <c r="O227" s="12"/>
      <c r="P227" s="10"/>
      <c r="Q227" s="44" t="str">
        <f t="shared" si="16"/>
        <v xml:space="preserve"> </v>
      </c>
      <c r="R227" s="44">
        <f t="shared" si="17"/>
        <v>0</v>
      </c>
      <c r="S227" s="16">
        <f t="shared" si="15"/>
        <v>0</v>
      </c>
      <c r="T227" s="45"/>
      <c r="U227" s="15">
        <f t="shared" si="18"/>
        <v>0</v>
      </c>
      <c r="V227" s="16">
        <f t="shared" si="19"/>
        <v>0</v>
      </c>
    </row>
    <row r="228" spans="1:22" x14ac:dyDescent="0.25">
      <c r="A228" s="28"/>
      <c r="B228" s="28"/>
      <c r="C228" s="28"/>
      <c r="D228" s="28"/>
      <c r="E228" s="28"/>
      <c r="F228" s="29"/>
      <c r="G228" s="29"/>
      <c r="H228" s="30"/>
      <c r="I228" s="30"/>
      <c r="J228" s="30"/>
      <c r="K228" s="30"/>
      <c r="L228" s="30"/>
      <c r="M228" s="31"/>
      <c r="N228" s="42"/>
      <c r="O228" s="12"/>
      <c r="P228" s="10"/>
      <c r="Q228" s="44" t="str">
        <f t="shared" si="16"/>
        <v xml:space="preserve"> </v>
      </c>
      <c r="R228" s="44">
        <f t="shared" si="17"/>
        <v>0</v>
      </c>
      <c r="S228" s="16">
        <f t="shared" si="15"/>
        <v>0</v>
      </c>
      <c r="T228" s="45"/>
      <c r="U228" s="15">
        <f t="shared" si="18"/>
        <v>0</v>
      </c>
      <c r="V228" s="16">
        <f t="shared" si="19"/>
        <v>0</v>
      </c>
    </row>
    <row r="229" spans="1:22" x14ac:dyDescent="0.25">
      <c r="A229" s="28"/>
      <c r="B229" s="28"/>
      <c r="C229" s="28"/>
      <c r="D229" s="28"/>
      <c r="E229" s="28"/>
      <c r="F229" s="29"/>
      <c r="G229" s="29"/>
      <c r="H229" s="30"/>
      <c r="I229" s="30"/>
      <c r="J229" s="30"/>
      <c r="K229" s="30"/>
      <c r="L229" s="30"/>
      <c r="M229" s="31"/>
      <c r="N229" s="42"/>
      <c r="O229" s="12"/>
      <c r="P229" s="10"/>
      <c r="Q229" s="44" t="str">
        <f t="shared" si="16"/>
        <v xml:space="preserve"> </v>
      </c>
      <c r="R229" s="44">
        <f t="shared" si="17"/>
        <v>0</v>
      </c>
      <c r="S229" s="16">
        <f t="shared" si="15"/>
        <v>0</v>
      </c>
      <c r="T229" s="45"/>
      <c r="U229" s="15">
        <f t="shared" si="18"/>
        <v>0</v>
      </c>
      <c r="V229" s="16">
        <f t="shared" si="19"/>
        <v>0</v>
      </c>
    </row>
    <row r="230" spans="1:22" x14ac:dyDescent="0.25">
      <c r="A230" s="28"/>
      <c r="B230" s="28"/>
      <c r="C230" s="28"/>
      <c r="D230" s="28"/>
      <c r="E230" s="28"/>
      <c r="F230" s="29"/>
      <c r="G230" s="29"/>
      <c r="H230" s="30"/>
      <c r="I230" s="30"/>
      <c r="J230" s="30"/>
      <c r="K230" s="30"/>
      <c r="L230" s="30"/>
      <c r="M230" s="31"/>
      <c r="N230" s="42"/>
      <c r="O230" s="12"/>
      <c r="P230" s="10"/>
      <c r="Q230" s="44" t="str">
        <f t="shared" si="16"/>
        <v xml:space="preserve"> </v>
      </c>
      <c r="R230" s="44">
        <f t="shared" si="17"/>
        <v>0</v>
      </c>
      <c r="S230" s="16">
        <f t="shared" si="15"/>
        <v>0</v>
      </c>
      <c r="T230" s="45"/>
      <c r="U230" s="15">
        <f t="shared" si="18"/>
        <v>0</v>
      </c>
      <c r="V230" s="16">
        <f t="shared" si="19"/>
        <v>0</v>
      </c>
    </row>
    <row r="231" spans="1:22" x14ac:dyDescent="0.25">
      <c r="A231" s="28"/>
      <c r="B231" s="28"/>
      <c r="C231" s="28"/>
      <c r="D231" s="28"/>
      <c r="E231" s="28"/>
      <c r="F231" s="29"/>
      <c r="G231" s="29"/>
      <c r="H231" s="30"/>
      <c r="I231" s="30"/>
      <c r="J231" s="30"/>
      <c r="K231" s="30"/>
      <c r="L231" s="30"/>
      <c r="M231" s="31"/>
      <c r="N231" s="42"/>
      <c r="O231" s="12"/>
      <c r="P231" s="10"/>
      <c r="Q231" s="44" t="str">
        <f t="shared" si="16"/>
        <v xml:space="preserve"> </v>
      </c>
      <c r="R231" s="44">
        <f t="shared" si="17"/>
        <v>0</v>
      </c>
      <c r="S231" s="16">
        <f t="shared" si="15"/>
        <v>0</v>
      </c>
      <c r="T231" s="45"/>
      <c r="U231" s="15">
        <f t="shared" si="18"/>
        <v>0</v>
      </c>
      <c r="V231" s="16">
        <f t="shared" si="19"/>
        <v>0</v>
      </c>
    </row>
    <row r="232" spans="1:22" x14ac:dyDescent="0.25">
      <c r="A232" s="28"/>
      <c r="B232" s="28"/>
      <c r="C232" s="28"/>
      <c r="D232" s="28"/>
      <c r="E232" s="28"/>
      <c r="F232" s="29"/>
      <c r="G232" s="29"/>
      <c r="H232" s="30"/>
      <c r="I232" s="30"/>
      <c r="J232" s="30"/>
      <c r="K232" s="30"/>
      <c r="L232" s="30"/>
      <c r="M232" s="31"/>
      <c r="N232" s="42"/>
      <c r="O232" s="12"/>
      <c r="P232" s="10"/>
      <c r="Q232" s="44" t="str">
        <f t="shared" si="16"/>
        <v xml:space="preserve"> </v>
      </c>
      <c r="R232" s="44">
        <f t="shared" si="17"/>
        <v>0</v>
      </c>
      <c r="S232" s="16">
        <f t="shared" si="15"/>
        <v>0</v>
      </c>
      <c r="T232" s="45"/>
      <c r="U232" s="15">
        <f t="shared" si="18"/>
        <v>0</v>
      </c>
      <c r="V232" s="16">
        <f t="shared" si="19"/>
        <v>0</v>
      </c>
    </row>
    <row r="233" spans="1:22" x14ac:dyDescent="0.25">
      <c r="A233" s="28"/>
      <c r="B233" s="28"/>
      <c r="C233" s="28"/>
      <c r="D233" s="28"/>
      <c r="E233" s="28"/>
      <c r="F233" s="29"/>
      <c r="G233" s="29"/>
      <c r="H233" s="30"/>
      <c r="I233" s="30"/>
      <c r="J233" s="30"/>
      <c r="K233" s="30"/>
      <c r="L233" s="30"/>
      <c r="M233" s="31"/>
      <c r="N233" s="42"/>
      <c r="O233" s="12"/>
      <c r="P233" s="10"/>
      <c r="Q233" s="44" t="str">
        <f t="shared" si="16"/>
        <v xml:space="preserve"> </v>
      </c>
      <c r="R233" s="44">
        <f t="shared" si="17"/>
        <v>0</v>
      </c>
      <c r="S233" s="16">
        <f t="shared" si="15"/>
        <v>0</v>
      </c>
      <c r="T233" s="45"/>
      <c r="U233" s="15">
        <f t="shared" si="18"/>
        <v>0</v>
      </c>
      <c r="V233" s="16">
        <f t="shared" si="19"/>
        <v>0</v>
      </c>
    </row>
    <row r="234" spans="1:22" x14ac:dyDescent="0.25">
      <c r="A234" s="28"/>
      <c r="B234" s="28"/>
      <c r="C234" s="28"/>
      <c r="D234" s="28"/>
      <c r="E234" s="28"/>
      <c r="F234" s="29"/>
      <c r="G234" s="29"/>
      <c r="H234" s="30"/>
      <c r="I234" s="30"/>
      <c r="J234" s="30"/>
      <c r="K234" s="30"/>
      <c r="L234" s="30"/>
      <c r="M234" s="31"/>
      <c r="N234" s="42"/>
      <c r="O234" s="12"/>
      <c r="P234" s="10"/>
      <c r="Q234" s="44" t="str">
        <f t="shared" si="16"/>
        <v xml:space="preserve"> </v>
      </c>
      <c r="R234" s="44">
        <f t="shared" si="17"/>
        <v>0</v>
      </c>
      <c r="S234" s="16">
        <f t="shared" si="15"/>
        <v>0</v>
      </c>
      <c r="T234" s="45"/>
      <c r="U234" s="15">
        <f t="shared" si="18"/>
        <v>0</v>
      </c>
      <c r="V234" s="16">
        <f t="shared" si="19"/>
        <v>0</v>
      </c>
    </row>
    <row r="235" spans="1:22" x14ac:dyDescent="0.25">
      <c r="A235" s="28"/>
      <c r="B235" s="28"/>
      <c r="C235" s="28"/>
      <c r="D235" s="28"/>
      <c r="E235" s="28"/>
      <c r="F235" s="29"/>
      <c r="G235" s="29"/>
      <c r="H235" s="30"/>
      <c r="I235" s="30"/>
      <c r="J235" s="30"/>
      <c r="K235" s="30"/>
      <c r="L235" s="30"/>
      <c r="M235" s="31"/>
      <c r="N235" s="42"/>
      <c r="O235" s="12"/>
      <c r="P235" s="10"/>
      <c r="Q235" s="44" t="str">
        <f t="shared" si="16"/>
        <v xml:space="preserve"> </v>
      </c>
      <c r="R235" s="44">
        <f t="shared" si="17"/>
        <v>0</v>
      </c>
      <c r="S235" s="16">
        <f t="shared" si="15"/>
        <v>0</v>
      </c>
      <c r="T235" s="45"/>
      <c r="U235" s="15">
        <f t="shared" si="18"/>
        <v>0</v>
      </c>
      <c r="V235" s="16">
        <f t="shared" si="19"/>
        <v>0</v>
      </c>
    </row>
    <row r="236" spans="1:22" x14ac:dyDescent="0.25">
      <c r="A236" s="28"/>
      <c r="B236" s="28"/>
      <c r="C236" s="28"/>
      <c r="D236" s="28"/>
      <c r="E236" s="28"/>
      <c r="F236" s="29"/>
      <c r="G236" s="29"/>
      <c r="H236" s="30"/>
      <c r="I236" s="30"/>
      <c r="J236" s="30"/>
      <c r="K236" s="30"/>
      <c r="L236" s="30"/>
      <c r="M236" s="31"/>
      <c r="N236" s="42"/>
      <c r="O236" s="12"/>
      <c r="P236" s="10"/>
      <c r="Q236" s="44" t="str">
        <f t="shared" si="16"/>
        <v xml:space="preserve"> </v>
      </c>
      <c r="R236" s="44">
        <f t="shared" si="17"/>
        <v>0</v>
      </c>
      <c r="S236" s="16">
        <f t="shared" si="15"/>
        <v>0</v>
      </c>
      <c r="T236" s="45"/>
      <c r="U236" s="15">
        <f t="shared" si="18"/>
        <v>0</v>
      </c>
      <c r="V236" s="16">
        <f t="shared" si="19"/>
        <v>0</v>
      </c>
    </row>
    <row r="237" spans="1:22" x14ac:dyDescent="0.25">
      <c r="A237" s="28"/>
      <c r="B237" s="28"/>
      <c r="C237" s="28"/>
      <c r="D237" s="28"/>
      <c r="E237" s="28"/>
      <c r="F237" s="29"/>
      <c r="G237" s="29"/>
      <c r="H237" s="30"/>
      <c r="I237" s="30"/>
      <c r="J237" s="30"/>
      <c r="K237" s="30"/>
      <c r="L237" s="30"/>
      <c r="M237" s="31"/>
      <c r="N237" s="42"/>
      <c r="O237" s="12"/>
      <c r="P237" s="10"/>
      <c r="Q237" s="44" t="str">
        <f t="shared" si="16"/>
        <v xml:space="preserve"> </v>
      </c>
      <c r="R237" s="44">
        <f t="shared" si="17"/>
        <v>0</v>
      </c>
      <c r="S237" s="16">
        <f t="shared" si="15"/>
        <v>0</v>
      </c>
      <c r="T237" s="45"/>
      <c r="U237" s="15">
        <f t="shared" si="18"/>
        <v>0</v>
      </c>
      <c r="V237" s="16">
        <f t="shared" si="19"/>
        <v>0</v>
      </c>
    </row>
    <row r="238" spans="1:22" x14ac:dyDescent="0.25">
      <c r="A238" s="28"/>
      <c r="B238" s="28"/>
      <c r="C238" s="28"/>
      <c r="D238" s="28"/>
      <c r="E238" s="28"/>
      <c r="F238" s="29"/>
      <c r="G238" s="29"/>
      <c r="H238" s="30"/>
      <c r="I238" s="30"/>
      <c r="J238" s="30"/>
      <c r="K238" s="30"/>
      <c r="L238" s="30"/>
      <c r="M238" s="31"/>
      <c r="N238" s="42"/>
      <c r="O238" s="12"/>
      <c r="P238" s="10"/>
      <c r="Q238" s="44" t="str">
        <f t="shared" si="16"/>
        <v xml:space="preserve"> </v>
      </c>
      <c r="R238" s="44">
        <f t="shared" si="17"/>
        <v>0</v>
      </c>
      <c r="S238" s="16">
        <f t="shared" si="15"/>
        <v>0</v>
      </c>
      <c r="T238" s="45"/>
      <c r="U238" s="15">
        <f t="shared" si="18"/>
        <v>0</v>
      </c>
      <c r="V238" s="16">
        <f t="shared" si="19"/>
        <v>0</v>
      </c>
    </row>
    <row r="239" spans="1:22" x14ac:dyDescent="0.25">
      <c r="A239" s="28"/>
      <c r="B239" s="28"/>
      <c r="C239" s="28"/>
      <c r="D239" s="28"/>
      <c r="E239" s="28"/>
      <c r="F239" s="29"/>
      <c r="G239" s="29"/>
      <c r="H239" s="30"/>
      <c r="I239" s="30"/>
      <c r="J239" s="30"/>
      <c r="K239" s="30"/>
      <c r="L239" s="30"/>
      <c r="M239" s="31"/>
      <c r="N239" s="42"/>
      <c r="O239" s="12"/>
      <c r="P239" s="10"/>
      <c r="Q239" s="44" t="str">
        <f t="shared" si="16"/>
        <v xml:space="preserve"> </v>
      </c>
      <c r="R239" s="44">
        <f t="shared" si="17"/>
        <v>0</v>
      </c>
      <c r="S239" s="16">
        <f t="shared" si="15"/>
        <v>0</v>
      </c>
      <c r="T239" s="45"/>
      <c r="U239" s="15">
        <f t="shared" si="18"/>
        <v>0</v>
      </c>
      <c r="V239" s="16">
        <f t="shared" si="19"/>
        <v>0</v>
      </c>
    </row>
    <row r="240" spans="1:22" x14ac:dyDescent="0.25">
      <c r="A240" s="28"/>
      <c r="B240" s="28"/>
      <c r="C240" s="28"/>
      <c r="D240" s="28"/>
      <c r="E240" s="28"/>
      <c r="F240" s="29"/>
      <c r="G240" s="29"/>
      <c r="H240" s="30"/>
      <c r="I240" s="30"/>
      <c r="J240" s="30"/>
      <c r="K240" s="30"/>
      <c r="L240" s="30"/>
      <c r="M240" s="31"/>
      <c r="N240" s="42"/>
      <c r="O240" s="12"/>
      <c r="P240" s="10"/>
      <c r="Q240" s="44" t="str">
        <f t="shared" si="16"/>
        <v xml:space="preserve"> </v>
      </c>
      <c r="R240" s="44">
        <f t="shared" si="17"/>
        <v>0</v>
      </c>
      <c r="S240" s="16">
        <f t="shared" si="15"/>
        <v>0</v>
      </c>
      <c r="T240" s="45"/>
      <c r="U240" s="15">
        <f t="shared" si="18"/>
        <v>0</v>
      </c>
      <c r="V240" s="16">
        <f t="shared" si="19"/>
        <v>0</v>
      </c>
    </row>
    <row r="241" spans="1:22" x14ac:dyDescent="0.25">
      <c r="A241" s="28"/>
      <c r="B241" s="28"/>
      <c r="C241" s="28"/>
      <c r="D241" s="28"/>
      <c r="E241" s="28"/>
      <c r="F241" s="29"/>
      <c r="G241" s="29"/>
      <c r="H241" s="30"/>
      <c r="I241" s="30"/>
      <c r="J241" s="30"/>
      <c r="K241" s="30"/>
      <c r="L241" s="30"/>
      <c r="M241" s="31"/>
      <c r="N241" s="42"/>
      <c r="O241" s="12"/>
      <c r="P241" s="10"/>
      <c r="Q241" s="44" t="str">
        <f t="shared" si="16"/>
        <v xml:space="preserve"> </v>
      </c>
      <c r="R241" s="44">
        <f t="shared" si="17"/>
        <v>0</v>
      </c>
      <c r="S241" s="16">
        <f t="shared" si="15"/>
        <v>0</v>
      </c>
      <c r="T241" s="45"/>
      <c r="U241" s="15">
        <f t="shared" si="18"/>
        <v>0</v>
      </c>
      <c r="V241" s="16">
        <f t="shared" si="19"/>
        <v>0</v>
      </c>
    </row>
    <row r="242" spans="1:22" x14ac:dyDescent="0.25">
      <c r="A242" s="28"/>
      <c r="B242" s="28"/>
      <c r="C242" s="28"/>
      <c r="D242" s="28"/>
      <c r="E242" s="28"/>
      <c r="F242" s="29"/>
      <c r="G242" s="29"/>
      <c r="H242" s="30"/>
      <c r="I242" s="30"/>
      <c r="J242" s="30"/>
      <c r="K242" s="30"/>
      <c r="L242" s="30"/>
      <c r="M242" s="31"/>
      <c r="N242" s="42"/>
      <c r="O242" s="12"/>
      <c r="P242" s="10"/>
      <c r="Q242" s="44" t="str">
        <f t="shared" si="16"/>
        <v xml:space="preserve"> </v>
      </c>
      <c r="R242" s="44">
        <f t="shared" si="17"/>
        <v>0</v>
      </c>
      <c r="S242" s="16">
        <f t="shared" si="15"/>
        <v>0</v>
      </c>
      <c r="T242" s="45"/>
      <c r="U242" s="15">
        <f t="shared" si="18"/>
        <v>0</v>
      </c>
      <c r="V242" s="16">
        <f t="shared" si="19"/>
        <v>0</v>
      </c>
    </row>
    <row r="243" spans="1:22" x14ac:dyDescent="0.25">
      <c r="A243" s="28"/>
      <c r="B243" s="28"/>
      <c r="C243" s="28"/>
      <c r="D243" s="28"/>
      <c r="E243" s="28"/>
      <c r="F243" s="29"/>
      <c r="G243" s="29"/>
      <c r="H243" s="30"/>
      <c r="I243" s="30"/>
      <c r="J243" s="30"/>
      <c r="K243" s="30"/>
      <c r="L243" s="30"/>
      <c r="M243" s="31"/>
      <c r="N243" s="42"/>
      <c r="O243" s="12"/>
      <c r="P243" s="10"/>
      <c r="Q243" s="44" t="str">
        <f t="shared" si="16"/>
        <v xml:space="preserve"> </v>
      </c>
      <c r="R243" s="44">
        <f t="shared" si="17"/>
        <v>0</v>
      </c>
      <c r="S243" s="16">
        <f t="shared" si="15"/>
        <v>0</v>
      </c>
      <c r="T243" s="45"/>
      <c r="U243" s="15">
        <f t="shared" si="18"/>
        <v>0</v>
      </c>
      <c r="V243" s="16">
        <f t="shared" si="19"/>
        <v>0</v>
      </c>
    </row>
    <row r="244" spans="1:22" x14ac:dyDescent="0.25">
      <c r="A244" s="28"/>
      <c r="B244" s="28"/>
      <c r="C244" s="28"/>
      <c r="D244" s="28"/>
      <c r="E244" s="28"/>
      <c r="F244" s="29"/>
      <c r="G244" s="29"/>
      <c r="H244" s="30"/>
      <c r="I244" s="30"/>
      <c r="J244" s="30"/>
      <c r="K244" s="30"/>
      <c r="L244" s="30"/>
      <c r="M244" s="31"/>
      <c r="N244" s="42"/>
      <c r="O244" s="12"/>
      <c r="P244" s="10"/>
      <c r="Q244" s="44" t="str">
        <f t="shared" si="16"/>
        <v xml:space="preserve"> </v>
      </c>
      <c r="R244" s="44">
        <f t="shared" si="17"/>
        <v>0</v>
      </c>
      <c r="S244" s="16">
        <f t="shared" si="15"/>
        <v>0</v>
      </c>
      <c r="T244" s="45"/>
      <c r="U244" s="15">
        <f t="shared" si="18"/>
        <v>0</v>
      </c>
      <c r="V244" s="16">
        <f t="shared" si="19"/>
        <v>0</v>
      </c>
    </row>
    <row r="245" spans="1:22" x14ac:dyDescent="0.25">
      <c r="A245" s="28"/>
      <c r="B245" s="28"/>
      <c r="C245" s="28"/>
      <c r="D245" s="28"/>
      <c r="E245" s="28"/>
      <c r="F245" s="29"/>
      <c r="G245" s="29"/>
      <c r="H245" s="30"/>
      <c r="I245" s="30"/>
      <c r="J245" s="30"/>
      <c r="K245" s="30"/>
      <c r="L245" s="30"/>
      <c r="M245" s="31"/>
      <c r="N245" s="42"/>
      <c r="O245" s="12"/>
      <c r="P245" s="10"/>
      <c r="Q245" s="44" t="str">
        <f t="shared" si="16"/>
        <v xml:space="preserve"> </v>
      </c>
      <c r="R245" s="44">
        <f t="shared" si="17"/>
        <v>0</v>
      </c>
      <c r="S245" s="16">
        <f t="shared" si="15"/>
        <v>0</v>
      </c>
      <c r="T245" s="45"/>
      <c r="U245" s="15">
        <f t="shared" si="18"/>
        <v>0</v>
      </c>
      <c r="V245" s="16">
        <f t="shared" si="19"/>
        <v>0</v>
      </c>
    </row>
    <row r="246" spans="1:22" x14ac:dyDescent="0.25">
      <c r="A246" s="28"/>
      <c r="B246" s="28"/>
      <c r="C246" s="28"/>
      <c r="D246" s="28"/>
      <c r="E246" s="28"/>
      <c r="F246" s="29"/>
      <c r="G246" s="29"/>
      <c r="H246" s="30"/>
      <c r="I246" s="30"/>
      <c r="J246" s="30"/>
      <c r="K246" s="30"/>
      <c r="L246" s="30"/>
      <c r="M246" s="31"/>
      <c r="N246" s="42"/>
      <c r="O246" s="12"/>
      <c r="P246" s="10"/>
      <c r="Q246" s="44" t="str">
        <f t="shared" si="16"/>
        <v xml:space="preserve"> </v>
      </c>
      <c r="R246" s="44">
        <f t="shared" si="17"/>
        <v>0</v>
      </c>
      <c r="S246" s="16">
        <f t="shared" si="15"/>
        <v>0</v>
      </c>
      <c r="T246" s="45"/>
      <c r="U246" s="15">
        <f t="shared" si="18"/>
        <v>0</v>
      </c>
      <c r="V246" s="16">
        <f t="shared" si="19"/>
        <v>0</v>
      </c>
    </row>
    <row r="247" spans="1:22" x14ac:dyDescent="0.25">
      <c r="A247" s="28"/>
      <c r="B247" s="28"/>
      <c r="C247" s="28"/>
      <c r="D247" s="28"/>
      <c r="E247" s="28"/>
      <c r="F247" s="29"/>
      <c r="G247" s="29"/>
      <c r="H247" s="30"/>
      <c r="I247" s="30"/>
      <c r="J247" s="30"/>
      <c r="K247" s="30"/>
      <c r="L247" s="30"/>
      <c r="M247" s="31"/>
      <c r="N247" s="42"/>
      <c r="O247" s="12"/>
      <c r="P247" s="10"/>
      <c r="Q247" s="44" t="str">
        <f t="shared" si="16"/>
        <v xml:space="preserve"> </v>
      </c>
      <c r="R247" s="44">
        <f t="shared" si="17"/>
        <v>0</v>
      </c>
      <c r="S247" s="16">
        <f t="shared" si="15"/>
        <v>0</v>
      </c>
      <c r="T247" s="45"/>
      <c r="U247" s="15">
        <f t="shared" si="18"/>
        <v>0</v>
      </c>
      <c r="V247" s="16">
        <f t="shared" si="19"/>
        <v>0</v>
      </c>
    </row>
    <row r="248" spans="1:22" x14ac:dyDescent="0.25">
      <c r="A248" s="28"/>
      <c r="B248" s="28"/>
      <c r="C248" s="28"/>
      <c r="D248" s="28"/>
      <c r="E248" s="28"/>
      <c r="F248" s="29"/>
      <c r="G248" s="29"/>
      <c r="H248" s="30"/>
      <c r="I248" s="30"/>
      <c r="J248" s="30"/>
      <c r="K248" s="30"/>
      <c r="L248" s="30"/>
      <c r="M248" s="31"/>
      <c r="N248" s="42"/>
      <c r="O248" s="12"/>
      <c r="P248" s="10"/>
      <c r="Q248" s="44" t="str">
        <f t="shared" si="16"/>
        <v xml:space="preserve"> </v>
      </c>
      <c r="R248" s="44">
        <f t="shared" si="17"/>
        <v>0</v>
      </c>
      <c r="S248" s="16">
        <f t="shared" si="15"/>
        <v>0</v>
      </c>
      <c r="T248" s="45"/>
      <c r="U248" s="15">
        <f t="shared" si="18"/>
        <v>0</v>
      </c>
      <c r="V248" s="16">
        <f t="shared" si="19"/>
        <v>0</v>
      </c>
    </row>
    <row r="249" spans="1:22" x14ac:dyDescent="0.25">
      <c r="A249" s="28"/>
      <c r="B249" s="28"/>
      <c r="C249" s="28"/>
      <c r="D249" s="28"/>
      <c r="E249" s="28"/>
      <c r="F249" s="29"/>
      <c r="G249" s="29"/>
      <c r="H249" s="30"/>
      <c r="I249" s="30"/>
      <c r="J249" s="30"/>
      <c r="K249" s="30"/>
      <c r="L249" s="30"/>
      <c r="M249" s="31"/>
      <c r="N249" s="42"/>
      <c r="O249" s="12"/>
      <c r="P249" s="10"/>
      <c r="Q249" s="44" t="str">
        <f t="shared" si="16"/>
        <v xml:space="preserve"> </v>
      </c>
      <c r="R249" s="44">
        <f t="shared" si="17"/>
        <v>0</v>
      </c>
      <c r="S249" s="16">
        <f t="shared" si="15"/>
        <v>0</v>
      </c>
      <c r="T249" s="45"/>
      <c r="U249" s="15">
        <f t="shared" si="18"/>
        <v>0</v>
      </c>
      <c r="V249" s="16">
        <f t="shared" si="19"/>
        <v>0</v>
      </c>
    </row>
    <row r="250" spans="1:22" x14ac:dyDescent="0.25">
      <c r="A250" s="28"/>
      <c r="B250" s="28"/>
      <c r="C250" s="28"/>
      <c r="D250" s="28"/>
      <c r="E250" s="28"/>
      <c r="F250" s="29"/>
      <c r="G250" s="29"/>
      <c r="H250" s="30"/>
      <c r="I250" s="30"/>
      <c r="J250" s="30"/>
      <c r="K250" s="30"/>
      <c r="L250" s="30"/>
      <c r="M250" s="31"/>
      <c r="N250" s="42"/>
      <c r="O250" s="12"/>
      <c r="P250" s="10"/>
      <c r="Q250" s="44" t="str">
        <f t="shared" si="16"/>
        <v xml:space="preserve"> </v>
      </c>
      <c r="R250" s="44">
        <f t="shared" si="17"/>
        <v>0</v>
      </c>
      <c r="S250" s="16">
        <f t="shared" si="15"/>
        <v>0</v>
      </c>
      <c r="T250" s="45"/>
      <c r="U250" s="15">
        <f t="shared" si="18"/>
        <v>0</v>
      </c>
      <c r="V250" s="16">
        <f t="shared" si="19"/>
        <v>0</v>
      </c>
    </row>
    <row r="251" spans="1:22" x14ac:dyDescent="0.25">
      <c r="A251" s="28"/>
      <c r="B251" s="28"/>
      <c r="C251" s="28"/>
      <c r="D251" s="28"/>
      <c r="E251" s="28"/>
      <c r="F251" s="29"/>
      <c r="G251" s="29"/>
      <c r="H251" s="30"/>
      <c r="I251" s="30"/>
      <c r="J251" s="30"/>
      <c r="K251" s="30"/>
      <c r="L251" s="30"/>
      <c r="M251" s="31"/>
      <c r="N251" s="42"/>
      <c r="O251" s="12"/>
      <c r="P251" s="10"/>
      <c r="Q251" s="44" t="str">
        <f t="shared" si="16"/>
        <v xml:space="preserve"> </v>
      </c>
      <c r="R251" s="44">
        <f t="shared" si="17"/>
        <v>0</v>
      </c>
      <c r="S251" s="16">
        <f t="shared" si="15"/>
        <v>0</v>
      </c>
      <c r="T251" s="45"/>
      <c r="U251" s="15">
        <f t="shared" si="18"/>
        <v>0</v>
      </c>
      <c r="V251" s="16">
        <f t="shared" si="19"/>
        <v>0</v>
      </c>
    </row>
    <row r="252" spans="1:22" x14ac:dyDescent="0.25">
      <c r="A252" s="28"/>
      <c r="B252" s="28"/>
      <c r="C252" s="28"/>
      <c r="D252" s="28"/>
      <c r="E252" s="28"/>
      <c r="F252" s="29"/>
      <c r="G252" s="29"/>
      <c r="H252" s="30"/>
      <c r="I252" s="30"/>
      <c r="J252" s="30"/>
      <c r="K252" s="30"/>
      <c r="L252" s="30"/>
      <c r="M252" s="31"/>
      <c r="N252" s="42"/>
      <c r="O252" s="12"/>
      <c r="P252" s="10"/>
      <c r="Q252" s="44" t="str">
        <f t="shared" si="16"/>
        <v xml:space="preserve"> </v>
      </c>
      <c r="R252" s="44">
        <f t="shared" si="17"/>
        <v>0</v>
      </c>
      <c r="S252" s="16">
        <f t="shared" si="15"/>
        <v>0</v>
      </c>
      <c r="T252" s="45"/>
      <c r="U252" s="15">
        <f t="shared" si="18"/>
        <v>0</v>
      </c>
      <c r="V252" s="16">
        <f t="shared" si="19"/>
        <v>0</v>
      </c>
    </row>
    <row r="253" spans="1:22" x14ac:dyDescent="0.25">
      <c r="A253" s="28"/>
      <c r="B253" s="28"/>
      <c r="C253" s="28"/>
      <c r="D253" s="28"/>
      <c r="E253" s="28"/>
      <c r="F253" s="29"/>
      <c r="G253" s="29"/>
      <c r="H253" s="30"/>
      <c r="I253" s="30"/>
      <c r="J253" s="30"/>
      <c r="K253" s="30"/>
      <c r="L253" s="30"/>
      <c r="M253" s="31"/>
      <c r="N253" s="42"/>
      <c r="O253" s="12"/>
      <c r="P253" s="10"/>
      <c r="Q253" s="44" t="str">
        <f t="shared" si="16"/>
        <v xml:space="preserve"> </v>
      </c>
      <c r="R253" s="44">
        <f t="shared" si="17"/>
        <v>0</v>
      </c>
      <c r="S253" s="16">
        <f t="shared" si="15"/>
        <v>0</v>
      </c>
      <c r="T253" s="45"/>
      <c r="U253" s="15">
        <f t="shared" si="18"/>
        <v>0</v>
      </c>
      <c r="V253" s="16">
        <f t="shared" si="19"/>
        <v>0</v>
      </c>
    </row>
    <row r="254" spans="1:22" x14ac:dyDescent="0.25">
      <c r="A254" s="28"/>
      <c r="B254" s="28"/>
      <c r="C254" s="28"/>
      <c r="D254" s="28"/>
      <c r="E254" s="28"/>
      <c r="F254" s="29"/>
      <c r="G254" s="29"/>
      <c r="H254" s="30"/>
      <c r="I254" s="30"/>
      <c r="J254" s="30"/>
      <c r="K254" s="30"/>
      <c r="L254" s="30"/>
      <c r="M254" s="31"/>
      <c r="N254" s="42"/>
      <c r="O254" s="12"/>
      <c r="P254" s="10"/>
      <c r="Q254" s="44" t="str">
        <f t="shared" si="16"/>
        <v xml:space="preserve"> </v>
      </c>
      <c r="R254" s="44">
        <f t="shared" si="17"/>
        <v>0</v>
      </c>
      <c r="S254" s="16">
        <f t="shared" si="15"/>
        <v>0</v>
      </c>
      <c r="T254" s="45"/>
      <c r="U254" s="15">
        <f t="shared" si="18"/>
        <v>0</v>
      </c>
      <c r="V254" s="16">
        <f t="shared" si="19"/>
        <v>0</v>
      </c>
    </row>
    <row r="255" spans="1:22" x14ac:dyDescent="0.25">
      <c r="A255" s="28"/>
      <c r="B255" s="28"/>
      <c r="C255" s="28"/>
      <c r="D255" s="28"/>
      <c r="E255" s="28"/>
      <c r="F255" s="29"/>
      <c r="G255" s="29"/>
      <c r="H255" s="30"/>
      <c r="I255" s="30"/>
      <c r="J255" s="30"/>
      <c r="K255" s="30"/>
      <c r="L255" s="30"/>
      <c r="M255" s="31"/>
      <c r="N255" s="42"/>
      <c r="O255" s="12"/>
      <c r="P255" s="10"/>
      <c r="Q255" s="44" t="str">
        <f t="shared" si="16"/>
        <v xml:space="preserve"> </v>
      </c>
      <c r="R255" s="44">
        <f t="shared" si="17"/>
        <v>0</v>
      </c>
      <c r="S255" s="16">
        <f t="shared" si="15"/>
        <v>0</v>
      </c>
      <c r="T255" s="45"/>
      <c r="U255" s="15">
        <f t="shared" si="18"/>
        <v>0</v>
      </c>
      <c r="V255" s="16">
        <f t="shared" si="19"/>
        <v>0</v>
      </c>
    </row>
    <row r="256" spans="1:22" x14ac:dyDescent="0.25">
      <c r="A256" s="28"/>
      <c r="B256" s="28"/>
      <c r="C256" s="28"/>
      <c r="D256" s="28"/>
      <c r="E256" s="28"/>
      <c r="F256" s="29"/>
      <c r="G256" s="29"/>
      <c r="H256" s="30"/>
      <c r="I256" s="30"/>
      <c r="J256" s="30"/>
      <c r="K256" s="30"/>
      <c r="L256" s="30"/>
      <c r="M256" s="31"/>
      <c r="N256" s="42"/>
      <c r="O256" s="12"/>
      <c r="P256" s="10"/>
      <c r="Q256" s="44" t="str">
        <f t="shared" si="16"/>
        <v xml:space="preserve"> </v>
      </c>
      <c r="R256" s="44">
        <f t="shared" si="17"/>
        <v>0</v>
      </c>
      <c r="S256" s="16">
        <f t="shared" si="15"/>
        <v>0</v>
      </c>
      <c r="T256" s="45"/>
      <c r="U256" s="15">
        <f t="shared" si="18"/>
        <v>0</v>
      </c>
      <c r="V256" s="16">
        <f t="shared" si="19"/>
        <v>0</v>
      </c>
    </row>
    <row r="257" spans="1:22" x14ac:dyDescent="0.25">
      <c r="A257" s="28"/>
      <c r="B257" s="28"/>
      <c r="C257" s="28"/>
      <c r="D257" s="28"/>
      <c r="E257" s="28"/>
      <c r="F257" s="29"/>
      <c r="G257" s="29"/>
      <c r="H257" s="30"/>
      <c r="I257" s="30"/>
      <c r="J257" s="30"/>
      <c r="K257" s="30"/>
      <c r="L257" s="30"/>
      <c r="M257" s="31"/>
      <c r="N257" s="42"/>
      <c r="O257" s="12"/>
      <c r="P257" s="10"/>
      <c r="Q257" s="44" t="str">
        <f t="shared" si="16"/>
        <v xml:space="preserve"> </v>
      </c>
      <c r="R257" s="44">
        <f t="shared" si="17"/>
        <v>0</v>
      </c>
      <c r="S257" s="16">
        <f t="shared" si="15"/>
        <v>0</v>
      </c>
      <c r="T257" s="45"/>
      <c r="U257" s="15">
        <f t="shared" si="18"/>
        <v>0</v>
      </c>
      <c r="V257" s="16">
        <f t="shared" si="19"/>
        <v>0</v>
      </c>
    </row>
    <row r="258" spans="1:22" x14ac:dyDescent="0.25">
      <c r="A258" s="28"/>
      <c r="B258" s="28"/>
      <c r="C258" s="28"/>
      <c r="D258" s="28"/>
      <c r="E258" s="28"/>
      <c r="F258" s="29"/>
      <c r="G258" s="29"/>
      <c r="H258" s="30"/>
      <c r="I258" s="30"/>
      <c r="J258" s="30"/>
      <c r="K258" s="30"/>
      <c r="L258" s="30"/>
      <c r="M258" s="31"/>
      <c r="N258" s="42"/>
      <c r="O258" s="12"/>
      <c r="P258" s="10"/>
      <c r="Q258" s="44" t="str">
        <f t="shared" si="16"/>
        <v xml:space="preserve"> </v>
      </c>
      <c r="R258" s="44">
        <f t="shared" si="17"/>
        <v>0</v>
      </c>
      <c r="S258" s="16">
        <f t="shared" si="15"/>
        <v>0</v>
      </c>
      <c r="T258" s="45"/>
      <c r="U258" s="15">
        <f t="shared" si="18"/>
        <v>0</v>
      </c>
      <c r="V258" s="16">
        <f t="shared" si="19"/>
        <v>0</v>
      </c>
    </row>
    <row r="259" spans="1:22" x14ac:dyDescent="0.25">
      <c r="A259" s="28"/>
      <c r="B259" s="28"/>
      <c r="C259" s="28"/>
      <c r="D259" s="28"/>
      <c r="E259" s="28"/>
      <c r="F259" s="29"/>
      <c r="G259" s="29"/>
      <c r="H259" s="30"/>
      <c r="I259" s="30"/>
      <c r="J259" s="30"/>
      <c r="K259" s="30"/>
      <c r="L259" s="30"/>
      <c r="M259" s="31"/>
      <c r="N259" s="42"/>
      <c r="O259" s="12"/>
      <c r="P259" s="10"/>
      <c r="Q259" s="44" t="str">
        <f t="shared" si="16"/>
        <v xml:space="preserve"> </v>
      </c>
      <c r="R259" s="44">
        <f t="shared" si="17"/>
        <v>0</v>
      </c>
      <c r="S259" s="16">
        <f t="shared" si="15"/>
        <v>0</v>
      </c>
      <c r="T259" s="45"/>
      <c r="U259" s="15">
        <f t="shared" si="18"/>
        <v>0</v>
      </c>
      <c r="V259" s="16">
        <f t="shared" si="19"/>
        <v>0</v>
      </c>
    </row>
    <row r="260" spans="1:22" x14ac:dyDescent="0.25">
      <c r="A260" s="28"/>
      <c r="B260" s="28"/>
      <c r="C260" s="28"/>
      <c r="D260" s="28"/>
      <c r="E260" s="28"/>
      <c r="F260" s="29"/>
      <c r="G260" s="29"/>
      <c r="H260" s="30"/>
      <c r="I260" s="30"/>
      <c r="J260" s="30"/>
      <c r="K260" s="30"/>
      <c r="L260" s="30"/>
      <c r="M260" s="31"/>
      <c r="N260" s="42"/>
      <c r="O260" s="12"/>
      <c r="P260" s="10"/>
      <c r="Q260" s="44" t="str">
        <f t="shared" si="16"/>
        <v xml:space="preserve"> </v>
      </c>
      <c r="R260" s="44">
        <f t="shared" si="17"/>
        <v>0</v>
      </c>
      <c r="S260" s="16">
        <f t="shared" si="15"/>
        <v>0</v>
      </c>
      <c r="T260" s="45"/>
      <c r="U260" s="15">
        <f t="shared" si="18"/>
        <v>0</v>
      </c>
      <c r="V260" s="16">
        <f t="shared" si="19"/>
        <v>0</v>
      </c>
    </row>
    <row r="261" spans="1:22" x14ac:dyDescent="0.25">
      <c r="A261" s="28"/>
      <c r="B261" s="28"/>
      <c r="C261" s="28"/>
      <c r="D261" s="28"/>
      <c r="E261" s="28"/>
      <c r="F261" s="29"/>
      <c r="G261" s="29"/>
      <c r="H261" s="30"/>
      <c r="I261" s="30"/>
      <c r="J261" s="30"/>
      <c r="K261" s="30"/>
      <c r="L261" s="30"/>
      <c r="M261" s="31"/>
      <c r="N261" s="42"/>
      <c r="O261" s="12"/>
      <c r="P261" s="10"/>
      <c r="Q261" s="44" t="str">
        <f t="shared" si="16"/>
        <v xml:space="preserve"> </v>
      </c>
      <c r="R261" s="44">
        <f t="shared" si="17"/>
        <v>0</v>
      </c>
      <c r="S261" s="16">
        <f t="shared" si="15"/>
        <v>0</v>
      </c>
      <c r="T261" s="45"/>
      <c r="U261" s="15">
        <f t="shared" si="18"/>
        <v>0</v>
      </c>
      <c r="V261" s="16">
        <f t="shared" si="19"/>
        <v>0</v>
      </c>
    </row>
    <row r="262" spans="1:22" x14ac:dyDescent="0.25">
      <c r="A262" s="28"/>
      <c r="B262" s="28"/>
      <c r="C262" s="28"/>
      <c r="D262" s="28"/>
      <c r="E262" s="28"/>
      <c r="F262" s="29"/>
      <c r="G262" s="29"/>
      <c r="H262" s="30"/>
      <c r="I262" s="30"/>
      <c r="J262" s="30"/>
      <c r="K262" s="30"/>
      <c r="L262" s="30"/>
      <c r="M262" s="31"/>
      <c r="N262" s="42"/>
      <c r="O262" s="12"/>
      <c r="P262" s="10"/>
      <c r="Q262" s="44" t="str">
        <f t="shared" si="16"/>
        <v xml:space="preserve"> </v>
      </c>
      <c r="R262" s="44">
        <f t="shared" si="17"/>
        <v>0</v>
      </c>
      <c r="S262" s="16">
        <f t="shared" si="15"/>
        <v>0</v>
      </c>
      <c r="T262" s="45"/>
      <c r="U262" s="15">
        <f t="shared" si="18"/>
        <v>0</v>
      </c>
      <c r="V262" s="16">
        <f t="shared" si="19"/>
        <v>0</v>
      </c>
    </row>
    <row r="263" spans="1:22" x14ac:dyDescent="0.25">
      <c r="A263" s="28"/>
      <c r="B263" s="28"/>
      <c r="C263" s="28"/>
      <c r="D263" s="28"/>
      <c r="E263" s="28"/>
      <c r="F263" s="29"/>
      <c r="G263" s="29"/>
      <c r="H263" s="30"/>
      <c r="I263" s="30"/>
      <c r="J263" s="30"/>
      <c r="K263" s="30"/>
      <c r="L263" s="30"/>
      <c r="M263" s="31"/>
      <c r="N263" s="42"/>
      <c r="O263" s="12"/>
      <c r="P263" s="10"/>
      <c r="Q263" s="44" t="str">
        <f t="shared" si="16"/>
        <v xml:space="preserve"> </v>
      </c>
      <c r="R263" s="44">
        <f t="shared" si="17"/>
        <v>0</v>
      </c>
      <c r="S263" s="16">
        <f t="shared" si="15"/>
        <v>0</v>
      </c>
      <c r="T263" s="45"/>
      <c r="U263" s="15">
        <f t="shared" si="18"/>
        <v>0</v>
      </c>
      <c r="V263" s="16">
        <f t="shared" si="19"/>
        <v>0</v>
      </c>
    </row>
    <row r="264" spans="1:22" x14ac:dyDescent="0.25">
      <c r="A264" s="28"/>
      <c r="B264" s="28"/>
      <c r="C264" s="28"/>
      <c r="D264" s="28"/>
      <c r="E264" s="28"/>
      <c r="F264" s="29"/>
      <c r="G264" s="29"/>
      <c r="H264" s="30"/>
      <c r="I264" s="30"/>
      <c r="J264" s="30"/>
      <c r="K264" s="30"/>
      <c r="L264" s="30"/>
      <c r="M264" s="31"/>
      <c r="N264" s="42"/>
      <c r="O264" s="12"/>
      <c r="P264" s="10"/>
      <c r="Q264" s="44" t="str">
        <f t="shared" si="16"/>
        <v xml:space="preserve"> </v>
      </c>
      <c r="R264" s="44">
        <f t="shared" si="17"/>
        <v>0</v>
      </c>
      <c r="S264" s="16">
        <f t="shared" si="15"/>
        <v>0</v>
      </c>
      <c r="T264" s="45"/>
      <c r="U264" s="15">
        <f t="shared" si="18"/>
        <v>0</v>
      </c>
      <c r="V264" s="16">
        <f t="shared" si="19"/>
        <v>0</v>
      </c>
    </row>
    <row r="265" spans="1:22" x14ac:dyDescent="0.25">
      <c r="A265" s="28"/>
      <c r="B265" s="28"/>
      <c r="C265" s="28"/>
      <c r="D265" s="28"/>
      <c r="E265" s="28"/>
      <c r="F265" s="29"/>
      <c r="G265" s="29"/>
      <c r="H265" s="30"/>
      <c r="I265" s="30"/>
      <c r="J265" s="30"/>
      <c r="K265" s="30"/>
      <c r="L265" s="30"/>
      <c r="M265" s="31"/>
      <c r="N265" s="42"/>
      <c r="O265" s="12"/>
      <c r="P265" s="10"/>
      <c r="Q265" s="44" t="str">
        <f t="shared" si="16"/>
        <v xml:space="preserve"> </v>
      </c>
      <c r="R265" s="44">
        <f t="shared" si="17"/>
        <v>0</v>
      </c>
      <c r="S265" s="16">
        <f t="shared" si="15"/>
        <v>0</v>
      </c>
      <c r="T265" s="45"/>
      <c r="U265" s="15">
        <f t="shared" si="18"/>
        <v>0</v>
      </c>
      <c r="V265" s="16">
        <f t="shared" si="19"/>
        <v>0</v>
      </c>
    </row>
    <row r="266" spans="1:22" x14ac:dyDescent="0.25">
      <c r="A266" s="28"/>
      <c r="B266" s="28"/>
      <c r="C266" s="28"/>
      <c r="D266" s="28"/>
      <c r="E266" s="28"/>
      <c r="F266" s="29"/>
      <c r="G266" s="29"/>
      <c r="H266" s="30"/>
      <c r="I266" s="30"/>
      <c r="J266" s="30"/>
      <c r="K266" s="30"/>
      <c r="L266" s="30"/>
      <c r="M266" s="31"/>
      <c r="N266" s="42"/>
      <c r="O266" s="12"/>
      <c r="P266" s="10"/>
      <c r="Q266" s="44" t="str">
        <f t="shared" si="16"/>
        <v xml:space="preserve"> </v>
      </c>
      <c r="R266" s="44">
        <f t="shared" si="17"/>
        <v>0</v>
      </c>
      <c r="S266" s="16">
        <f t="shared" si="15"/>
        <v>0</v>
      </c>
      <c r="T266" s="45"/>
      <c r="U266" s="15">
        <f t="shared" si="18"/>
        <v>0</v>
      </c>
      <c r="V266" s="16">
        <f t="shared" si="19"/>
        <v>0</v>
      </c>
    </row>
    <row r="267" spans="1:22" x14ac:dyDescent="0.25">
      <c r="A267" s="28"/>
      <c r="B267" s="28"/>
      <c r="C267" s="28"/>
      <c r="D267" s="28"/>
      <c r="E267" s="28"/>
      <c r="F267" s="29"/>
      <c r="G267" s="29"/>
      <c r="H267" s="30"/>
      <c r="I267" s="30"/>
      <c r="J267" s="30"/>
      <c r="K267" s="30"/>
      <c r="L267" s="30"/>
      <c r="M267" s="31"/>
      <c r="N267" s="42"/>
      <c r="O267" s="12"/>
      <c r="P267" s="10"/>
      <c r="Q267" s="44" t="str">
        <f t="shared" si="16"/>
        <v xml:space="preserve"> </v>
      </c>
      <c r="R267" s="44">
        <f t="shared" si="17"/>
        <v>0</v>
      </c>
      <c r="S267" s="16">
        <f t="shared" si="15"/>
        <v>0</v>
      </c>
      <c r="T267" s="45"/>
      <c r="U267" s="15">
        <f t="shared" si="18"/>
        <v>0</v>
      </c>
      <c r="V267" s="16">
        <f t="shared" si="19"/>
        <v>0</v>
      </c>
    </row>
    <row r="268" spans="1:22" x14ac:dyDescent="0.25">
      <c r="A268" s="28"/>
      <c r="B268" s="28"/>
      <c r="C268" s="28"/>
      <c r="D268" s="28"/>
      <c r="E268" s="28"/>
      <c r="F268" s="29"/>
      <c r="G268" s="29"/>
      <c r="H268" s="30"/>
      <c r="I268" s="30"/>
      <c r="J268" s="30"/>
      <c r="K268" s="30"/>
      <c r="L268" s="30"/>
      <c r="M268" s="31"/>
      <c r="N268" s="42"/>
      <c r="O268" s="12"/>
      <c r="P268" s="10"/>
      <c r="Q268" s="44" t="str">
        <f t="shared" si="16"/>
        <v xml:space="preserve"> </v>
      </c>
      <c r="R268" s="44">
        <f t="shared" si="17"/>
        <v>0</v>
      </c>
      <c r="S268" s="16">
        <f t="shared" ref="S268:S331" si="20">ROUND(R268*0.17,2)</f>
        <v>0</v>
      </c>
      <c r="T268" s="45"/>
      <c r="U268" s="15">
        <f t="shared" si="18"/>
        <v>0</v>
      </c>
      <c r="V268" s="16">
        <f t="shared" si="19"/>
        <v>0</v>
      </c>
    </row>
    <row r="269" spans="1:22" x14ac:dyDescent="0.25">
      <c r="A269" s="28"/>
      <c r="B269" s="28"/>
      <c r="C269" s="28"/>
      <c r="D269" s="28"/>
      <c r="E269" s="28"/>
      <c r="F269" s="29"/>
      <c r="G269" s="29"/>
      <c r="H269" s="30"/>
      <c r="I269" s="30"/>
      <c r="J269" s="30"/>
      <c r="K269" s="30"/>
      <c r="L269" s="30"/>
      <c r="M269" s="31"/>
      <c r="N269" s="42"/>
      <c r="O269" s="12"/>
      <c r="P269" s="10"/>
      <c r="Q269" s="44" t="str">
        <f t="shared" ref="Q269:Q332" si="21">IF(AND(O269=2,P269&gt;0),N269," ")</f>
        <v xml:space="preserve"> </v>
      </c>
      <c r="R269" s="44">
        <f t="shared" ref="R269:R332" si="22">IF(AND(O269=2,P269&gt;0),0,N269)</f>
        <v>0</v>
      </c>
      <c r="S269" s="16">
        <f t="shared" si="20"/>
        <v>0</v>
      </c>
      <c r="T269" s="45"/>
      <c r="U269" s="15">
        <f t="shared" ref="U269:U332" si="23">IF(A269&gt;=2,ROUND(A269*0.00915,3),0)</f>
        <v>0</v>
      </c>
      <c r="V269" s="16">
        <f t="shared" ref="V269:V332" si="24">ROUND(R269*U269,2)</f>
        <v>0</v>
      </c>
    </row>
    <row r="270" spans="1:22" x14ac:dyDescent="0.25">
      <c r="A270" s="28"/>
      <c r="B270" s="28"/>
      <c r="C270" s="28"/>
      <c r="D270" s="28"/>
      <c r="E270" s="28"/>
      <c r="F270" s="29"/>
      <c r="G270" s="29"/>
      <c r="H270" s="30"/>
      <c r="I270" s="30"/>
      <c r="J270" s="30"/>
      <c r="K270" s="30"/>
      <c r="L270" s="30"/>
      <c r="M270" s="31"/>
      <c r="N270" s="42"/>
      <c r="O270" s="12"/>
      <c r="P270" s="10"/>
      <c r="Q270" s="44" t="str">
        <f t="shared" si="21"/>
        <v xml:space="preserve"> </v>
      </c>
      <c r="R270" s="44">
        <f t="shared" si="22"/>
        <v>0</v>
      </c>
      <c r="S270" s="16">
        <f t="shared" si="20"/>
        <v>0</v>
      </c>
      <c r="T270" s="45"/>
      <c r="U270" s="15">
        <f t="shared" si="23"/>
        <v>0</v>
      </c>
      <c r="V270" s="16">
        <f t="shared" si="24"/>
        <v>0</v>
      </c>
    </row>
    <row r="271" spans="1:22" x14ac:dyDescent="0.25">
      <c r="A271" s="28"/>
      <c r="B271" s="28"/>
      <c r="C271" s="28"/>
      <c r="D271" s="28"/>
      <c r="E271" s="28"/>
      <c r="F271" s="29"/>
      <c r="G271" s="29"/>
      <c r="H271" s="30"/>
      <c r="I271" s="30"/>
      <c r="J271" s="30"/>
      <c r="K271" s="30"/>
      <c r="L271" s="30"/>
      <c r="M271" s="31"/>
      <c r="N271" s="42"/>
      <c r="O271" s="12"/>
      <c r="P271" s="10"/>
      <c r="Q271" s="44" t="str">
        <f t="shared" si="21"/>
        <v xml:space="preserve"> </v>
      </c>
      <c r="R271" s="44">
        <f t="shared" si="22"/>
        <v>0</v>
      </c>
      <c r="S271" s="16">
        <f t="shared" si="20"/>
        <v>0</v>
      </c>
      <c r="T271" s="45"/>
      <c r="U271" s="15">
        <f t="shared" si="23"/>
        <v>0</v>
      </c>
      <c r="V271" s="16">
        <f t="shared" si="24"/>
        <v>0</v>
      </c>
    </row>
    <row r="272" spans="1:22" x14ac:dyDescent="0.25">
      <c r="A272" s="28"/>
      <c r="B272" s="28"/>
      <c r="C272" s="28"/>
      <c r="D272" s="28"/>
      <c r="E272" s="28"/>
      <c r="F272" s="29"/>
      <c r="G272" s="29"/>
      <c r="H272" s="30"/>
      <c r="I272" s="30"/>
      <c r="J272" s="30"/>
      <c r="K272" s="30"/>
      <c r="L272" s="30"/>
      <c r="M272" s="31"/>
      <c r="N272" s="42"/>
      <c r="O272" s="12"/>
      <c r="P272" s="10"/>
      <c r="Q272" s="44" t="str">
        <f t="shared" si="21"/>
        <v xml:space="preserve"> </v>
      </c>
      <c r="R272" s="44">
        <f t="shared" si="22"/>
        <v>0</v>
      </c>
      <c r="S272" s="16">
        <f t="shared" si="20"/>
        <v>0</v>
      </c>
      <c r="T272" s="45"/>
      <c r="U272" s="15">
        <f t="shared" si="23"/>
        <v>0</v>
      </c>
      <c r="V272" s="16">
        <f t="shared" si="24"/>
        <v>0</v>
      </c>
    </row>
    <row r="273" spans="1:22" x14ac:dyDescent="0.25">
      <c r="A273" s="28"/>
      <c r="B273" s="28"/>
      <c r="C273" s="28"/>
      <c r="D273" s="28"/>
      <c r="E273" s="28"/>
      <c r="F273" s="29"/>
      <c r="G273" s="29"/>
      <c r="H273" s="30"/>
      <c r="I273" s="30"/>
      <c r="J273" s="30"/>
      <c r="K273" s="30"/>
      <c r="L273" s="30"/>
      <c r="M273" s="31"/>
      <c r="N273" s="42"/>
      <c r="O273" s="12"/>
      <c r="P273" s="10"/>
      <c r="Q273" s="44" t="str">
        <f t="shared" si="21"/>
        <v xml:space="preserve"> </v>
      </c>
      <c r="R273" s="44">
        <f t="shared" si="22"/>
        <v>0</v>
      </c>
      <c r="S273" s="16">
        <f t="shared" si="20"/>
        <v>0</v>
      </c>
      <c r="T273" s="45"/>
      <c r="U273" s="15">
        <f t="shared" si="23"/>
        <v>0</v>
      </c>
      <c r="V273" s="16">
        <f t="shared" si="24"/>
        <v>0</v>
      </c>
    </row>
    <row r="274" spans="1:22" x14ac:dyDescent="0.25">
      <c r="A274" s="28"/>
      <c r="B274" s="28"/>
      <c r="C274" s="28"/>
      <c r="D274" s="28"/>
      <c r="E274" s="28"/>
      <c r="F274" s="29"/>
      <c r="G274" s="29"/>
      <c r="H274" s="30"/>
      <c r="I274" s="30"/>
      <c r="J274" s="30"/>
      <c r="K274" s="30"/>
      <c r="L274" s="30"/>
      <c r="M274" s="31"/>
      <c r="N274" s="42"/>
      <c r="O274" s="12"/>
      <c r="P274" s="10"/>
      <c r="Q274" s="44" t="str">
        <f t="shared" si="21"/>
        <v xml:space="preserve"> </v>
      </c>
      <c r="R274" s="44">
        <f t="shared" si="22"/>
        <v>0</v>
      </c>
      <c r="S274" s="16">
        <f t="shared" si="20"/>
        <v>0</v>
      </c>
      <c r="T274" s="45"/>
      <c r="U274" s="15">
        <f t="shared" si="23"/>
        <v>0</v>
      </c>
      <c r="V274" s="16">
        <f t="shared" si="24"/>
        <v>0</v>
      </c>
    </row>
    <row r="275" spans="1:22" x14ac:dyDescent="0.25">
      <c r="A275" s="28"/>
      <c r="B275" s="28"/>
      <c r="C275" s="28"/>
      <c r="D275" s="28"/>
      <c r="E275" s="28"/>
      <c r="F275" s="29"/>
      <c r="G275" s="29"/>
      <c r="H275" s="30"/>
      <c r="I275" s="30"/>
      <c r="J275" s="30"/>
      <c r="K275" s="30"/>
      <c r="L275" s="30"/>
      <c r="M275" s="31"/>
      <c r="N275" s="42"/>
      <c r="O275" s="12"/>
      <c r="P275" s="10"/>
      <c r="Q275" s="44" t="str">
        <f t="shared" si="21"/>
        <v xml:space="preserve"> </v>
      </c>
      <c r="R275" s="44">
        <f t="shared" si="22"/>
        <v>0</v>
      </c>
      <c r="S275" s="16">
        <f t="shared" si="20"/>
        <v>0</v>
      </c>
      <c r="T275" s="45"/>
      <c r="U275" s="15">
        <f t="shared" si="23"/>
        <v>0</v>
      </c>
      <c r="V275" s="16">
        <f t="shared" si="24"/>
        <v>0</v>
      </c>
    </row>
    <row r="276" spans="1:22" x14ac:dyDescent="0.25">
      <c r="A276" s="28"/>
      <c r="B276" s="28"/>
      <c r="C276" s="28"/>
      <c r="D276" s="28"/>
      <c r="E276" s="28"/>
      <c r="F276" s="29"/>
      <c r="G276" s="29"/>
      <c r="H276" s="30"/>
      <c r="I276" s="30"/>
      <c r="J276" s="30"/>
      <c r="K276" s="30"/>
      <c r="L276" s="30"/>
      <c r="M276" s="31"/>
      <c r="N276" s="42"/>
      <c r="O276" s="12"/>
      <c r="P276" s="10"/>
      <c r="Q276" s="44" t="str">
        <f t="shared" si="21"/>
        <v xml:space="preserve"> </v>
      </c>
      <c r="R276" s="44">
        <f t="shared" si="22"/>
        <v>0</v>
      </c>
      <c r="S276" s="16">
        <f t="shared" si="20"/>
        <v>0</v>
      </c>
      <c r="T276" s="45"/>
      <c r="U276" s="15">
        <f t="shared" si="23"/>
        <v>0</v>
      </c>
      <c r="V276" s="16">
        <f t="shared" si="24"/>
        <v>0</v>
      </c>
    </row>
    <row r="277" spans="1:22" x14ac:dyDescent="0.25">
      <c r="A277" s="28"/>
      <c r="B277" s="28"/>
      <c r="C277" s="28"/>
      <c r="D277" s="28"/>
      <c r="E277" s="28"/>
      <c r="F277" s="29"/>
      <c r="G277" s="29"/>
      <c r="H277" s="30"/>
      <c r="I277" s="30"/>
      <c r="J277" s="30"/>
      <c r="K277" s="30"/>
      <c r="L277" s="30"/>
      <c r="M277" s="31"/>
      <c r="N277" s="42"/>
      <c r="O277" s="12"/>
      <c r="P277" s="10"/>
      <c r="Q277" s="44" t="str">
        <f t="shared" si="21"/>
        <v xml:space="preserve"> </v>
      </c>
      <c r="R277" s="44">
        <f t="shared" si="22"/>
        <v>0</v>
      </c>
      <c r="S277" s="16">
        <f t="shared" si="20"/>
        <v>0</v>
      </c>
      <c r="T277" s="45"/>
      <c r="U277" s="15">
        <f t="shared" si="23"/>
        <v>0</v>
      </c>
      <c r="V277" s="16">
        <f t="shared" si="24"/>
        <v>0</v>
      </c>
    </row>
    <row r="278" spans="1:22" x14ac:dyDescent="0.25">
      <c r="A278" s="28"/>
      <c r="B278" s="28"/>
      <c r="C278" s="28"/>
      <c r="D278" s="28"/>
      <c r="E278" s="28"/>
      <c r="F278" s="29"/>
      <c r="G278" s="29"/>
      <c r="H278" s="30"/>
      <c r="I278" s="30"/>
      <c r="J278" s="30"/>
      <c r="K278" s="30"/>
      <c r="L278" s="30"/>
      <c r="M278" s="31"/>
      <c r="N278" s="42"/>
      <c r="O278" s="12"/>
      <c r="P278" s="10"/>
      <c r="Q278" s="44" t="str">
        <f t="shared" si="21"/>
        <v xml:space="preserve"> </v>
      </c>
      <c r="R278" s="44">
        <f t="shared" si="22"/>
        <v>0</v>
      </c>
      <c r="S278" s="16">
        <f t="shared" si="20"/>
        <v>0</v>
      </c>
      <c r="T278" s="45"/>
      <c r="U278" s="15">
        <f t="shared" si="23"/>
        <v>0</v>
      </c>
      <c r="V278" s="16">
        <f t="shared" si="24"/>
        <v>0</v>
      </c>
    </row>
    <row r="279" spans="1:22" x14ac:dyDescent="0.25">
      <c r="A279" s="28"/>
      <c r="B279" s="28"/>
      <c r="C279" s="28"/>
      <c r="D279" s="28"/>
      <c r="E279" s="28"/>
      <c r="F279" s="29"/>
      <c r="G279" s="29"/>
      <c r="H279" s="30"/>
      <c r="I279" s="30"/>
      <c r="J279" s="30"/>
      <c r="K279" s="30"/>
      <c r="L279" s="30"/>
      <c r="M279" s="31"/>
      <c r="N279" s="42"/>
      <c r="O279" s="12"/>
      <c r="P279" s="10"/>
      <c r="Q279" s="44" t="str">
        <f t="shared" si="21"/>
        <v xml:space="preserve"> </v>
      </c>
      <c r="R279" s="44">
        <f t="shared" si="22"/>
        <v>0</v>
      </c>
      <c r="S279" s="16">
        <f t="shared" si="20"/>
        <v>0</v>
      </c>
      <c r="T279" s="45"/>
      <c r="U279" s="15">
        <f t="shared" si="23"/>
        <v>0</v>
      </c>
      <c r="V279" s="16">
        <f t="shared" si="24"/>
        <v>0</v>
      </c>
    </row>
    <row r="280" spans="1:22" x14ac:dyDescent="0.25">
      <c r="A280" s="28"/>
      <c r="B280" s="28"/>
      <c r="C280" s="28"/>
      <c r="D280" s="28"/>
      <c r="E280" s="28"/>
      <c r="F280" s="29"/>
      <c r="G280" s="29"/>
      <c r="H280" s="30"/>
      <c r="I280" s="30"/>
      <c r="J280" s="30"/>
      <c r="K280" s="30"/>
      <c r="L280" s="30"/>
      <c r="M280" s="31"/>
      <c r="N280" s="42"/>
      <c r="O280" s="12"/>
      <c r="P280" s="10"/>
      <c r="Q280" s="44" t="str">
        <f t="shared" si="21"/>
        <v xml:space="preserve"> </v>
      </c>
      <c r="R280" s="44">
        <f t="shared" si="22"/>
        <v>0</v>
      </c>
      <c r="S280" s="16">
        <f t="shared" si="20"/>
        <v>0</v>
      </c>
      <c r="T280" s="45"/>
      <c r="U280" s="15">
        <f t="shared" si="23"/>
        <v>0</v>
      </c>
      <c r="V280" s="16">
        <f t="shared" si="24"/>
        <v>0</v>
      </c>
    </row>
    <row r="281" spans="1:22" x14ac:dyDescent="0.25">
      <c r="A281" s="28"/>
      <c r="B281" s="28"/>
      <c r="C281" s="28"/>
      <c r="D281" s="28"/>
      <c r="E281" s="28"/>
      <c r="F281" s="29"/>
      <c r="G281" s="29"/>
      <c r="H281" s="30"/>
      <c r="I281" s="30"/>
      <c r="J281" s="30"/>
      <c r="K281" s="30"/>
      <c r="L281" s="30"/>
      <c r="M281" s="31"/>
      <c r="N281" s="42"/>
      <c r="O281" s="12"/>
      <c r="P281" s="10"/>
      <c r="Q281" s="44" t="str">
        <f t="shared" si="21"/>
        <v xml:space="preserve"> </v>
      </c>
      <c r="R281" s="44">
        <f t="shared" si="22"/>
        <v>0</v>
      </c>
      <c r="S281" s="16">
        <f t="shared" si="20"/>
        <v>0</v>
      </c>
      <c r="T281" s="45"/>
      <c r="U281" s="15">
        <f t="shared" si="23"/>
        <v>0</v>
      </c>
      <c r="V281" s="16">
        <f t="shared" si="24"/>
        <v>0</v>
      </c>
    </row>
    <row r="282" spans="1:22" x14ac:dyDescent="0.25">
      <c r="A282" s="28"/>
      <c r="B282" s="28"/>
      <c r="C282" s="28"/>
      <c r="D282" s="28"/>
      <c r="E282" s="28"/>
      <c r="F282" s="29"/>
      <c r="G282" s="29"/>
      <c r="H282" s="30"/>
      <c r="I282" s="30"/>
      <c r="J282" s="30"/>
      <c r="K282" s="30"/>
      <c r="L282" s="30"/>
      <c r="M282" s="31"/>
      <c r="N282" s="42"/>
      <c r="O282" s="12"/>
      <c r="P282" s="10"/>
      <c r="Q282" s="44" t="str">
        <f t="shared" si="21"/>
        <v xml:space="preserve"> </v>
      </c>
      <c r="R282" s="44">
        <f t="shared" si="22"/>
        <v>0</v>
      </c>
      <c r="S282" s="16">
        <f t="shared" si="20"/>
        <v>0</v>
      </c>
      <c r="T282" s="45"/>
      <c r="U282" s="15">
        <f t="shared" si="23"/>
        <v>0</v>
      </c>
      <c r="V282" s="16">
        <f t="shared" si="24"/>
        <v>0</v>
      </c>
    </row>
    <row r="283" spans="1:22" x14ac:dyDescent="0.25">
      <c r="A283" s="28"/>
      <c r="B283" s="28"/>
      <c r="C283" s="28"/>
      <c r="D283" s="28"/>
      <c r="E283" s="28"/>
      <c r="F283" s="29"/>
      <c r="G283" s="29"/>
      <c r="H283" s="30"/>
      <c r="I283" s="30"/>
      <c r="J283" s="30"/>
      <c r="K283" s="30"/>
      <c r="L283" s="30"/>
      <c r="M283" s="31"/>
      <c r="N283" s="42"/>
      <c r="O283" s="12"/>
      <c r="P283" s="10"/>
      <c r="Q283" s="44" t="str">
        <f t="shared" si="21"/>
        <v xml:space="preserve"> </v>
      </c>
      <c r="R283" s="44">
        <f t="shared" si="22"/>
        <v>0</v>
      </c>
      <c r="S283" s="16">
        <f t="shared" si="20"/>
        <v>0</v>
      </c>
      <c r="T283" s="45"/>
      <c r="U283" s="15">
        <f t="shared" si="23"/>
        <v>0</v>
      </c>
      <c r="V283" s="16">
        <f t="shared" si="24"/>
        <v>0</v>
      </c>
    </row>
    <row r="284" spans="1:22" x14ac:dyDescent="0.25">
      <c r="A284" s="28"/>
      <c r="B284" s="28"/>
      <c r="C284" s="28"/>
      <c r="D284" s="28"/>
      <c r="E284" s="28"/>
      <c r="F284" s="29"/>
      <c r="G284" s="29"/>
      <c r="H284" s="30"/>
      <c r="I284" s="30"/>
      <c r="J284" s="30"/>
      <c r="K284" s="30"/>
      <c r="L284" s="30"/>
      <c r="M284" s="31"/>
      <c r="N284" s="42"/>
      <c r="O284" s="12"/>
      <c r="P284" s="10"/>
      <c r="Q284" s="44" t="str">
        <f t="shared" si="21"/>
        <v xml:space="preserve"> </v>
      </c>
      <c r="R284" s="44">
        <f t="shared" si="22"/>
        <v>0</v>
      </c>
      <c r="S284" s="16">
        <f t="shared" si="20"/>
        <v>0</v>
      </c>
      <c r="T284" s="45"/>
      <c r="U284" s="15">
        <f t="shared" si="23"/>
        <v>0</v>
      </c>
      <c r="V284" s="16">
        <f t="shared" si="24"/>
        <v>0</v>
      </c>
    </row>
    <row r="285" spans="1:22" x14ac:dyDescent="0.25">
      <c r="A285" s="28"/>
      <c r="B285" s="28"/>
      <c r="C285" s="28"/>
      <c r="D285" s="28"/>
      <c r="E285" s="28"/>
      <c r="F285" s="29"/>
      <c r="G285" s="29"/>
      <c r="H285" s="30"/>
      <c r="I285" s="30"/>
      <c r="J285" s="30"/>
      <c r="K285" s="30"/>
      <c r="L285" s="30"/>
      <c r="M285" s="31"/>
      <c r="N285" s="42"/>
      <c r="O285" s="12"/>
      <c r="P285" s="10"/>
      <c r="Q285" s="44" t="str">
        <f t="shared" si="21"/>
        <v xml:space="preserve"> </v>
      </c>
      <c r="R285" s="44">
        <f t="shared" si="22"/>
        <v>0</v>
      </c>
      <c r="S285" s="16">
        <f t="shared" si="20"/>
        <v>0</v>
      </c>
      <c r="T285" s="45"/>
      <c r="U285" s="15">
        <f t="shared" si="23"/>
        <v>0</v>
      </c>
      <c r="V285" s="16">
        <f t="shared" si="24"/>
        <v>0</v>
      </c>
    </row>
    <row r="286" spans="1:22" x14ac:dyDescent="0.25">
      <c r="A286" s="28"/>
      <c r="B286" s="28"/>
      <c r="C286" s="28"/>
      <c r="D286" s="28"/>
      <c r="E286" s="28"/>
      <c r="F286" s="29"/>
      <c r="G286" s="29"/>
      <c r="H286" s="30"/>
      <c r="I286" s="30"/>
      <c r="J286" s="30"/>
      <c r="K286" s="30"/>
      <c r="L286" s="30"/>
      <c r="M286" s="31"/>
      <c r="N286" s="42"/>
      <c r="O286" s="12"/>
      <c r="P286" s="10"/>
      <c r="Q286" s="44" t="str">
        <f t="shared" si="21"/>
        <v xml:space="preserve"> </v>
      </c>
      <c r="R286" s="44">
        <f t="shared" si="22"/>
        <v>0</v>
      </c>
      <c r="S286" s="16">
        <f t="shared" si="20"/>
        <v>0</v>
      </c>
      <c r="T286" s="45"/>
      <c r="U286" s="15">
        <f t="shared" si="23"/>
        <v>0</v>
      </c>
      <c r="V286" s="16">
        <f t="shared" si="24"/>
        <v>0</v>
      </c>
    </row>
    <row r="287" spans="1:22" x14ac:dyDescent="0.25">
      <c r="A287" s="28"/>
      <c r="B287" s="28"/>
      <c r="C287" s="28"/>
      <c r="D287" s="28"/>
      <c r="E287" s="28"/>
      <c r="F287" s="29"/>
      <c r="G287" s="29"/>
      <c r="H287" s="30"/>
      <c r="I287" s="30"/>
      <c r="J287" s="30"/>
      <c r="K287" s="30"/>
      <c r="L287" s="30"/>
      <c r="M287" s="31"/>
      <c r="N287" s="42"/>
      <c r="O287" s="12"/>
      <c r="P287" s="10"/>
      <c r="Q287" s="44" t="str">
        <f t="shared" si="21"/>
        <v xml:space="preserve"> </v>
      </c>
      <c r="R287" s="44">
        <f t="shared" si="22"/>
        <v>0</v>
      </c>
      <c r="S287" s="16">
        <f t="shared" si="20"/>
        <v>0</v>
      </c>
      <c r="T287" s="45"/>
      <c r="U287" s="15">
        <f t="shared" si="23"/>
        <v>0</v>
      </c>
      <c r="V287" s="16">
        <f t="shared" si="24"/>
        <v>0</v>
      </c>
    </row>
    <row r="288" spans="1:22" x14ac:dyDescent="0.25">
      <c r="A288" s="28"/>
      <c r="B288" s="28"/>
      <c r="C288" s="28"/>
      <c r="D288" s="28"/>
      <c r="E288" s="28"/>
      <c r="F288" s="29"/>
      <c r="G288" s="29"/>
      <c r="H288" s="30"/>
      <c r="I288" s="30"/>
      <c r="J288" s="30"/>
      <c r="K288" s="30"/>
      <c r="L288" s="30"/>
      <c r="M288" s="31"/>
      <c r="N288" s="42"/>
      <c r="O288" s="12"/>
      <c r="P288" s="10"/>
      <c r="Q288" s="44" t="str">
        <f t="shared" si="21"/>
        <v xml:space="preserve"> </v>
      </c>
      <c r="R288" s="44">
        <f t="shared" si="22"/>
        <v>0</v>
      </c>
      <c r="S288" s="16">
        <f t="shared" si="20"/>
        <v>0</v>
      </c>
      <c r="T288" s="45"/>
      <c r="U288" s="15">
        <f t="shared" si="23"/>
        <v>0</v>
      </c>
      <c r="V288" s="16">
        <f t="shared" si="24"/>
        <v>0</v>
      </c>
    </row>
    <row r="289" spans="1:22" x14ac:dyDescent="0.25">
      <c r="A289" s="28"/>
      <c r="B289" s="28"/>
      <c r="C289" s="28"/>
      <c r="D289" s="28"/>
      <c r="E289" s="28"/>
      <c r="F289" s="29"/>
      <c r="G289" s="29"/>
      <c r="H289" s="30"/>
      <c r="I289" s="30"/>
      <c r="J289" s="30"/>
      <c r="K289" s="30"/>
      <c r="L289" s="30"/>
      <c r="M289" s="31"/>
      <c r="N289" s="42"/>
      <c r="O289" s="12"/>
      <c r="P289" s="10"/>
      <c r="Q289" s="44" t="str">
        <f t="shared" si="21"/>
        <v xml:space="preserve"> </v>
      </c>
      <c r="R289" s="44">
        <f t="shared" si="22"/>
        <v>0</v>
      </c>
      <c r="S289" s="16">
        <f t="shared" si="20"/>
        <v>0</v>
      </c>
      <c r="T289" s="45"/>
      <c r="U289" s="15">
        <f t="shared" si="23"/>
        <v>0</v>
      </c>
      <c r="V289" s="16">
        <f t="shared" si="24"/>
        <v>0</v>
      </c>
    </row>
    <row r="290" spans="1:22" x14ac:dyDescent="0.25">
      <c r="A290" s="28"/>
      <c r="B290" s="28"/>
      <c r="C290" s="28"/>
      <c r="D290" s="28"/>
      <c r="E290" s="28"/>
      <c r="F290" s="29"/>
      <c r="G290" s="29"/>
      <c r="H290" s="30"/>
      <c r="I290" s="30"/>
      <c r="J290" s="30"/>
      <c r="K290" s="30"/>
      <c r="L290" s="30"/>
      <c r="M290" s="31"/>
      <c r="N290" s="42"/>
      <c r="O290" s="12"/>
      <c r="P290" s="10"/>
      <c r="Q290" s="44" t="str">
        <f t="shared" si="21"/>
        <v xml:space="preserve"> </v>
      </c>
      <c r="R290" s="44">
        <f t="shared" si="22"/>
        <v>0</v>
      </c>
      <c r="S290" s="16">
        <f t="shared" si="20"/>
        <v>0</v>
      </c>
      <c r="T290" s="45"/>
      <c r="U290" s="15">
        <f t="shared" si="23"/>
        <v>0</v>
      </c>
      <c r="V290" s="16">
        <f t="shared" si="24"/>
        <v>0</v>
      </c>
    </row>
    <row r="291" spans="1:22" x14ac:dyDescent="0.25">
      <c r="A291" s="28"/>
      <c r="B291" s="28"/>
      <c r="C291" s="28"/>
      <c r="D291" s="28"/>
      <c r="E291" s="28"/>
      <c r="F291" s="29"/>
      <c r="G291" s="29"/>
      <c r="H291" s="30"/>
      <c r="I291" s="30"/>
      <c r="J291" s="30"/>
      <c r="K291" s="30"/>
      <c r="L291" s="30"/>
      <c r="M291" s="31"/>
      <c r="N291" s="42"/>
      <c r="O291" s="12"/>
      <c r="P291" s="10"/>
      <c r="Q291" s="44" t="str">
        <f t="shared" si="21"/>
        <v xml:space="preserve"> </v>
      </c>
      <c r="R291" s="44">
        <f t="shared" si="22"/>
        <v>0</v>
      </c>
      <c r="S291" s="16">
        <f t="shared" si="20"/>
        <v>0</v>
      </c>
      <c r="T291" s="45"/>
      <c r="U291" s="15">
        <f t="shared" si="23"/>
        <v>0</v>
      </c>
      <c r="V291" s="16">
        <f t="shared" si="24"/>
        <v>0</v>
      </c>
    </row>
    <row r="292" spans="1:22" x14ac:dyDescent="0.25">
      <c r="A292" s="28"/>
      <c r="B292" s="28"/>
      <c r="C292" s="28"/>
      <c r="D292" s="28"/>
      <c r="E292" s="28"/>
      <c r="F292" s="29"/>
      <c r="G292" s="29"/>
      <c r="H292" s="30"/>
      <c r="I292" s="30"/>
      <c r="J292" s="30"/>
      <c r="K292" s="30"/>
      <c r="L292" s="30"/>
      <c r="M292" s="31"/>
      <c r="N292" s="42"/>
      <c r="O292" s="12"/>
      <c r="P292" s="10"/>
      <c r="Q292" s="44" t="str">
        <f t="shared" si="21"/>
        <v xml:space="preserve"> </v>
      </c>
      <c r="R292" s="44">
        <f t="shared" si="22"/>
        <v>0</v>
      </c>
      <c r="S292" s="16">
        <f t="shared" si="20"/>
        <v>0</v>
      </c>
      <c r="T292" s="45"/>
      <c r="U292" s="15">
        <f t="shared" si="23"/>
        <v>0</v>
      </c>
      <c r="V292" s="16">
        <f t="shared" si="24"/>
        <v>0</v>
      </c>
    </row>
    <row r="293" spans="1:22" x14ac:dyDescent="0.25">
      <c r="A293" s="28"/>
      <c r="B293" s="28"/>
      <c r="C293" s="28"/>
      <c r="D293" s="28"/>
      <c r="E293" s="28"/>
      <c r="F293" s="29"/>
      <c r="G293" s="29"/>
      <c r="H293" s="30"/>
      <c r="I293" s="30"/>
      <c r="J293" s="30"/>
      <c r="K293" s="30"/>
      <c r="L293" s="30"/>
      <c r="M293" s="31"/>
      <c r="N293" s="42"/>
      <c r="O293" s="12"/>
      <c r="P293" s="10"/>
      <c r="Q293" s="44" t="str">
        <f t="shared" si="21"/>
        <v xml:space="preserve"> </v>
      </c>
      <c r="R293" s="44">
        <f t="shared" si="22"/>
        <v>0</v>
      </c>
      <c r="S293" s="16">
        <f t="shared" si="20"/>
        <v>0</v>
      </c>
      <c r="T293" s="45"/>
      <c r="U293" s="15">
        <f t="shared" si="23"/>
        <v>0</v>
      </c>
      <c r="V293" s="16">
        <f t="shared" si="24"/>
        <v>0</v>
      </c>
    </row>
    <row r="294" spans="1:22" x14ac:dyDescent="0.25">
      <c r="A294" s="28"/>
      <c r="B294" s="28"/>
      <c r="C294" s="28"/>
      <c r="D294" s="28"/>
      <c r="E294" s="28"/>
      <c r="F294" s="29"/>
      <c r="G294" s="29"/>
      <c r="H294" s="30"/>
      <c r="I294" s="30"/>
      <c r="J294" s="30"/>
      <c r="K294" s="30"/>
      <c r="L294" s="30"/>
      <c r="M294" s="31"/>
      <c r="N294" s="42"/>
      <c r="O294" s="12"/>
      <c r="P294" s="10"/>
      <c r="Q294" s="44" t="str">
        <f t="shared" si="21"/>
        <v xml:space="preserve"> </v>
      </c>
      <c r="R294" s="44">
        <f t="shared" si="22"/>
        <v>0</v>
      </c>
      <c r="S294" s="16">
        <f t="shared" si="20"/>
        <v>0</v>
      </c>
      <c r="T294" s="45"/>
      <c r="U294" s="15">
        <f t="shared" si="23"/>
        <v>0</v>
      </c>
      <c r="V294" s="16">
        <f t="shared" si="24"/>
        <v>0</v>
      </c>
    </row>
    <row r="295" spans="1:22" x14ac:dyDescent="0.25">
      <c r="A295" s="28"/>
      <c r="B295" s="28"/>
      <c r="C295" s="28"/>
      <c r="D295" s="28"/>
      <c r="E295" s="28"/>
      <c r="F295" s="29"/>
      <c r="G295" s="29"/>
      <c r="H295" s="30"/>
      <c r="I295" s="30"/>
      <c r="J295" s="30"/>
      <c r="K295" s="30"/>
      <c r="L295" s="30"/>
      <c r="M295" s="31"/>
      <c r="N295" s="42"/>
      <c r="O295" s="12"/>
      <c r="P295" s="10"/>
      <c r="Q295" s="44" t="str">
        <f t="shared" si="21"/>
        <v xml:space="preserve"> </v>
      </c>
      <c r="R295" s="44">
        <f t="shared" si="22"/>
        <v>0</v>
      </c>
      <c r="S295" s="16">
        <f t="shared" si="20"/>
        <v>0</v>
      </c>
      <c r="T295" s="45"/>
      <c r="U295" s="15">
        <f t="shared" si="23"/>
        <v>0</v>
      </c>
      <c r="V295" s="16">
        <f t="shared" si="24"/>
        <v>0</v>
      </c>
    </row>
    <row r="296" spans="1:22" x14ac:dyDescent="0.25">
      <c r="A296" s="28"/>
      <c r="B296" s="28"/>
      <c r="C296" s="28"/>
      <c r="D296" s="28"/>
      <c r="E296" s="28"/>
      <c r="F296" s="29"/>
      <c r="G296" s="29"/>
      <c r="H296" s="30"/>
      <c r="I296" s="30"/>
      <c r="J296" s="30"/>
      <c r="K296" s="30"/>
      <c r="L296" s="30"/>
      <c r="M296" s="31"/>
      <c r="N296" s="42"/>
      <c r="O296" s="12"/>
      <c r="P296" s="10"/>
      <c r="Q296" s="44" t="str">
        <f t="shared" si="21"/>
        <v xml:space="preserve"> </v>
      </c>
      <c r="R296" s="44">
        <f t="shared" si="22"/>
        <v>0</v>
      </c>
      <c r="S296" s="16">
        <f t="shared" si="20"/>
        <v>0</v>
      </c>
      <c r="T296" s="45"/>
      <c r="U296" s="15">
        <f t="shared" si="23"/>
        <v>0</v>
      </c>
      <c r="V296" s="16">
        <f t="shared" si="24"/>
        <v>0</v>
      </c>
    </row>
    <row r="297" spans="1:22" x14ac:dyDescent="0.25">
      <c r="A297" s="28"/>
      <c r="B297" s="28"/>
      <c r="C297" s="28"/>
      <c r="D297" s="28"/>
      <c r="E297" s="28"/>
      <c r="F297" s="29"/>
      <c r="G297" s="29"/>
      <c r="H297" s="30"/>
      <c r="I297" s="30"/>
      <c r="J297" s="30"/>
      <c r="K297" s="30"/>
      <c r="L297" s="30"/>
      <c r="M297" s="31"/>
      <c r="N297" s="42"/>
      <c r="O297" s="12"/>
      <c r="P297" s="10"/>
      <c r="Q297" s="44" t="str">
        <f t="shared" si="21"/>
        <v xml:space="preserve"> </v>
      </c>
      <c r="R297" s="44">
        <f t="shared" si="22"/>
        <v>0</v>
      </c>
      <c r="S297" s="16">
        <f t="shared" si="20"/>
        <v>0</v>
      </c>
      <c r="T297" s="45"/>
      <c r="U297" s="15">
        <f t="shared" si="23"/>
        <v>0</v>
      </c>
      <c r="V297" s="16">
        <f t="shared" si="24"/>
        <v>0</v>
      </c>
    </row>
    <row r="298" spans="1:22" x14ac:dyDescent="0.25">
      <c r="A298" s="28"/>
      <c r="B298" s="28"/>
      <c r="C298" s="28"/>
      <c r="D298" s="28"/>
      <c r="E298" s="28"/>
      <c r="F298" s="29"/>
      <c r="G298" s="29"/>
      <c r="H298" s="30"/>
      <c r="I298" s="30"/>
      <c r="J298" s="30"/>
      <c r="K298" s="30"/>
      <c r="L298" s="30"/>
      <c r="M298" s="31"/>
      <c r="N298" s="42"/>
      <c r="O298" s="12"/>
      <c r="P298" s="10"/>
      <c r="Q298" s="44" t="str">
        <f t="shared" si="21"/>
        <v xml:space="preserve"> </v>
      </c>
      <c r="R298" s="44">
        <f t="shared" si="22"/>
        <v>0</v>
      </c>
      <c r="S298" s="16">
        <f t="shared" si="20"/>
        <v>0</v>
      </c>
      <c r="T298" s="45"/>
      <c r="U298" s="15">
        <f t="shared" si="23"/>
        <v>0</v>
      </c>
      <c r="V298" s="16">
        <f t="shared" si="24"/>
        <v>0</v>
      </c>
    </row>
    <row r="299" spans="1:22" x14ac:dyDescent="0.25">
      <c r="A299" s="28"/>
      <c r="B299" s="28"/>
      <c r="C299" s="28"/>
      <c r="D299" s="28"/>
      <c r="E299" s="28"/>
      <c r="F299" s="29"/>
      <c r="G299" s="29"/>
      <c r="H299" s="30"/>
      <c r="I299" s="30"/>
      <c r="J299" s="30"/>
      <c r="K299" s="30"/>
      <c r="L299" s="30"/>
      <c r="M299" s="31"/>
      <c r="N299" s="42"/>
      <c r="O299" s="12"/>
      <c r="P299" s="10"/>
      <c r="Q299" s="44" t="str">
        <f t="shared" si="21"/>
        <v xml:space="preserve"> </v>
      </c>
      <c r="R299" s="44">
        <f t="shared" si="22"/>
        <v>0</v>
      </c>
      <c r="S299" s="16">
        <f t="shared" si="20"/>
        <v>0</v>
      </c>
      <c r="T299" s="45"/>
      <c r="U299" s="15">
        <f t="shared" si="23"/>
        <v>0</v>
      </c>
      <c r="V299" s="16">
        <f t="shared" si="24"/>
        <v>0</v>
      </c>
    </row>
    <row r="300" spans="1:22" x14ac:dyDescent="0.25">
      <c r="A300" s="28"/>
      <c r="B300" s="28"/>
      <c r="C300" s="28"/>
      <c r="D300" s="28"/>
      <c r="E300" s="28"/>
      <c r="F300" s="29"/>
      <c r="G300" s="29"/>
      <c r="H300" s="30"/>
      <c r="I300" s="30"/>
      <c r="J300" s="30"/>
      <c r="K300" s="30"/>
      <c r="L300" s="30"/>
      <c r="M300" s="31"/>
      <c r="N300" s="42"/>
      <c r="O300" s="12"/>
      <c r="P300" s="10"/>
      <c r="Q300" s="44" t="str">
        <f t="shared" si="21"/>
        <v xml:space="preserve"> </v>
      </c>
      <c r="R300" s="44">
        <f t="shared" si="22"/>
        <v>0</v>
      </c>
      <c r="S300" s="16">
        <f t="shared" si="20"/>
        <v>0</v>
      </c>
      <c r="T300" s="45"/>
      <c r="U300" s="15">
        <f t="shared" si="23"/>
        <v>0</v>
      </c>
      <c r="V300" s="16">
        <f t="shared" si="24"/>
        <v>0</v>
      </c>
    </row>
    <row r="301" spans="1:22" x14ac:dyDescent="0.25">
      <c r="A301" s="28"/>
      <c r="B301" s="28"/>
      <c r="C301" s="28"/>
      <c r="D301" s="28"/>
      <c r="E301" s="28"/>
      <c r="F301" s="29"/>
      <c r="G301" s="29"/>
      <c r="H301" s="30"/>
      <c r="I301" s="30"/>
      <c r="J301" s="30"/>
      <c r="K301" s="30"/>
      <c r="L301" s="30"/>
      <c r="M301" s="31"/>
      <c r="N301" s="42"/>
      <c r="O301" s="12"/>
      <c r="P301" s="10"/>
      <c r="Q301" s="44" t="str">
        <f t="shared" si="21"/>
        <v xml:space="preserve"> </v>
      </c>
      <c r="R301" s="44">
        <f t="shared" si="22"/>
        <v>0</v>
      </c>
      <c r="S301" s="16">
        <f t="shared" si="20"/>
        <v>0</v>
      </c>
      <c r="T301" s="45"/>
      <c r="U301" s="15">
        <f t="shared" si="23"/>
        <v>0</v>
      </c>
      <c r="V301" s="16">
        <f t="shared" si="24"/>
        <v>0</v>
      </c>
    </row>
    <row r="302" spans="1:22" x14ac:dyDescent="0.25">
      <c r="A302" s="28"/>
      <c r="B302" s="28"/>
      <c r="C302" s="28"/>
      <c r="D302" s="28"/>
      <c r="E302" s="28"/>
      <c r="F302" s="29"/>
      <c r="G302" s="29"/>
      <c r="H302" s="30"/>
      <c r="I302" s="30"/>
      <c r="J302" s="30"/>
      <c r="K302" s="30"/>
      <c r="L302" s="30"/>
      <c r="M302" s="31"/>
      <c r="N302" s="42"/>
      <c r="O302" s="12"/>
      <c r="P302" s="10"/>
      <c r="Q302" s="44" t="str">
        <f t="shared" si="21"/>
        <v xml:space="preserve"> </v>
      </c>
      <c r="R302" s="44">
        <f t="shared" si="22"/>
        <v>0</v>
      </c>
      <c r="S302" s="16">
        <f t="shared" si="20"/>
        <v>0</v>
      </c>
      <c r="T302" s="45"/>
      <c r="U302" s="15">
        <f t="shared" si="23"/>
        <v>0</v>
      </c>
      <c r="V302" s="16">
        <f t="shared" si="24"/>
        <v>0</v>
      </c>
    </row>
    <row r="303" spans="1:22" x14ac:dyDescent="0.25">
      <c r="A303" s="28"/>
      <c r="B303" s="28"/>
      <c r="C303" s="28"/>
      <c r="D303" s="28"/>
      <c r="E303" s="28"/>
      <c r="F303" s="29"/>
      <c r="G303" s="29"/>
      <c r="H303" s="30"/>
      <c r="I303" s="30"/>
      <c r="J303" s="30"/>
      <c r="K303" s="30"/>
      <c r="L303" s="30"/>
      <c r="M303" s="31"/>
      <c r="N303" s="42"/>
      <c r="O303" s="12"/>
      <c r="P303" s="10"/>
      <c r="Q303" s="44" t="str">
        <f t="shared" si="21"/>
        <v xml:space="preserve"> </v>
      </c>
      <c r="R303" s="44">
        <f t="shared" si="22"/>
        <v>0</v>
      </c>
      <c r="S303" s="16">
        <f t="shared" si="20"/>
        <v>0</v>
      </c>
      <c r="T303" s="45"/>
      <c r="U303" s="15">
        <f t="shared" si="23"/>
        <v>0</v>
      </c>
      <c r="V303" s="16">
        <f t="shared" si="24"/>
        <v>0</v>
      </c>
    </row>
    <row r="304" spans="1:22" x14ac:dyDescent="0.25">
      <c r="A304" s="28"/>
      <c r="B304" s="28"/>
      <c r="C304" s="28"/>
      <c r="D304" s="28"/>
      <c r="E304" s="28"/>
      <c r="F304" s="29"/>
      <c r="G304" s="29"/>
      <c r="H304" s="30"/>
      <c r="I304" s="30"/>
      <c r="J304" s="30"/>
      <c r="K304" s="30"/>
      <c r="L304" s="30"/>
      <c r="M304" s="31"/>
      <c r="N304" s="42"/>
      <c r="O304" s="12"/>
      <c r="P304" s="10"/>
      <c r="Q304" s="44" t="str">
        <f t="shared" si="21"/>
        <v xml:space="preserve"> </v>
      </c>
      <c r="R304" s="44">
        <f t="shared" si="22"/>
        <v>0</v>
      </c>
      <c r="S304" s="16">
        <f t="shared" si="20"/>
        <v>0</v>
      </c>
      <c r="T304" s="45"/>
      <c r="U304" s="15">
        <f t="shared" si="23"/>
        <v>0</v>
      </c>
      <c r="V304" s="16">
        <f t="shared" si="24"/>
        <v>0</v>
      </c>
    </row>
    <row r="305" spans="1:22" x14ac:dyDescent="0.25">
      <c r="A305" s="28"/>
      <c r="B305" s="28"/>
      <c r="C305" s="28"/>
      <c r="D305" s="28"/>
      <c r="E305" s="28"/>
      <c r="F305" s="29"/>
      <c r="G305" s="29"/>
      <c r="H305" s="30"/>
      <c r="I305" s="30"/>
      <c r="J305" s="30"/>
      <c r="K305" s="30"/>
      <c r="L305" s="30"/>
      <c r="M305" s="31"/>
      <c r="N305" s="42"/>
      <c r="O305" s="12"/>
      <c r="P305" s="10"/>
      <c r="Q305" s="44" t="str">
        <f t="shared" si="21"/>
        <v xml:space="preserve"> </v>
      </c>
      <c r="R305" s="44">
        <f t="shared" si="22"/>
        <v>0</v>
      </c>
      <c r="S305" s="16">
        <f t="shared" si="20"/>
        <v>0</v>
      </c>
      <c r="T305" s="45"/>
      <c r="U305" s="15">
        <f t="shared" si="23"/>
        <v>0</v>
      </c>
      <c r="V305" s="16">
        <f t="shared" si="24"/>
        <v>0</v>
      </c>
    </row>
    <row r="306" spans="1:22" x14ac:dyDescent="0.25">
      <c r="A306" s="28"/>
      <c r="B306" s="28"/>
      <c r="C306" s="28"/>
      <c r="D306" s="28"/>
      <c r="E306" s="28"/>
      <c r="F306" s="29"/>
      <c r="G306" s="29"/>
      <c r="H306" s="30"/>
      <c r="I306" s="30"/>
      <c r="J306" s="30"/>
      <c r="K306" s="30"/>
      <c r="L306" s="30"/>
      <c r="M306" s="31"/>
      <c r="N306" s="42"/>
      <c r="O306" s="12"/>
      <c r="P306" s="10"/>
      <c r="Q306" s="44" t="str">
        <f t="shared" si="21"/>
        <v xml:space="preserve"> </v>
      </c>
      <c r="R306" s="44">
        <f t="shared" si="22"/>
        <v>0</v>
      </c>
      <c r="S306" s="16">
        <f t="shared" si="20"/>
        <v>0</v>
      </c>
      <c r="T306" s="45"/>
      <c r="U306" s="15">
        <f t="shared" si="23"/>
        <v>0</v>
      </c>
      <c r="V306" s="16">
        <f t="shared" si="24"/>
        <v>0</v>
      </c>
    </row>
    <row r="307" spans="1:22" x14ac:dyDescent="0.25">
      <c r="A307" s="28"/>
      <c r="B307" s="28"/>
      <c r="C307" s="28"/>
      <c r="D307" s="28"/>
      <c r="E307" s="28"/>
      <c r="F307" s="29"/>
      <c r="G307" s="29"/>
      <c r="H307" s="30"/>
      <c r="I307" s="30"/>
      <c r="J307" s="30"/>
      <c r="K307" s="30"/>
      <c r="L307" s="30"/>
      <c r="M307" s="31"/>
      <c r="N307" s="42"/>
      <c r="O307" s="12"/>
      <c r="P307" s="10"/>
      <c r="Q307" s="44" t="str">
        <f t="shared" si="21"/>
        <v xml:space="preserve"> </v>
      </c>
      <c r="R307" s="44">
        <f t="shared" si="22"/>
        <v>0</v>
      </c>
      <c r="S307" s="16">
        <f t="shared" si="20"/>
        <v>0</v>
      </c>
      <c r="T307" s="45"/>
      <c r="U307" s="15">
        <f t="shared" si="23"/>
        <v>0</v>
      </c>
      <c r="V307" s="16">
        <f t="shared" si="24"/>
        <v>0</v>
      </c>
    </row>
    <row r="308" spans="1:22" x14ac:dyDescent="0.25">
      <c r="A308" s="28"/>
      <c r="B308" s="28"/>
      <c r="C308" s="28"/>
      <c r="D308" s="28"/>
      <c r="E308" s="28"/>
      <c r="F308" s="29"/>
      <c r="G308" s="29"/>
      <c r="H308" s="30"/>
      <c r="I308" s="30"/>
      <c r="J308" s="30"/>
      <c r="K308" s="30"/>
      <c r="L308" s="30"/>
      <c r="M308" s="31"/>
      <c r="N308" s="42"/>
      <c r="O308" s="12"/>
      <c r="P308" s="10"/>
      <c r="Q308" s="44" t="str">
        <f t="shared" si="21"/>
        <v xml:space="preserve"> </v>
      </c>
      <c r="R308" s="44">
        <f t="shared" si="22"/>
        <v>0</v>
      </c>
      <c r="S308" s="16">
        <f t="shared" si="20"/>
        <v>0</v>
      </c>
      <c r="T308" s="45"/>
      <c r="U308" s="15">
        <f t="shared" si="23"/>
        <v>0</v>
      </c>
      <c r="V308" s="16">
        <f t="shared" si="24"/>
        <v>0</v>
      </c>
    </row>
    <row r="309" spans="1:22" x14ac:dyDescent="0.25">
      <c r="A309" s="28"/>
      <c r="B309" s="28"/>
      <c r="C309" s="28"/>
      <c r="D309" s="28"/>
      <c r="E309" s="28"/>
      <c r="F309" s="29"/>
      <c r="G309" s="29"/>
      <c r="H309" s="30"/>
      <c r="I309" s="30"/>
      <c r="J309" s="30"/>
      <c r="K309" s="30"/>
      <c r="L309" s="30"/>
      <c r="M309" s="31"/>
      <c r="N309" s="42"/>
      <c r="O309" s="12"/>
      <c r="P309" s="10"/>
      <c r="Q309" s="44" t="str">
        <f t="shared" si="21"/>
        <v xml:space="preserve"> </v>
      </c>
      <c r="R309" s="44">
        <f t="shared" si="22"/>
        <v>0</v>
      </c>
      <c r="S309" s="16">
        <f t="shared" si="20"/>
        <v>0</v>
      </c>
      <c r="T309" s="45"/>
      <c r="U309" s="15">
        <f t="shared" si="23"/>
        <v>0</v>
      </c>
      <c r="V309" s="16">
        <f t="shared" si="24"/>
        <v>0</v>
      </c>
    </row>
    <row r="310" spans="1:22" x14ac:dyDescent="0.25">
      <c r="A310" s="28"/>
      <c r="B310" s="28"/>
      <c r="C310" s="28"/>
      <c r="D310" s="28"/>
      <c r="E310" s="28"/>
      <c r="F310" s="29"/>
      <c r="G310" s="29"/>
      <c r="H310" s="30"/>
      <c r="I310" s="30"/>
      <c r="J310" s="30"/>
      <c r="K310" s="30"/>
      <c r="L310" s="30"/>
      <c r="M310" s="31"/>
      <c r="N310" s="42"/>
      <c r="O310" s="12"/>
      <c r="P310" s="10"/>
      <c r="Q310" s="44" t="str">
        <f t="shared" si="21"/>
        <v xml:space="preserve"> </v>
      </c>
      <c r="R310" s="44">
        <f t="shared" si="22"/>
        <v>0</v>
      </c>
      <c r="S310" s="16">
        <f t="shared" si="20"/>
        <v>0</v>
      </c>
      <c r="T310" s="45"/>
      <c r="U310" s="15">
        <f t="shared" si="23"/>
        <v>0</v>
      </c>
      <c r="V310" s="16">
        <f t="shared" si="24"/>
        <v>0</v>
      </c>
    </row>
    <row r="311" spans="1:22" x14ac:dyDescent="0.25">
      <c r="A311" s="28"/>
      <c r="B311" s="28"/>
      <c r="C311" s="28"/>
      <c r="D311" s="28"/>
      <c r="E311" s="28"/>
      <c r="F311" s="29"/>
      <c r="G311" s="29"/>
      <c r="H311" s="30"/>
      <c r="I311" s="30"/>
      <c r="J311" s="30"/>
      <c r="K311" s="30"/>
      <c r="L311" s="30"/>
      <c r="M311" s="31"/>
      <c r="N311" s="42"/>
      <c r="O311" s="12"/>
      <c r="P311" s="10"/>
      <c r="Q311" s="44" t="str">
        <f t="shared" si="21"/>
        <v xml:space="preserve"> </v>
      </c>
      <c r="R311" s="44">
        <f t="shared" si="22"/>
        <v>0</v>
      </c>
      <c r="S311" s="16">
        <f t="shared" si="20"/>
        <v>0</v>
      </c>
      <c r="T311" s="45"/>
      <c r="U311" s="15">
        <f t="shared" si="23"/>
        <v>0</v>
      </c>
      <c r="V311" s="16">
        <f t="shared" si="24"/>
        <v>0</v>
      </c>
    </row>
    <row r="312" spans="1:22" x14ac:dyDescent="0.25">
      <c r="A312" s="28"/>
      <c r="B312" s="28"/>
      <c r="C312" s="28"/>
      <c r="D312" s="28"/>
      <c r="E312" s="28"/>
      <c r="F312" s="29"/>
      <c r="G312" s="29"/>
      <c r="H312" s="30"/>
      <c r="I312" s="30"/>
      <c r="J312" s="30"/>
      <c r="K312" s="30"/>
      <c r="L312" s="30"/>
      <c r="M312" s="31"/>
      <c r="N312" s="42"/>
      <c r="O312" s="12"/>
      <c r="P312" s="10"/>
      <c r="Q312" s="44" t="str">
        <f t="shared" si="21"/>
        <v xml:space="preserve"> </v>
      </c>
      <c r="R312" s="44">
        <f t="shared" si="22"/>
        <v>0</v>
      </c>
      <c r="S312" s="16">
        <f t="shared" si="20"/>
        <v>0</v>
      </c>
      <c r="T312" s="45"/>
      <c r="U312" s="15">
        <f t="shared" si="23"/>
        <v>0</v>
      </c>
      <c r="V312" s="16">
        <f t="shared" si="24"/>
        <v>0</v>
      </c>
    </row>
    <row r="313" spans="1:22" x14ac:dyDescent="0.25">
      <c r="A313" s="28"/>
      <c r="B313" s="28"/>
      <c r="C313" s="28"/>
      <c r="D313" s="28"/>
      <c r="E313" s="28"/>
      <c r="F313" s="29"/>
      <c r="G313" s="29"/>
      <c r="H313" s="30"/>
      <c r="I313" s="30"/>
      <c r="J313" s="30"/>
      <c r="K313" s="30"/>
      <c r="L313" s="30"/>
      <c r="M313" s="31"/>
      <c r="N313" s="42"/>
      <c r="O313" s="12"/>
      <c r="P313" s="10"/>
      <c r="Q313" s="44" t="str">
        <f t="shared" si="21"/>
        <v xml:space="preserve"> </v>
      </c>
      <c r="R313" s="44">
        <f t="shared" si="22"/>
        <v>0</v>
      </c>
      <c r="S313" s="16">
        <f t="shared" si="20"/>
        <v>0</v>
      </c>
      <c r="T313" s="45"/>
      <c r="U313" s="15">
        <f t="shared" si="23"/>
        <v>0</v>
      </c>
      <c r="V313" s="16">
        <f t="shared" si="24"/>
        <v>0</v>
      </c>
    </row>
    <row r="314" spans="1:22" x14ac:dyDescent="0.25">
      <c r="A314" s="28"/>
      <c r="B314" s="28"/>
      <c r="C314" s="28"/>
      <c r="D314" s="28"/>
      <c r="E314" s="28"/>
      <c r="F314" s="29"/>
      <c r="G314" s="29"/>
      <c r="H314" s="30"/>
      <c r="I314" s="30"/>
      <c r="J314" s="30"/>
      <c r="K314" s="30"/>
      <c r="L314" s="30"/>
      <c r="M314" s="31"/>
      <c r="N314" s="42"/>
      <c r="O314" s="12"/>
      <c r="P314" s="10"/>
      <c r="Q314" s="44" t="str">
        <f t="shared" si="21"/>
        <v xml:space="preserve"> </v>
      </c>
      <c r="R314" s="44">
        <f t="shared" si="22"/>
        <v>0</v>
      </c>
      <c r="S314" s="16">
        <f t="shared" si="20"/>
        <v>0</v>
      </c>
      <c r="T314" s="45"/>
      <c r="U314" s="15">
        <f t="shared" si="23"/>
        <v>0</v>
      </c>
      <c r="V314" s="16">
        <f t="shared" si="24"/>
        <v>0</v>
      </c>
    </row>
    <row r="315" spans="1:22" x14ac:dyDescent="0.25">
      <c r="A315" s="28"/>
      <c r="B315" s="28"/>
      <c r="C315" s="28"/>
      <c r="D315" s="28"/>
      <c r="E315" s="28"/>
      <c r="F315" s="29"/>
      <c r="G315" s="29"/>
      <c r="H315" s="30"/>
      <c r="I315" s="30"/>
      <c r="J315" s="30"/>
      <c r="K315" s="30"/>
      <c r="L315" s="30"/>
      <c r="M315" s="31"/>
      <c r="N315" s="42"/>
      <c r="O315" s="12"/>
      <c r="P315" s="10"/>
      <c r="Q315" s="44" t="str">
        <f t="shared" si="21"/>
        <v xml:space="preserve"> </v>
      </c>
      <c r="R315" s="44">
        <f t="shared" si="22"/>
        <v>0</v>
      </c>
      <c r="S315" s="16">
        <f t="shared" si="20"/>
        <v>0</v>
      </c>
      <c r="T315" s="45"/>
      <c r="U315" s="15">
        <f t="shared" si="23"/>
        <v>0</v>
      </c>
      <c r="V315" s="16">
        <f t="shared" si="24"/>
        <v>0</v>
      </c>
    </row>
    <row r="316" spans="1:22" x14ac:dyDescent="0.25">
      <c r="A316" s="28"/>
      <c r="B316" s="28"/>
      <c r="C316" s="28"/>
      <c r="D316" s="28"/>
      <c r="E316" s="28"/>
      <c r="F316" s="29"/>
      <c r="G316" s="29"/>
      <c r="H316" s="30"/>
      <c r="I316" s="30"/>
      <c r="J316" s="30"/>
      <c r="K316" s="30"/>
      <c r="L316" s="30"/>
      <c r="M316" s="31"/>
      <c r="N316" s="42"/>
      <c r="O316" s="12"/>
      <c r="P316" s="10"/>
      <c r="Q316" s="44" t="str">
        <f t="shared" si="21"/>
        <v xml:space="preserve"> </v>
      </c>
      <c r="R316" s="44">
        <f t="shared" si="22"/>
        <v>0</v>
      </c>
      <c r="S316" s="16">
        <f t="shared" si="20"/>
        <v>0</v>
      </c>
      <c r="T316" s="45"/>
      <c r="U316" s="15">
        <f t="shared" si="23"/>
        <v>0</v>
      </c>
      <c r="V316" s="16">
        <f t="shared" si="24"/>
        <v>0</v>
      </c>
    </row>
    <row r="317" spans="1:22" x14ac:dyDescent="0.25">
      <c r="A317" s="28"/>
      <c r="B317" s="28"/>
      <c r="C317" s="28"/>
      <c r="D317" s="28"/>
      <c r="E317" s="28"/>
      <c r="F317" s="29"/>
      <c r="G317" s="29"/>
      <c r="H317" s="30"/>
      <c r="I317" s="30"/>
      <c r="J317" s="30"/>
      <c r="K317" s="30"/>
      <c r="L317" s="30"/>
      <c r="M317" s="31"/>
      <c r="N317" s="42"/>
      <c r="O317" s="12"/>
      <c r="P317" s="10"/>
      <c r="Q317" s="44" t="str">
        <f t="shared" si="21"/>
        <v xml:space="preserve"> </v>
      </c>
      <c r="R317" s="44">
        <f t="shared" si="22"/>
        <v>0</v>
      </c>
      <c r="S317" s="16">
        <f t="shared" si="20"/>
        <v>0</v>
      </c>
      <c r="T317" s="45"/>
      <c r="U317" s="15">
        <f t="shared" si="23"/>
        <v>0</v>
      </c>
      <c r="V317" s="16">
        <f t="shared" si="24"/>
        <v>0</v>
      </c>
    </row>
    <row r="318" spans="1:22" x14ac:dyDescent="0.25">
      <c r="A318" s="28"/>
      <c r="B318" s="28"/>
      <c r="C318" s="28"/>
      <c r="D318" s="28"/>
      <c r="E318" s="28"/>
      <c r="F318" s="29"/>
      <c r="G318" s="29"/>
      <c r="H318" s="30"/>
      <c r="I318" s="30"/>
      <c r="J318" s="30"/>
      <c r="K318" s="30"/>
      <c r="L318" s="30"/>
      <c r="M318" s="31"/>
      <c r="N318" s="42"/>
      <c r="O318" s="12"/>
      <c r="P318" s="10"/>
      <c r="Q318" s="44" t="str">
        <f t="shared" si="21"/>
        <v xml:space="preserve"> </v>
      </c>
      <c r="R318" s="44">
        <f t="shared" si="22"/>
        <v>0</v>
      </c>
      <c r="S318" s="16">
        <f t="shared" si="20"/>
        <v>0</v>
      </c>
      <c r="T318" s="45"/>
      <c r="U318" s="15">
        <f t="shared" si="23"/>
        <v>0</v>
      </c>
      <c r="V318" s="16">
        <f t="shared" si="24"/>
        <v>0</v>
      </c>
    </row>
    <row r="319" spans="1:22" x14ac:dyDescent="0.25">
      <c r="A319" s="28"/>
      <c r="B319" s="28"/>
      <c r="C319" s="28"/>
      <c r="D319" s="28"/>
      <c r="E319" s="28"/>
      <c r="F319" s="29"/>
      <c r="G319" s="29"/>
      <c r="H319" s="30"/>
      <c r="I319" s="30"/>
      <c r="J319" s="30"/>
      <c r="K319" s="30"/>
      <c r="L319" s="30"/>
      <c r="M319" s="31"/>
      <c r="N319" s="42"/>
      <c r="O319" s="12"/>
      <c r="P319" s="10"/>
      <c r="Q319" s="44" t="str">
        <f t="shared" si="21"/>
        <v xml:space="preserve"> </v>
      </c>
      <c r="R319" s="44">
        <f t="shared" si="22"/>
        <v>0</v>
      </c>
      <c r="S319" s="16">
        <f t="shared" si="20"/>
        <v>0</v>
      </c>
      <c r="T319" s="45"/>
      <c r="U319" s="15">
        <f t="shared" si="23"/>
        <v>0</v>
      </c>
      <c r="V319" s="16">
        <f t="shared" si="24"/>
        <v>0</v>
      </c>
    </row>
    <row r="320" spans="1:22" x14ac:dyDescent="0.25">
      <c r="A320" s="28"/>
      <c r="B320" s="28"/>
      <c r="C320" s="28"/>
      <c r="D320" s="28"/>
      <c r="E320" s="28"/>
      <c r="F320" s="29"/>
      <c r="G320" s="29"/>
      <c r="H320" s="30"/>
      <c r="I320" s="30"/>
      <c r="J320" s="30"/>
      <c r="K320" s="30"/>
      <c r="L320" s="30"/>
      <c r="M320" s="31"/>
      <c r="N320" s="42"/>
      <c r="O320" s="12"/>
      <c r="P320" s="10"/>
      <c r="Q320" s="44" t="str">
        <f t="shared" si="21"/>
        <v xml:space="preserve"> </v>
      </c>
      <c r="R320" s="44">
        <f t="shared" si="22"/>
        <v>0</v>
      </c>
      <c r="S320" s="16">
        <f t="shared" si="20"/>
        <v>0</v>
      </c>
      <c r="T320" s="45"/>
      <c r="U320" s="15">
        <f t="shared" si="23"/>
        <v>0</v>
      </c>
      <c r="V320" s="16">
        <f t="shared" si="24"/>
        <v>0</v>
      </c>
    </row>
    <row r="321" spans="1:22" x14ac:dyDescent="0.25">
      <c r="A321" s="28"/>
      <c r="B321" s="28"/>
      <c r="C321" s="28"/>
      <c r="D321" s="28"/>
      <c r="E321" s="28"/>
      <c r="F321" s="29"/>
      <c r="G321" s="29"/>
      <c r="H321" s="30"/>
      <c r="I321" s="30"/>
      <c r="J321" s="30"/>
      <c r="K321" s="30"/>
      <c r="L321" s="30"/>
      <c r="M321" s="31"/>
      <c r="N321" s="42"/>
      <c r="O321" s="12"/>
      <c r="P321" s="10"/>
      <c r="Q321" s="44" t="str">
        <f t="shared" si="21"/>
        <v xml:space="preserve"> </v>
      </c>
      <c r="R321" s="44">
        <f t="shared" si="22"/>
        <v>0</v>
      </c>
      <c r="S321" s="16">
        <f t="shared" si="20"/>
        <v>0</v>
      </c>
      <c r="T321" s="45"/>
      <c r="U321" s="15">
        <f t="shared" si="23"/>
        <v>0</v>
      </c>
      <c r="V321" s="16">
        <f t="shared" si="24"/>
        <v>0</v>
      </c>
    </row>
    <row r="322" spans="1:22" x14ac:dyDescent="0.25">
      <c r="A322" s="28"/>
      <c r="B322" s="28"/>
      <c r="C322" s="28"/>
      <c r="D322" s="28"/>
      <c r="E322" s="28"/>
      <c r="F322" s="29"/>
      <c r="G322" s="29"/>
      <c r="H322" s="30"/>
      <c r="I322" s="30"/>
      <c r="J322" s="30"/>
      <c r="K322" s="30"/>
      <c r="L322" s="30"/>
      <c r="M322" s="31"/>
      <c r="N322" s="42"/>
      <c r="O322" s="12"/>
      <c r="P322" s="10"/>
      <c r="Q322" s="44" t="str">
        <f t="shared" si="21"/>
        <v xml:space="preserve"> </v>
      </c>
      <c r="R322" s="44">
        <f t="shared" si="22"/>
        <v>0</v>
      </c>
      <c r="S322" s="16">
        <f t="shared" si="20"/>
        <v>0</v>
      </c>
      <c r="T322" s="45"/>
      <c r="U322" s="15">
        <f t="shared" si="23"/>
        <v>0</v>
      </c>
      <c r="V322" s="16">
        <f t="shared" si="24"/>
        <v>0</v>
      </c>
    </row>
    <row r="323" spans="1:22" x14ac:dyDescent="0.25">
      <c r="A323" s="28"/>
      <c r="B323" s="28"/>
      <c r="C323" s="28"/>
      <c r="D323" s="28"/>
      <c r="E323" s="28"/>
      <c r="F323" s="29"/>
      <c r="G323" s="29"/>
      <c r="H323" s="30"/>
      <c r="I323" s="30"/>
      <c r="J323" s="30"/>
      <c r="K323" s="30"/>
      <c r="L323" s="30"/>
      <c r="M323" s="31"/>
      <c r="N323" s="42"/>
      <c r="O323" s="12"/>
      <c r="P323" s="10"/>
      <c r="Q323" s="44" t="str">
        <f t="shared" si="21"/>
        <v xml:space="preserve"> </v>
      </c>
      <c r="R323" s="44">
        <f t="shared" si="22"/>
        <v>0</v>
      </c>
      <c r="S323" s="16">
        <f t="shared" si="20"/>
        <v>0</v>
      </c>
      <c r="T323" s="45"/>
      <c r="U323" s="15">
        <f t="shared" si="23"/>
        <v>0</v>
      </c>
      <c r="V323" s="16">
        <f t="shared" si="24"/>
        <v>0</v>
      </c>
    </row>
    <row r="324" spans="1:22" x14ac:dyDescent="0.25">
      <c r="A324" s="28"/>
      <c r="B324" s="28"/>
      <c r="C324" s="28"/>
      <c r="D324" s="28"/>
      <c r="E324" s="28"/>
      <c r="F324" s="29"/>
      <c r="G324" s="29"/>
      <c r="H324" s="30"/>
      <c r="I324" s="30"/>
      <c r="J324" s="30"/>
      <c r="K324" s="30"/>
      <c r="L324" s="30"/>
      <c r="M324" s="31"/>
      <c r="N324" s="42"/>
      <c r="O324" s="12"/>
      <c r="P324" s="10"/>
      <c r="Q324" s="44" t="str">
        <f t="shared" si="21"/>
        <v xml:space="preserve"> </v>
      </c>
      <c r="R324" s="44">
        <f t="shared" si="22"/>
        <v>0</v>
      </c>
      <c r="S324" s="16">
        <f t="shared" si="20"/>
        <v>0</v>
      </c>
      <c r="T324" s="45"/>
      <c r="U324" s="15">
        <f t="shared" si="23"/>
        <v>0</v>
      </c>
      <c r="V324" s="16">
        <f t="shared" si="24"/>
        <v>0</v>
      </c>
    </row>
    <row r="325" spans="1:22" x14ac:dyDescent="0.25">
      <c r="A325" s="28"/>
      <c r="B325" s="28"/>
      <c r="C325" s="28"/>
      <c r="D325" s="28"/>
      <c r="E325" s="28"/>
      <c r="F325" s="29"/>
      <c r="G325" s="29"/>
      <c r="H325" s="30"/>
      <c r="I325" s="30"/>
      <c r="J325" s="30"/>
      <c r="K325" s="30"/>
      <c r="L325" s="30"/>
      <c r="M325" s="31"/>
      <c r="N325" s="42"/>
      <c r="O325" s="12"/>
      <c r="P325" s="10"/>
      <c r="Q325" s="44" t="str">
        <f t="shared" si="21"/>
        <v xml:space="preserve"> </v>
      </c>
      <c r="R325" s="44">
        <f t="shared" si="22"/>
        <v>0</v>
      </c>
      <c r="S325" s="16">
        <f t="shared" si="20"/>
        <v>0</v>
      </c>
      <c r="T325" s="45"/>
      <c r="U325" s="15">
        <f t="shared" si="23"/>
        <v>0</v>
      </c>
      <c r="V325" s="16">
        <f t="shared" si="24"/>
        <v>0</v>
      </c>
    </row>
    <row r="326" spans="1:22" x14ac:dyDescent="0.25">
      <c r="A326" s="28"/>
      <c r="B326" s="28"/>
      <c r="C326" s="28"/>
      <c r="D326" s="28"/>
      <c r="E326" s="28"/>
      <c r="F326" s="29"/>
      <c r="G326" s="29"/>
      <c r="H326" s="30"/>
      <c r="I326" s="30"/>
      <c r="J326" s="30"/>
      <c r="K326" s="30"/>
      <c r="L326" s="30"/>
      <c r="M326" s="31"/>
      <c r="N326" s="42"/>
      <c r="O326" s="12"/>
      <c r="P326" s="10"/>
      <c r="Q326" s="44" t="str">
        <f t="shared" si="21"/>
        <v xml:space="preserve"> </v>
      </c>
      <c r="R326" s="44">
        <f t="shared" si="22"/>
        <v>0</v>
      </c>
      <c r="S326" s="16">
        <f t="shared" si="20"/>
        <v>0</v>
      </c>
      <c r="T326" s="45"/>
      <c r="U326" s="15">
        <f t="shared" si="23"/>
        <v>0</v>
      </c>
      <c r="V326" s="16">
        <f t="shared" si="24"/>
        <v>0</v>
      </c>
    </row>
    <row r="327" spans="1:22" x14ac:dyDescent="0.25">
      <c r="A327" s="28"/>
      <c r="B327" s="28"/>
      <c r="C327" s="28"/>
      <c r="D327" s="28"/>
      <c r="E327" s="28"/>
      <c r="F327" s="29"/>
      <c r="G327" s="29"/>
      <c r="H327" s="30"/>
      <c r="I327" s="30"/>
      <c r="J327" s="30"/>
      <c r="K327" s="30"/>
      <c r="L327" s="30"/>
      <c r="M327" s="31"/>
      <c r="N327" s="42"/>
      <c r="O327" s="12"/>
      <c r="P327" s="10"/>
      <c r="Q327" s="44" t="str">
        <f t="shared" si="21"/>
        <v xml:space="preserve"> </v>
      </c>
      <c r="R327" s="44">
        <f t="shared" si="22"/>
        <v>0</v>
      </c>
      <c r="S327" s="16">
        <f t="shared" si="20"/>
        <v>0</v>
      </c>
      <c r="T327" s="45"/>
      <c r="U327" s="15">
        <f t="shared" si="23"/>
        <v>0</v>
      </c>
      <c r="V327" s="16">
        <f t="shared" si="24"/>
        <v>0</v>
      </c>
    </row>
    <row r="328" spans="1:22" x14ac:dyDescent="0.25">
      <c r="A328" s="28"/>
      <c r="B328" s="28"/>
      <c r="C328" s="28"/>
      <c r="D328" s="28"/>
      <c r="E328" s="28"/>
      <c r="F328" s="29"/>
      <c r="G328" s="29"/>
      <c r="H328" s="30"/>
      <c r="I328" s="30"/>
      <c r="J328" s="30"/>
      <c r="K328" s="30"/>
      <c r="L328" s="30"/>
      <c r="M328" s="31"/>
      <c r="N328" s="42"/>
      <c r="O328" s="12"/>
      <c r="P328" s="10"/>
      <c r="Q328" s="44" t="str">
        <f t="shared" si="21"/>
        <v xml:space="preserve"> </v>
      </c>
      <c r="R328" s="44">
        <f t="shared" si="22"/>
        <v>0</v>
      </c>
      <c r="S328" s="16">
        <f t="shared" si="20"/>
        <v>0</v>
      </c>
      <c r="T328" s="45"/>
      <c r="U328" s="15">
        <f t="shared" si="23"/>
        <v>0</v>
      </c>
      <c r="V328" s="16">
        <f t="shared" si="24"/>
        <v>0</v>
      </c>
    </row>
    <row r="329" spans="1:22" x14ac:dyDescent="0.25">
      <c r="A329" s="28"/>
      <c r="B329" s="28"/>
      <c r="C329" s="28"/>
      <c r="D329" s="28"/>
      <c r="E329" s="28"/>
      <c r="F329" s="29"/>
      <c r="G329" s="29"/>
      <c r="H329" s="30"/>
      <c r="I329" s="30"/>
      <c r="J329" s="30"/>
      <c r="K329" s="30"/>
      <c r="L329" s="30"/>
      <c r="M329" s="31"/>
      <c r="N329" s="42"/>
      <c r="O329" s="12"/>
      <c r="P329" s="10"/>
      <c r="Q329" s="44" t="str">
        <f t="shared" si="21"/>
        <v xml:space="preserve"> </v>
      </c>
      <c r="R329" s="44">
        <f t="shared" si="22"/>
        <v>0</v>
      </c>
      <c r="S329" s="16">
        <f t="shared" si="20"/>
        <v>0</v>
      </c>
      <c r="T329" s="45"/>
      <c r="U329" s="15">
        <f t="shared" si="23"/>
        <v>0</v>
      </c>
      <c r="V329" s="16">
        <f t="shared" si="24"/>
        <v>0</v>
      </c>
    </row>
    <row r="330" spans="1:22" x14ac:dyDescent="0.25">
      <c r="A330" s="28"/>
      <c r="B330" s="28"/>
      <c r="C330" s="28"/>
      <c r="D330" s="28"/>
      <c r="E330" s="28"/>
      <c r="F330" s="29"/>
      <c r="G330" s="29"/>
      <c r="H330" s="30"/>
      <c r="I330" s="30"/>
      <c r="J330" s="30"/>
      <c r="K330" s="30"/>
      <c r="L330" s="30"/>
      <c r="M330" s="31"/>
      <c r="N330" s="42"/>
      <c r="O330" s="12"/>
      <c r="P330" s="10"/>
      <c r="Q330" s="44" t="str">
        <f t="shared" si="21"/>
        <v xml:space="preserve"> </v>
      </c>
      <c r="R330" s="44">
        <f t="shared" si="22"/>
        <v>0</v>
      </c>
      <c r="S330" s="16">
        <f t="shared" si="20"/>
        <v>0</v>
      </c>
      <c r="T330" s="45"/>
      <c r="U330" s="15">
        <f t="shared" si="23"/>
        <v>0</v>
      </c>
      <c r="V330" s="16">
        <f t="shared" si="24"/>
        <v>0</v>
      </c>
    </row>
    <row r="331" spans="1:22" x14ac:dyDescent="0.25">
      <c r="A331" s="28"/>
      <c r="B331" s="28"/>
      <c r="C331" s="28"/>
      <c r="D331" s="28"/>
      <c r="E331" s="28"/>
      <c r="F331" s="29"/>
      <c r="G331" s="29"/>
      <c r="H331" s="30"/>
      <c r="I331" s="30"/>
      <c r="J331" s="30"/>
      <c r="K331" s="30"/>
      <c r="L331" s="30"/>
      <c r="M331" s="31"/>
      <c r="N331" s="42"/>
      <c r="O331" s="12"/>
      <c r="P331" s="10"/>
      <c r="Q331" s="44" t="str">
        <f t="shared" si="21"/>
        <v xml:space="preserve"> </v>
      </c>
      <c r="R331" s="44">
        <f t="shared" si="22"/>
        <v>0</v>
      </c>
      <c r="S331" s="16">
        <f t="shared" si="20"/>
        <v>0</v>
      </c>
      <c r="T331" s="45"/>
      <c r="U331" s="15">
        <f t="shared" si="23"/>
        <v>0</v>
      </c>
      <c r="V331" s="16">
        <f t="shared" si="24"/>
        <v>0</v>
      </c>
    </row>
    <row r="332" spans="1:22" x14ac:dyDescent="0.25">
      <c r="A332" s="28"/>
      <c r="B332" s="28"/>
      <c r="C332" s="28"/>
      <c r="D332" s="28"/>
      <c r="E332" s="28"/>
      <c r="F332" s="29"/>
      <c r="G332" s="29"/>
      <c r="H332" s="30"/>
      <c r="I332" s="30"/>
      <c r="J332" s="30"/>
      <c r="K332" s="30"/>
      <c r="L332" s="30"/>
      <c r="M332" s="31"/>
      <c r="N332" s="42"/>
      <c r="O332" s="12"/>
      <c r="P332" s="10"/>
      <c r="Q332" s="44" t="str">
        <f t="shared" si="21"/>
        <v xml:space="preserve"> </v>
      </c>
      <c r="R332" s="44">
        <f t="shared" si="22"/>
        <v>0</v>
      </c>
      <c r="S332" s="16">
        <f t="shared" ref="S332:S395" si="25">ROUND(R332*0.17,2)</f>
        <v>0</v>
      </c>
      <c r="T332" s="45"/>
      <c r="U332" s="15">
        <f t="shared" si="23"/>
        <v>0</v>
      </c>
      <c r="V332" s="16">
        <f t="shared" si="24"/>
        <v>0</v>
      </c>
    </row>
    <row r="333" spans="1:22" x14ac:dyDescent="0.25">
      <c r="A333" s="28"/>
      <c r="B333" s="28"/>
      <c r="C333" s="28"/>
      <c r="D333" s="28"/>
      <c r="E333" s="28"/>
      <c r="F333" s="29"/>
      <c r="G333" s="29"/>
      <c r="H333" s="30"/>
      <c r="I333" s="30"/>
      <c r="J333" s="30"/>
      <c r="K333" s="30"/>
      <c r="L333" s="30"/>
      <c r="M333" s="31"/>
      <c r="N333" s="42"/>
      <c r="O333" s="12"/>
      <c r="P333" s="10"/>
      <c r="Q333" s="44" t="str">
        <f t="shared" ref="Q333:Q396" si="26">IF(AND(O333=2,P333&gt;0),N333," ")</f>
        <v xml:space="preserve"> </v>
      </c>
      <c r="R333" s="44">
        <f t="shared" ref="R333:R396" si="27">IF(AND(O333=2,P333&gt;0),0,N333)</f>
        <v>0</v>
      </c>
      <c r="S333" s="16">
        <f t="shared" si="25"/>
        <v>0</v>
      </c>
      <c r="T333" s="45"/>
      <c r="U333" s="15">
        <f t="shared" ref="U333:U396" si="28">IF(A333&gt;=2,ROUND(A333*0.00915,3),0)</f>
        <v>0</v>
      </c>
      <c r="V333" s="16">
        <f t="shared" ref="V333:V396" si="29">ROUND(R333*U333,2)</f>
        <v>0</v>
      </c>
    </row>
    <row r="334" spans="1:22" x14ac:dyDescent="0.25">
      <c r="A334" s="28"/>
      <c r="B334" s="28"/>
      <c r="C334" s="28"/>
      <c r="D334" s="28"/>
      <c r="E334" s="28"/>
      <c r="F334" s="29"/>
      <c r="G334" s="29"/>
      <c r="H334" s="30"/>
      <c r="I334" s="30"/>
      <c r="J334" s="30"/>
      <c r="K334" s="30"/>
      <c r="L334" s="30"/>
      <c r="M334" s="31"/>
      <c r="N334" s="42"/>
      <c r="O334" s="12"/>
      <c r="P334" s="10"/>
      <c r="Q334" s="44" t="str">
        <f t="shared" si="26"/>
        <v xml:space="preserve"> </v>
      </c>
      <c r="R334" s="44">
        <f t="shared" si="27"/>
        <v>0</v>
      </c>
      <c r="S334" s="16">
        <f t="shared" si="25"/>
        <v>0</v>
      </c>
      <c r="T334" s="45"/>
      <c r="U334" s="15">
        <f t="shared" si="28"/>
        <v>0</v>
      </c>
      <c r="V334" s="16">
        <f t="shared" si="29"/>
        <v>0</v>
      </c>
    </row>
    <row r="335" spans="1:22" x14ac:dyDescent="0.25">
      <c r="A335" s="28"/>
      <c r="B335" s="28"/>
      <c r="C335" s="28"/>
      <c r="D335" s="28"/>
      <c r="E335" s="28"/>
      <c r="F335" s="29"/>
      <c r="G335" s="29"/>
      <c r="H335" s="30"/>
      <c r="I335" s="30"/>
      <c r="J335" s="30"/>
      <c r="K335" s="30"/>
      <c r="L335" s="30"/>
      <c r="M335" s="31"/>
      <c r="N335" s="42"/>
      <c r="O335" s="12"/>
      <c r="P335" s="10"/>
      <c r="Q335" s="44" t="str">
        <f t="shared" si="26"/>
        <v xml:space="preserve"> </v>
      </c>
      <c r="R335" s="44">
        <f t="shared" si="27"/>
        <v>0</v>
      </c>
      <c r="S335" s="16">
        <f t="shared" si="25"/>
        <v>0</v>
      </c>
      <c r="T335" s="45"/>
      <c r="U335" s="15">
        <f t="shared" si="28"/>
        <v>0</v>
      </c>
      <c r="V335" s="16">
        <f t="shared" si="29"/>
        <v>0</v>
      </c>
    </row>
    <row r="336" spans="1:22" x14ac:dyDescent="0.25">
      <c r="A336" s="28"/>
      <c r="B336" s="28"/>
      <c r="C336" s="28"/>
      <c r="D336" s="28"/>
      <c r="E336" s="28"/>
      <c r="F336" s="29"/>
      <c r="G336" s="29"/>
      <c r="H336" s="30"/>
      <c r="I336" s="30"/>
      <c r="J336" s="30"/>
      <c r="K336" s="30"/>
      <c r="L336" s="30"/>
      <c r="M336" s="31"/>
      <c r="N336" s="42"/>
      <c r="O336" s="12"/>
      <c r="P336" s="10"/>
      <c r="Q336" s="44" t="str">
        <f t="shared" si="26"/>
        <v xml:space="preserve"> </v>
      </c>
      <c r="R336" s="44">
        <f t="shared" si="27"/>
        <v>0</v>
      </c>
      <c r="S336" s="16">
        <f t="shared" si="25"/>
        <v>0</v>
      </c>
      <c r="T336" s="45"/>
      <c r="U336" s="15">
        <f t="shared" si="28"/>
        <v>0</v>
      </c>
      <c r="V336" s="16">
        <f t="shared" si="29"/>
        <v>0</v>
      </c>
    </row>
    <row r="337" spans="1:22" x14ac:dyDescent="0.25">
      <c r="A337" s="28"/>
      <c r="B337" s="28"/>
      <c r="C337" s="28"/>
      <c r="D337" s="28"/>
      <c r="E337" s="28"/>
      <c r="F337" s="29"/>
      <c r="G337" s="29"/>
      <c r="H337" s="30"/>
      <c r="I337" s="30"/>
      <c r="J337" s="30"/>
      <c r="K337" s="30"/>
      <c r="L337" s="30"/>
      <c r="M337" s="31"/>
      <c r="N337" s="42"/>
      <c r="O337" s="12"/>
      <c r="P337" s="10"/>
      <c r="Q337" s="44" t="str">
        <f t="shared" si="26"/>
        <v xml:space="preserve"> </v>
      </c>
      <c r="R337" s="44">
        <f t="shared" si="27"/>
        <v>0</v>
      </c>
      <c r="S337" s="16">
        <f t="shared" si="25"/>
        <v>0</v>
      </c>
      <c r="T337" s="45"/>
      <c r="U337" s="15">
        <f t="shared" si="28"/>
        <v>0</v>
      </c>
      <c r="V337" s="16">
        <f t="shared" si="29"/>
        <v>0</v>
      </c>
    </row>
    <row r="338" spans="1:22" x14ac:dyDescent="0.25">
      <c r="A338" s="28"/>
      <c r="B338" s="28"/>
      <c r="C338" s="28"/>
      <c r="D338" s="28"/>
      <c r="E338" s="28"/>
      <c r="F338" s="29"/>
      <c r="G338" s="29"/>
      <c r="H338" s="30"/>
      <c r="I338" s="30"/>
      <c r="J338" s="30"/>
      <c r="K338" s="30"/>
      <c r="L338" s="30"/>
      <c r="M338" s="31"/>
      <c r="N338" s="42"/>
      <c r="O338" s="12"/>
      <c r="P338" s="10"/>
      <c r="Q338" s="44" t="str">
        <f t="shared" si="26"/>
        <v xml:space="preserve"> </v>
      </c>
      <c r="R338" s="44">
        <f t="shared" si="27"/>
        <v>0</v>
      </c>
      <c r="S338" s="16">
        <f t="shared" si="25"/>
        <v>0</v>
      </c>
      <c r="T338" s="45"/>
      <c r="U338" s="15">
        <f t="shared" si="28"/>
        <v>0</v>
      </c>
      <c r="V338" s="16">
        <f t="shared" si="29"/>
        <v>0</v>
      </c>
    </row>
    <row r="339" spans="1:22" x14ac:dyDescent="0.25">
      <c r="A339" s="28"/>
      <c r="B339" s="28"/>
      <c r="C339" s="28"/>
      <c r="D339" s="28"/>
      <c r="E339" s="28"/>
      <c r="F339" s="29"/>
      <c r="G339" s="29"/>
      <c r="H339" s="30"/>
      <c r="I339" s="30"/>
      <c r="J339" s="30"/>
      <c r="K339" s="30"/>
      <c r="L339" s="30"/>
      <c r="M339" s="31"/>
      <c r="N339" s="42"/>
      <c r="O339" s="12"/>
      <c r="P339" s="10"/>
      <c r="Q339" s="44" t="str">
        <f t="shared" si="26"/>
        <v xml:space="preserve"> </v>
      </c>
      <c r="R339" s="44">
        <f t="shared" si="27"/>
        <v>0</v>
      </c>
      <c r="S339" s="16">
        <f t="shared" si="25"/>
        <v>0</v>
      </c>
      <c r="T339" s="45"/>
      <c r="U339" s="15">
        <f t="shared" si="28"/>
        <v>0</v>
      </c>
      <c r="V339" s="16">
        <f t="shared" si="29"/>
        <v>0</v>
      </c>
    </row>
    <row r="340" spans="1:22" x14ac:dyDescent="0.25">
      <c r="A340" s="28"/>
      <c r="B340" s="28"/>
      <c r="C340" s="28"/>
      <c r="D340" s="28"/>
      <c r="E340" s="28"/>
      <c r="F340" s="29"/>
      <c r="G340" s="29"/>
      <c r="H340" s="30"/>
      <c r="I340" s="30"/>
      <c r="J340" s="30"/>
      <c r="K340" s="30"/>
      <c r="L340" s="30"/>
      <c r="M340" s="31"/>
      <c r="N340" s="42"/>
      <c r="O340" s="12"/>
      <c r="P340" s="10"/>
      <c r="Q340" s="44" t="str">
        <f t="shared" si="26"/>
        <v xml:space="preserve"> </v>
      </c>
      <c r="R340" s="44">
        <f t="shared" si="27"/>
        <v>0</v>
      </c>
      <c r="S340" s="16">
        <f t="shared" si="25"/>
        <v>0</v>
      </c>
      <c r="T340" s="45"/>
      <c r="U340" s="15">
        <f t="shared" si="28"/>
        <v>0</v>
      </c>
      <c r="V340" s="16">
        <f t="shared" si="29"/>
        <v>0</v>
      </c>
    </row>
    <row r="341" spans="1:22" x14ac:dyDescent="0.25">
      <c r="A341" s="28"/>
      <c r="B341" s="28"/>
      <c r="C341" s="28"/>
      <c r="D341" s="28"/>
      <c r="E341" s="28"/>
      <c r="F341" s="29"/>
      <c r="G341" s="29"/>
      <c r="H341" s="30"/>
      <c r="I341" s="30"/>
      <c r="J341" s="30"/>
      <c r="K341" s="30"/>
      <c r="L341" s="30"/>
      <c r="M341" s="31"/>
      <c r="N341" s="42"/>
      <c r="O341" s="12"/>
      <c r="P341" s="10"/>
      <c r="Q341" s="44" t="str">
        <f t="shared" si="26"/>
        <v xml:space="preserve"> </v>
      </c>
      <c r="R341" s="44">
        <f t="shared" si="27"/>
        <v>0</v>
      </c>
      <c r="S341" s="16">
        <f t="shared" si="25"/>
        <v>0</v>
      </c>
      <c r="T341" s="45"/>
      <c r="U341" s="15">
        <f t="shared" si="28"/>
        <v>0</v>
      </c>
      <c r="V341" s="16">
        <f t="shared" si="29"/>
        <v>0</v>
      </c>
    </row>
    <row r="342" spans="1:22" x14ac:dyDescent="0.25">
      <c r="A342" s="28"/>
      <c r="B342" s="28"/>
      <c r="C342" s="28"/>
      <c r="D342" s="28"/>
      <c r="E342" s="28"/>
      <c r="F342" s="29"/>
      <c r="G342" s="29"/>
      <c r="H342" s="30"/>
      <c r="I342" s="30"/>
      <c r="J342" s="30"/>
      <c r="K342" s="30"/>
      <c r="L342" s="30"/>
      <c r="M342" s="31"/>
      <c r="N342" s="42"/>
      <c r="O342" s="12"/>
      <c r="P342" s="10"/>
      <c r="Q342" s="44" t="str">
        <f t="shared" si="26"/>
        <v xml:space="preserve"> </v>
      </c>
      <c r="R342" s="44">
        <f t="shared" si="27"/>
        <v>0</v>
      </c>
      <c r="S342" s="16">
        <f t="shared" si="25"/>
        <v>0</v>
      </c>
      <c r="T342" s="45"/>
      <c r="U342" s="15">
        <f t="shared" si="28"/>
        <v>0</v>
      </c>
      <c r="V342" s="16">
        <f t="shared" si="29"/>
        <v>0</v>
      </c>
    </row>
    <row r="343" spans="1:22" x14ac:dyDescent="0.25">
      <c r="A343" s="28"/>
      <c r="B343" s="28"/>
      <c r="C343" s="28"/>
      <c r="D343" s="28"/>
      <c r="E343" s="28"/>
      <c r="F343" s="29"/>
      <c r="G343" s="29"/>
      <c r="H343" s="30"/>
      <c r="I343" s="30"/>
      <c r="J343" s="30"/>
      <c r="K343" s="30"/>
      <c r="L343" s="30"/>
      <c r="M343" s="31"/>
      <c r="N343" s="42"/>
      <c r="O343" s="12"/>
      <c r="P343" s="10"/>
      <c r="Q343" s="44" t="str">
        <f t="shared" si="26"/>
        <v xml:space="preserve"> </v>
      </c>
      <c r="R343" s="44">
        <f t="shared" si="27"/>
        <v>0</v>
      </c>
      <c r="S343" s="16">
        <f t="shared" si="25"/>
        <v>0</v>
      </c>
      <c r="T343" s="45"/>
      <c r="U343" s="15">
        <f t="shared" si="28"/>
        <v>0</v>
      </c>
      <c r="V343" s="16">
        <f t="shared" si="29"/>
        <v>0</v>
      </c>
    </row>
    <row r="344" spans="1:22" x14ac:dyDescent="0.25">
      <c r="A344" s="28"/>
      <c r="B344" s="28"/>
      <c r="C344" s="28"/>
      <c r="D344" s="28"/>
      <c r="E344" s="28"/>
      <c r="F344" s="29"/>
      <c r="G344" s="29"/>
      <c r="H344" s="30"/>
      <c r="I344" s="30"/>
      <c r="J344" s="30"/>
      <c r="K344" s="30"/>
      <c r="L344" s="30"/>
      <c r="M344" s="31"/>
      <c r="N344" s="42"/>
      <c r="O344" s="12"/>
      <c r="P344" s="10"/>
      <c r="Q344" s="44" t="str">
        <f t="shared" si="26"/>
        <v xml:space="preserve"> </v>
      </c>
      <c r="R344" s="44">
        <f t="shared" si="27"/>
        <v>0</v>
      </c>
      <c r="S344" s="16">
        <f t="shared" si="25"/>
        <v>0</v>
      </c>
      <c r="T344" s="45"/>
      <c r="U344" s="15">
        <f t="shared" si="28"/>
        <v>0</v>
      </c>
      <c r="V344" s="16">
        <f t="shared" si="29"/>
        <v>0</v>
      </c>
    </row>
    <row r="345" spans="1:22" x14ac:dyDescent="0.25">
      <c r="A345" s="28"/>
      <c r="B345" s="28"/>
      <c r="C345" s="28"/>
      <c r="D345" s="28"/>
      <c r="E345" s="28"/>
      <c r="F345" s="29"/>
      <c r="G345" s="29"/>
      <c r="H345" s="30"/>
      <c r="I345" s="30"/>
      <c r="J345" s="30"/>
      <c r="K345" s="30"/>
      <c r="L345" s="30"/>
      <c r="M345" s="31"/>
      <c r="N345" s="42"/>
      <c r="O345" s="12"/>
      <c r="P345" s="10"/>
      <c r="Q345" s="44" t="str">
        <f t="shared" si="26"/>
        <v xml:space="preserve"> </v>
      </c>
      <c r="R345" s="44">
        <f t="shared" si="27"/>
        <v>0</v>
      </c>
      <c r="S345" s="16">
        <f t="shared" si="25"/>
        <v>0</v>
      </c>
      <c r="T345" s="45"/>
      <c r="U345" s="15">
        <f t="shared" si="28"/>
        <v>0</v>
      </c>
      <c r="V345" s="16">
        <f t="shared" si="29"/>
        <v>0</v>
      </c>
    </row>
    <row r="346" spans="1:22" x14ac:dyDescent="0.25">
      <c r="A346" s="28"/>
      <c r="B346" s="28"/>
      <c r="C346" s="28"/>
      <c r="D346" s="28"/>
      <c r="E346" s="28"/>
      <c r="F346" s="29"/>
      <c r="G346" s="29"/>
      <c r="H346" s="30"/>
      <c r="I346" s="30"/>
      <c r="J346" s="30"/>
      <c r="K346" s="30"/>
      <c r="L346" s="30"/>
      <c r="M346" s="31"/>
      <c r="N346" s="42"/>
      <c r="O346" s="12"/>
      <c r="P346" s="10"/>
      <c r="Q346" s="44" t="str">
        <f t="shared" si="26"/>
        <v xml:space="preserve"> </v>
      </c>
      <c r="R346" s="44">
        <f t="shared" si="27"/>
        <v>0</v>
      </c>
      <c r="S346" s="16">
        <f t="shared" si="25"/>
        <v>0</v>
      </c>
      <c r="T346" s="45"/>
      <c r="U346" s="15">
        <f t="shared" si="28"/>
        <v>0</v>
      </c>
      <c r="V346" s="16">
        <f t="shared" si="29"/>
        <v>0</v>
      </c>
    </row>
    <row r="347" spans="1:22" x14ac:dyDescent="0.25">
      <c r="A347" s="28"/>
      <c r="B347" s="28"/>
      <c r="C347" s="28"/>
      <c r="D347" s="28"/>
      <c r="E347" s="28"/>
      <c r="F347" s="29"/>
      <c r="G347" s="29"/>
      <c r="H347" s="30"/>
      <c r="I347" s="30"/>
      <c r="J347" s="30"/>
      <c r="K347" s="30"/>
      <c r="L347" s="30"/>
      <c r="M347" s="31"/>
      <c r="N347" s="42"/>
      <c r="O347" s="12"/>
      <c r="P347" s="10"/>
      <c r="Q347" s="44" t="str">
        <f t="shared" si="26"/>
        <v xml:space="preserve"> </v>
      </c>
      <c r="R347" s="44">
        <f t="shared" si="27"/>
        <v>0</v>
      </c>
      <c r="S347" s="16">
        <f t="shared" si="25"/>
        <v>0</v>
      </c>
      <c r="T347" s="45"/>
      <c r="U347" s="15">
        <f t="shared" si="28"/>
        <v>0</v>
      </c>
      <c r="V347" s="16">
        <f t="shared" si="29"/>
        <v>0</v>
      </c>
    </row>
    <row r="348" spans="1:22" x14ac:dyDescent="0.25">
      <c r="A348" s="28"/>
      <c r="B348" s="28"/>
      <c r="C348" s="28"/>
      <c r="D348" s="28"/>
      <c r="E348" s="28"/>
      <c r="F348" s="29"/>
      <c r="G348" s="29"/>
      <c r="H348" s="30"/>
      <c r="I348" s="30"/>
      <c r="J348" s="30"/>
      <c r="K348" s="30"/>
      <c r="L348" s="30"/>
      <c r="M348" s="31"/>
      <c r="N348" s="42"/>
      <c r="O348" s="12"/>
      <c r="P348" s="10"/>
      <c r="Q348" s="44" t="str">
        <f t="shared" si="26"/>
        <v xml:space="preserve"> </v>
      </c>
      <c r="R348" s="44">
        <f t="shared" si="27"/>
        <v>0</v>
      </c>
      <c r="S348" s="16">
        <f t="shared" si="25"/>
        <v>0</v>
      </c>
      <c r="T348" s="45"/>
      <c r="U348" s="15">
        <f t="shared" si="28"/>
        <v>0</v>
      </c>
      <c r="V348" s="16">
        <f t="shared" si="29"/>
        <v>0</v>
      </c>
    </row>
    <row r="349" spans="1:22" x14ac:dyDescent="0.25">
      <c r="A349" s="28"/>
      <c r="B349" s="28"/>
      <c r="C349" s="28"/>
      <c r="D349" s="28"/>
      <c r="E349" s="28"/>
      <c r="F349" s="29"/>
      <c r="G349" s="29"/>
      <c r="H349" s="30"/>
      <c r="I349" s="30"/>
      <c r="J349" s="30"/>
      <c r="K349" s="30"/>
      <c r="L349" s="30"/>
      <c r="M349" s="31"/>
      <c r="N349" s="42"/>
      <c r="O349" s="12"/>
      <c r="P349" s="10"/>
      <c r="Q349" s="44" t="str">
        <f t="shared" si="26"/>
        <v xml:space="preserve"> </v>
      </c>
      <c r="R349" s="44">
        <f t="shared" si="27"/>
        <v>0</v>
      </c>
      <c r="S349" s="16">
        <f t="shared" si="25"/>
        <v>0</v>
      </c>
      <c r="T349" s="45"/>
      <c r="U349" s="15">
        <f t="shared" si="28"/>
        <v>0</v>
      </c>
      <c r="V349" s="16">
        <f t="shared" si="29"/>
        <v>0</v>
      </c>
    </row>
    <row r="350" spans="1:22" x14ac:dyDescent="0.25">
      <c r="A350" s="28"/>
      <c r="B350" s="28"/>
      <c r="C350" s="28"/>
      <c r="D350" s="28"/>
      <c r="E350" s="28"/>
      <c r="F350" s="29"/>
      <c r="G350" s="29"/>
      <c r="H350" s="30"/>
      <c r="I350" s="30"/>
      <c r="J350" s="30"/>
      <c r="K350" s="30"/>
      <c r="L350" s="30"/>
      <c r="M350" s="31"/>
      <c r="N350" s="42"/>
      <c r="O350" s="12"/>
      <c r="P350" s="10"/>
      <c r="Q350" s="44" t="str">
        <f t="shared" si="26"/>
        <v xml:space="preserve"> </v>
      </c>
      <c r="R350" s="44">
        <f t="shared" si="27"/>
        <v>0</v>
      </c>
      <c r="S350" s="16">
        <f t="shared" si="25"/>
        <v>0</v>
      </c>
      <c r="T350" s="45"/>
      <c r="U350" s="15">
        <f t="shared" si="28"/>
        <v>0</v>
      </c>
      <c r="V350" s="16">
        <f t="shared" si="29"/>
        <v>0</v>
      </c>
    </row>
    <row r="351" spans="1:22" x14ac:dyDescent="0.25">
      <c r="A351" s="28"/>
      <c r="B351" s="28"/>
      <c r="C351" s="28"/>
      <c r="D351" s="28"/>
      <c r="E351" s="28"/>
      <c r="F351" s="29"/>
      <c r="G351" s="29"/>
      <c r="H351" s="30"/>
      <c r="I351" s="30"/>
      <c r="J351" s="30"/>
      <c r="K351" s="30"/>
      <c r="L351" s="30"/>
      <c r="M351" s="31"/>
      <c r="N351" s="42"/>
      <c r="O351" s="12"/>
      <c r="P351" s="10"/>
      <c r="Q351" s="44" t="str">
        <f t="shared" si="26"/>
        <v xml:space="preserve"> </v>
      </c>
      <c r="R351" s="44">
        <f t="shared" si="27"/>
        <v>0</v>
      </c>
      <c r="S351" s="16">
        <f t="shared" si="25"/>
        <v>0</v>
      </c>
      <c r="T351" s="45"/>
      <c r="U351" s="15">
        <f t="shared" si="28"/>
        <v>0</v>
      </c>
      <c r="V351" s="16">
        <f t="shared" si="29"/>
        <v>0</v>
      </c>
    </row>
    <row r="352" spans="1:22" x14ac:dyDescent="0.25">
      <c r="A352" s="28"/>
      <c r="B352" s="28"/>
      <c r="C352" s="28"/>
      <c r="D352" s="28"/>
      <c r="E352" s="28"/>
      <c r="F352" s="29"/>
      <c r="G352" s="29"/>
      <c r="H352" s="30"/>
      <c r="I352" s="30"/>
      <c r="J352" s="30"/>
      <c r="K352" s="30"/>
      <c r="L352" s="30"/>
      <c r="M352" s="31"/>
      <c r="N352" s="42"/>
      <c r="O352" s="12"/>
      <c r="P352" s="10"/>
      <c r="Q352" s="44" t="str">
        <f t="shared" si="26"/>
        <v xml:space="preserve"> </v>
      </c>
      <c r="R352" s="44">
        <f t="shared" si="27"/>
        <v>0</v>
      </c>
      <c r="S352" s="16">
        <f t="shared" si="25"/>
        <v>0</v>
      </c>
      <c r="T352" s="45"/>
      <c r="U352" s="15">
        <f t="shared" si="28"/>
        <v>0</v>
      </c>
      <c r="V352" s="16">
        <f t="shared" si="29"/>
        <v>0</v>
      </c>
    </row>
    <row r="353" spans="1:22" x14ac:dyDescent="0.25">
      <c r="A353" s="28"/>
      <c r="B353" s="28"/>
      <c r="C353" s="28"/>
      <c r="D353" s="28"/>
      <c r="E353" s="28"/>
      <c r="F353" s="29"/>
      <c r="G353" s="29"/>
      <c r="H353" s="30"/>
      <c r="I353" s="30"/>
      <c r="J353" s="30"/>
      <c r="K353" s="30"/>
      <c r="L353" s="30"/>
      <c r="M353" s="31"/>
      <c r="N353" s="42"/>
      <c r="O353" s="12"/>
      <c r="P353" s="10"/>
      <c r="Q353" s="44" t="str">
        <f t="shared" si="26"/>
        <v xml:space="preserve"> </v>
      </c>
      <c r="R353" s="44">
        <f t="shared" si="27"/>
        <v>0</v>
      </c>
      <c r="S353" s="16">
        <f t="shared" si="25"/>
        <v>0</v>
      </c>
      <c r="T353" s="45"/>
      <c r="U353" s="15">
        <f t="shared" si="28"/>
        <v>0</v>
      </c>
      <c r="V353" s="16">
        <f t="shared" si="29"/>
        <v>0</v>
      </c>
    </row>
    <row r="354" spans="1:22" x14ac:dyDescent="0.25">
      <c r="A354" s="28"/>
      <c r="B354" s="28"/>
      <c r="C354" s="28"/>
      <c r="D354" s="28"/>
      <c r="E354" s="28"/>
      <c r="F354" s="29"/>
      <c r="G354" s="29"/>
      <c r="H354" s="30"/>
      <c r="I354" s="30"/>
      <c r="J354" s="30"/>
      <c r="K354" s="30"/>
      <c r="L354" s="30"/>
      <c r="M354" s="31"/>
      <c r="N354" s="42"/>
      <c r="O354" s="12"/>
      <c r="P354" s="10"/>
      <c r="Q354" s="44" t="str">
        <f t="shared" si="26"/>
        <v xml:space="preserve"> </v>
      </c>
      <c r="R354" s="44">
        <f t="shared" si="27"/>
        <v>0</v>
      </c>
      <c r="S354" s="16">
        <f t="shared" si="25"/>
        <v>0</v>
      </c>
      <c r="T354" s="45"/>
      <c r="U354" s="15">
        <f t="shared" si="28"/>
        <v>0</v>
      </c>
      <c r="V354" s="16">
        <f t="shared" si="29"/>
        <v>0</v>
      </c>
    </row>
    <row r="355" spans="1:22" x14ac:dyDescent="0.25">
      <c r="A355" s="28"/>
      <c r="B355" s="28"/>
      <c r="C355" s="28"/>
      <c r="D355" s="28"/>
      <c r="E355" s="28"/>
      <c r="F355" s="29"/>
      <c r="G355" s="29"/>
      <c r="H355" s="30"/>
      <c r="I355" s="30"/>
      <c r="J355" s="30"/>
      <c r="K355" s="30"/>
      <c r="L355" s="30"/>
      <c r="M355" s="31"/>
      <c r="N355" s="42"/>
      <c r="O355" s="12"/>
      <c r="P355" s="10"/>
      <c r="Q355" s="44" t="str">
        <f t="shared" si="26"/>
        <v xml:space="preserve"> </v>
      </c>
      <c r="R355" s="44">
        <f t="shared" si="27"/>
        <v>0</v>
      </c>
      <c r="S355" s="16">
        <f t="shared" si="25"/>
        <v>0</v>
      </c>
      <c r="T355" s="45"/>
      <c r="U355" s="15">
        <f t="shared" si="28"/>
        <v>0</v>
      </c>
      <c r="V355" s="16">
        <f t="shared" si="29"/>
        <v>0</v>
      </c>
    </row>
    <row r="356" spans="1:22" x14ac:dyDescent="0.25">
      <c r="A356" s="28"/>
      <c r="B356" s="28"/>
      <c r="C356" s="28"/>
      <c r="D356" s="28"/>
      <c r="E356" s="28"/>
      <c r="F356" s="29"/>
      <c r="G356" s="29"/>
      <c r="H356" s="30"/>
      <c r="I356" s="30"/>
      <c r="J356" s="30"/>
      <c r="K356" s="30"/>
      <c r="L356" s="30"/>
      <c r="M356" s="31"/>
      <c r="N356" s="42"/>
      <c r="O356" s="12"/>
      <c r="P356" s="10"/>
      <c r="Q356" s="44" t="str">
        <f t="shared" si="26"/>
        <v xml:space="preserve"> </v>
      </c>
      <c r="R356" s="44">
        <f t="shared" si="27"/>
        <v>0</v>
      </c>
      <c r="S356" s="16">
        <f t="shared" si="25"/>
        <v>0</v>
      </c>
      <c r="T356" s="45"/>
      <c r="U356" s="15">
        <f t="shared" si="28"/>
        <v>0</v>
      </c>
      <c r="V356" s="16">
        <f t="shared" si="29"/>
        <v>0</v>
      </c>
    </row>
    <row r="357" spans="1:22" x14ac:dyDescent="0.25">
      <c r="A357" s="28"/>
      <c r="B357" s="28"/>
      <c r="C357" s="28"/>
      <c r="D357" s="28"/>
      <c r="E357" s="28"/>
      <c r="F357" s="29"/>
      <c r="G357" s="29"/>
      <c r="H357" s="30"/>
      <c r="I357" s="30"/>
      <c r="J357" s="30"/>
      <c r="K357" s="30"/>
      <c r="L357" s="30"/>
      <c r="M357" s="31"/>
      <c r="N357" s="42"/>
      <c r="O357" s="12"/>
      <c r="P357" s="10"/>
      <c r="Q357" s="44" t="str">
        <f t="shared" si="26"/>
        <v xml:space="preserve"> </v>
      </c>
      <c r="R357" s="44">
        <f t="shared" si="27"/>
        <v>0</v>
      </c>
      <c r="S357" s="16">
        <f t="shared" si="25"/>
        <v>0</v>
      </c>
      <c r="T357" s="45"/>
      <c r="U357" s="15">
        <f t="shared" si="28"/>
        <v>0</v>
      </c>
      <c r="V357" s="16">
        <f t="shared" si="29"/>
        <v>0</v>
      </c>
    </row>
    <row r="358" spans="1:22" x14ac:dyDescent="0.25">
      <c r="A358" s="28"/>
      <c r="B358" s="28"/>
      <c r="C358" s="28"/>
      <c r="D358" s="28"/>
      <c r="E358" s="28"/>
      <c r="F358" s="29"/>
      <c r="G358" s="29"/>
      <c r="H358" s="30"/>
      <c r="I358" s="30"/>
      <c r="J358" s="30"/>
      <c r="K358" s="30"/>
      <c r="L358" s="30"/>
      <c r="M358" s="31"/>
      <c r="N358" s="42"/>
      <c r="O358" s="12"/>
      <c r="P358" s="10"/>
      <c r="Q358" s="44" t="str">
        <f t="shared" si="26"/>
        <v xml:space="preserve"> </v>
      </c>
      <c r="R358" s="44">
        <f t="shared" si="27"/>
        <v>0</v>
      </c>
      <c r="S358" s="16">
        <f t="shared" si="25"/>
        <v>0</v>
      </c>
      <c r="T358" s="45"/>
      <c r="U358" s="15">
        <f t="shared" si="28"/>
        <v>0</v>
      </c>
      <c r="V358" s="16">
        <f t="shared" si="29"/>
        <v>0</v>
      </c>
    </row>
    <row r="359" spans="1:22" x14ac:dyDescent="0.25">
      <c r="A359" s="28"/>
      <c r="B359" s="28"/>
      <c r="C359" s="28"/>
      <c r="D359" s="28"/>
      <c r="E359" s="28"/>
      <c r="F359" s="29"/>
      <c r="G359" s="29"/>
      <c r="H359" s="30"/>
      <c r="I359" s="30"/>
      <c r="J359" s="30"/>
      <c r="K359" s="30"/>
      <c r="L359" s="30"/>
      <c r="M359" s="31"/>
      <c r="N359" s="42"/>
      <c r="O359" s="12"/>
      <c r="P359" s="10"/>
      <c r="Q359" s="44" t="str">
        <f t="shared" si="26"/>
        <v xml:space="preserve"> </v>
      </c>
      <c r="R359" s="44">
        <f t="shared" si="27"/>
        <v>0</v>
      </c>
      <c r="S359" s="16">
        <f t="shared" si="25"/>
        <v>0</v>
      </c>
      <c r="T359" s="45"/>
      <c r="U359" s="15">
        <f t="shared" si="28"/>
        <v>0</v>
      </c>
      <c r="V359" s="16">
        <f t="shared" si="29"/>
        <v>0</v>
      </c>
    </row>
    <row r="360" spans="1:22" x14ac:dyDescent="0.25">
      <c r="A360" s="28"/>
      <c r="B360" s="28"/>
      <c r="C360" s="28"/>
      <c r="D360" s="28"/>
      <c r="E360" s="28"/>
      <c r="F360" s="29"/>
      <c r="G360" s="29"/>
      <c r="H360" s="30"/>
      <c r="I360" s="30"/>
      <c r="J360" s="30"/>
      <c r="K360" s="30"/>
      <c r="L360" s="30"/>
      <c r="M360" s="31"/>
      <c r="N360" s="42"/>
      <c r="O360" s="12"/>
      <c r="P360" s="10"/>
      <c r="Q360" s="44" t="str">
        <f t="shared" si="26"/>
        <v xml:space="preserve"> </v>
      </c>
      <c r="R360" s="44">
        <f t="shared" si="27"/>
        <v>0</v>
      </c>
      <c r="S360" s="16">
        <f t="shared" si="25"/>
        <v>0</v>
      </c>
      <c r="T360" s="45"/>
      <c r="U360" s="15">
        <f t="shared" si="28"/>
        <v>0</v>
      </c>
      <c r="V360" s="16">
        <f t="shared" si="29"/>
        <v>0</v>
      </c>
    </row>
    <row r="361" spans="1:22" x14ac:dyDescent="0.25">
      <c r="A361" s="28"/>
      <c r="B361" s="28"/>
      <c r="C361" s="28"/>
      <c r="D361" s="28"/>
      <c r="E361" s="28"/>
      <c r="F361" s="29"/>
      <c r="G361" s="29"/>
      <c r="H361" s="30"/>
      <c r="I361" s="30"/>
      <c r="J361" s="30"/>
      <c r="K361" s="30"/>
      <c r="L361" s="30"/>
      <c r="M361" s="31"/>
      <c r="N361" s="42"/>
      <c r="O361" s="12"/>
      <c r="P361" s="10"/>
      <c r="Q361" s="44" t="str">
        <f t="shared" si="26"/>
        <v xml:space="preserve"> </v>
      </c>
      <c r="R361" s="44">
        <f t="shared" si="27"/>
        <v>0</v>
      </c>
      <c r="S361" s="16">
        <f t="shared" si="25"/>
        <v>0</v>
      </c>
      <c r="T361" s="45"/>
      <c r="U361" s="15">
        <f t="shared" si="28"/>
        <v>0</v>
      </c>
      <c r="V361" s="16">
        <f t="shared" si="29"/>
        <v>0</v>
      </c>
    </row>
    <row r="362" spans="1:22" x14ac:dyDescent="0.25">
      <c r="A362" s="28"/>
      <c r="B362" s="28"/>
      <c r="C362" s="28"/>
      <c r="D362" s="28"/>
      <c r="E362" s="28"/>
      <c r="F362" s="29"/>
      <c r="G362" s="29"/>
      <c r="H362" s="30"/>
      <c r="I362" s="30"/>
      <c r="J362" s="30"/>
      <c r="K362" s="30"/>
      <c r="L362" s="30"/>
      <c r="M362" s="31"/>
      <c r="N362" s="42"/>
      <c r="O362" s="12"/>
      <c r="P362" s="10"/>
      <c r="Q362" s="44" t="str">
        <f t="shared" si="26"/>
        <v xml:space="preserve"> </v>
      </c>
      <c r="R362" s="44">
        <f t="shared" si="27"/>
        <v>0</v>
      </c>
      <c r="S362" s="16">
        <f t="shared" si="25"/>
        <v>0</v>
      </c>
      <c r="T362" s="45"/>
      <c r="U362" s="15">
        <f t="shared" si="28"/>
        <v>0</v>
      </c>
      <c r="V362" s="16">
        <f t="shared" si="29"/>
        <v>0</v>
      </c>
    </row>
    <row r="363" spans="1:22" x14ac:dyDescent="0.25">
      <c r="A363" s="28"/>
      <c r="B363" s="28"/>
      <c r="C363" s="28"/>
      <c r="D363" s="28"/>
      <c r="E363" s="28"/>
      <c r="F363" s="29"/>
      <c r="G363" s="29"/>
      <c r="H363" s="30"/>
      <c r="I363" s="30"/>
      <c r="J363" s="30"/>
      <c r="K363" s="30"/>
      <c r="L363" s="30"/>
      <c r="M363" s="31"/>
      <c r="N363" s="42"/>
      <c r="O363" s="12"/>
      <c r="P363" s="10"/>
      <c r="Q363" s="44" t="str">
        <f t="shared" si="26"/>
        <v xml:space="preserve"> </v>
      </c>
      <c r="R363" s="44">
        <f t="shared" si="27"/>
        <v>0</v>
      </c>
      <c r="S363" s="16">
        <f t="shared" si="25"/>
        <v>0</v>
      </c>
      <c r="T363" s="45"/>
      <c r="U363" s="15">
        <f t="shared" si="28"/>
        <v>0</v>
      </c>
      <c r="V363" s="16">
        <f t="shared" si="29"/>
        <v>0</v>
      </c>
    </row>
    <row r="364" spans="1:22" x14ac:dyDescent="0.25">
      <c r="A364" s="28"/>
      <c r="B364" s="28"/>
      <c r="C364" s="28"/>
      <c r="D364" s="28"/>
      <c r="E364" s="28"/>
      <c r="F364" s="29"/>
      <c r="G364" s="29"/>
      <c r="H364" s="30"/>
      <c r="I364" s="30"/>
      <c r="J364" s="30"/>
      <c r="K364" s="30"/>
      <c r="L364" s="30"/>
      <c r="M364" s="31"/>
      <c r="N364" s="42"/>
      <c r="O364" s="12"/>
      <c r="P364" s="10"/>
      <c r="Q364" s="44" t="str">
        <f t="shared" si="26"/>
        <v xml:space="preserve"> </v>
      </c>
      <c r="R364" s="44">
        <f t="shared" si="27"/>
        <v>0</v>
      </c>
      <c r="S364" s="16">
        <f t="shared" si="25"/>
        <v>0</v>
      </c>
      <c r="T364" s="45"/>
      <c r="U364" s="15">
        <f t="shared" si="28"/>
        <v>0</v>
      </c>
      <c r="V364" s="16">
        <f t="shared" si="29"/>
        <v>0</v>
      </c>
    </row>
    <row r="365" spans="1:22" x14ac:dyDescent="0.25">
      <c r="A365" s="28"/>
      <c r="B365" s="28"/>
      <c r="C365" s="28"/>
      <c r="D365" s="28"/>
      <c r="E365" s="28"/>
      <c r="F365" s="29"/>
      <c r="G365" s="29"/>
      <c r="H365" s="30"/>
      <c r="I365" s="30"/>
      <c r="J365" s="30"/>
      <c r="K365" s="30"/>
      <c r="L365" s="30"/>
      <c r="M365" s="31"/>
      <c r="N365" s="42"/>
      <c r="O365" s="12"/>
      <c r="P365" s="10"/>
      <c r="Q365" s="44" t="str">
        <f t="shared" si="26"/>
        <v xml:space="preserve"> </v>
      </c>
      <c r="R365" s="44">
        <f t="shared" si="27"/>
        <v>0</v>
      </c>
      <c r="S365" s="16">
        <f t="shared" si="25"/>
        <v>0</v>
      </c>
      <c r="T365" s="45"/>
      <c r="U365" s="15">
        <f t="shared" si="28"/>
        <v>0</v>
      </c>
      <c r="V365" s="16">
        <f t="shared" si="29"/>
        <v>0</v>
      </c>
    </row>
    <row r="366" spans="1:22" x14ac:dyDescent="0.25">
      <c r="A366" s="28"/>
      <c r="B366" s="28"/>
      <c r="C366" s="28"/>
      <c r="D366" s="28"/>
      <c r="E366" s="28"/>
      <c r="F366" s="29"/>
      <c r="G366" s="29"/>
      <c r="H366" s="30"/>
      <c r="I366" s="30"/>
      <c r="J366" s="30"/>
      <c r="K366" s="30"/>
      <c r="L366" s="30"/>
      <c r="M366" s="31"/>
      <c r="N366" s="42"/>
      <c r="O366" s="12"/>
      <c r="P366" s="10"/>
      <c r="Q366" s="44" t="str">
        <f t="shared" si="26"/>
        <v xml:space="preserve"> </v>
      </c>
      <c r="R366" s="44">
        <f t="shared" si="27"/>
        <v>0</v>
      </c>
      <c r="S366" s="16">
        <f t="shared" si="25"/>
        <v>0</v>
      </c>
      <c r="T366" s="45"/>
      <c r="U366" s="15">
        <f t="shared" si="28"/>
        <v>0</v>
      </c>
      <c r="V366" s="16">
        <f t="shared" si="29"/>
        <v>0</v>
      </c>
    </row>
    <row r="367" spans="1:22" x14ac:dyDescent="0.25">
      <c r="A367" s="28"/>
      <c r="B367" s="28"/>
      <c r="C367" s="28"/>
      <c r="D367" s="28"/>
      <c r="E367" s="28"/>
      <c r="F367" s="29"/>
      <c r="G367" s="29"/>
      <c r="H367" s="30"/>
      <c r="I367" s="30"/>
      <c r="J367" s="30"/>
      <c r="K367" s="30"/>
      <c r="L367" s="30"/>
      <c r="M367" s="31"/>
      <c r="N367" s="42"/>
      <c r="O367" s="12"/>
      <c r="P367" s="10"/>
      <c r="Q367" s="44" t="str">
        <f t="shared" si="26"/>
        <v xml:space="preserve"> </v>
      </c>
      <c r="R367" s="44">
        <f t="shared" si="27"/>
        <v>0</v>
      </c>
      <c r="S367" s="16">
        <f t="shared" si="25"/>
        <v>0</v>
      </c>
      <c r="T367" s="45"/>
      <c r="U367" s="15">
        <f t="shared" si="28"/>
        <v>0</v>
      </c>
      <c r="V367" s="16">
        <f t="shared" si="29"/>
        <v>0</v>
      </c>
    </row>
    <row r="368" spans="1:22" x14ac:dyDescent="0.25">
      <c r="A368" s="28"/>
      <c r="B368" s="28"/>
      <c r="C368" s="28"/>
      <c r="D368" s="28"/>
      <c r="E368" s="28"/>
      <c r="F368" s="29"/>
      <c r="G368" s="29"/>
      <c r="H368" s="30"/>
      <c r="I368" s="30"/>
      <c r="J368" s="30"/>
      <c r="K368" s="30"/>
      <c r="L368" s="30"/>
      <c r="M368" s="31"/>
      <c r="N368" s="42"/>
      <c r="O368" s="12"/>
      <c r="P368" s="10"/>
      <c r="Q368" s="44" t="str">
        <f t="shared" si="26"/>
        <v xml:space="preserve"> </v>
      </c>
      <c r="R368" s="44">
        <f t="shared" si="27"/>
        <v>0</v>
      </c>
      <c r="S368" s="16">
        <f t="shared" si="25"/>
        <v>0</v>
      </c>
      <c r="T368" s="45"/>
      <c r="U368" s="15">
        <f t="shared" si="28"/>
        <v>0</v>
      </c>
      <c r="V368" s="16">
        <f t="shared" si="29"/>
        <v>0</v>
      </c>
    </row>
    <row r="369" spans="1:22" x14ac:dyDescent="0.25">
      <c r="A369" s="28"/>
      <c r="B369" s="28"/>
      <c r="C369" s="28"/>
      <c r="D369" s="28"/>
      <c r="E369" s="28"/>
      <c r="F369" s="29"/>
      <c r="G369" s="29"/>
      <c r="H369" s="30"/>
      <c r="I369" s="30"/>
      <c r="J369" s="30"/>
      <c r="K369" s="30"/>
      <c r="L369" s="30"/>
      <c r="M369" s="31"/>
      <c r="N369" s="42"/>
      <c r="O369" s="12"/>
      <c r="P369" s="10"/>
      <c r="Q369" s="44" t="str">
        <f t="shared" si="26"/>
        <v xml:space="preserve"> </v>
      </c>
      <c r="R369" s="44">
        <f t="shared" si="27"/>
        <v>0</v>
      </c>
      <c r="S369" s="16">
        <f t="shared" si="25"/>
        <v>0</v>
      </c>
      <c r="T369" s="45"/>
      <c r="U369" s="15">
        <f t="shared" si="28"/>
        <v>0</v>
      </c>
      <c r="V369" s="16">
        <f t="shared" si="29"/>
        <v>0</v>
      </c>
    </row>
    <row r="370" spans="1:22" x14ac:dyDescent="0.25">
      <c r="A370" s="28"/>
      <c r="B370" s="28"/>
      <c r="C370" s="28"/>
      <c r="D370" s="28"/>
      <c r="E370" s="28"/>
      <c r="F370" s="29"/>
      <c r="G370" s="29"/>
      <c r="H370" s="30"/>
      <c r="I370" s="30"/>
      <c r="J370" s="30"/>
      <c r="K370" s="30"/>
      <c r="L370" s="30"/>
      <c r="M370" s="31"/>
      <c r="N370" s="42"/>
      <c r="O370" s="12"/>
      <c r="P370" s="10"/>
      <c r="Q370" s="44" t="str">
        <f t="shared" si="26"/>
        <v xml:space="preserve"> </v>
      </c>
      <c r="R370" s="44">
        <f t="shared" si="27"/>
        <v>0</v>
      </c>
      <c r="S370" s="16">
        <f t="shared" si="25"/>
        <v>0</v>
      </c>
      <c r="T370" s="45"/>
      <c r="U370" s="15">
        <f t="shared" si="28"/>
        <v>0</v>
      </c>
      <c r="V370" s="16">
        <f t="shared" si="29"/>
        <v>0</v>
      </c>
    </row>
    <row r="371" spans="1:22" x14ac:dyDescent="0.25">
      <c r="A371" s="28"/>
      <c r="B371" s="28"/>
      <c r="C371" s="28"/>
      <c r="D371" s="28"/>
      <c r="E371" s="28"/>
      <c r="F371" s="29"/>
      <c r="G371" s="29"/>
      <c r="H371" s="30"/>
      <c r="I371" s="30"/>
      <c r="J371" s="30"/>
      <c r="K371" s="30"/>
      <c r="L371" s="30"/>
      <c r="M371" s="31"/>
      <c r="N371" s="42"/>
      <c r="O371" s="12"/>
      <c r="P371" s="10"/>
      <c r="Q371" s="44" t="str">
        <f t="shared" si="26"/>
        <v xml:space="preserve"> </v>
      </c>
      <c r="R371" s="44">
        <f t="shared" si="27"/>
        <v>0</v>
      </c>
      <c r="S371" s="16">
        <f t="shared" si="25"/>
        <v>0</v>
      </c>
      <c r="T371" s="45"/>
      <c r="U371" s="15">
        <f t="shared" si="28"/>
        <v>0</v>
      </c>
      <c r="V371" s="16">
        <f t="shared" si="29"/>
        <v>0</v>
      </c>
    </row>
    <row r="372" spans="1:22" x14ac:dyDescent="0.25">
      <c r="A372" s="28"/>
      <c r="B372" s="28"/>
      <c r="C372" s="28"/>
      <c r="D372" s="28"/>
      <c r="E372" s="28"/>
      <c r="F372" s="29"/>
      <c r="G372" s="29"/>
      <c r="H372" s="30"/>
      <c r="I372" s="30"/>
      <c r="J372" s="30"/>
      <c r="K372" s="30"/>
      <c r="L372" s="30"/>
      <c r="M372" s="31"/>
      <c r="N372" s="42"/>
      <c r="O372" s="12"/>
      <c r="P372" s="10"/>
      <c r="Q372" s="44" t="str">
        <f t="shared" si="26"/>
        <v xml:space="preserve"> </v>
      </c>
      <c r="R372" s="44">
        <f t="shared" si="27"/>
        <v>0</v>
      </c>
      <c r="S372" s="16">
        <f t="shared" si="25"/>
        <v>0</v>
      </c>
      <c r="T372" s="45"/>
      <c r="U372" s="15">
        <f t="shared" si="28"/>
        <v>0</v>
      </c>
      <c r="V372" s="16">
        <f t="shared" si="29"/>
        <v>0</v>
      </c>
    </row>
    <row r="373" spans="1:22" x14ac:dyDescent="0.25">
      <c r="A373" s="28"/>
      <c r="B373" s="28"/>
      <c r="C373" s="28"/>
      <c r="D373" s="28"/>
      <c r="E373" s="28"/>
      <c r="F373" s="29"/>
      <c r="G373" s="29"/>
      <c r="H373" s="30"/>
      <c r="I373" s="30"/>
      <c r="J373" s="30"/>
      <c r="K373" s="30"/>
      <c r="L373" s="30"/>
      <c r="M373" s="31"/>
      <c r="N373" s="42"/>
      <c r="O373" s="12"/>
      <c r="P373" s="10"/>
      <c r="Q373" s="44" t="str">
        <f t="shared" si="26"/>
        <v xml:space="preserve"> </v>
      </c>
      <c r="R373" s="44">
        <f t="shared" si="27"/>
        <v>0</v>
      </c>
      <c r="S373" s="16">
        <f t="shared" si="25"/>
        <v>0</v>
      </c>
      <c r="T373" s="45"/>
      <c r="U373" s="15">
        <f t="shared" si="28"/>
        <v>0</v>
      </c>
      <c r="V373" s="16">
        <f t="shared" si="29"/>
        <v>0</v>
      </c>
    </row>
    <row r="374" spans="1:22" x14ac:dyDescent="0.25">
      <c r="A374" s="28"/>
      <c r="B374" s="28"/>
      <c r="C374" s="28"/>
      <c r="D374" s="28"/>
      <c r="E374" s="28"/>
      <c r="F374" s="29"/>
      <c r="G374" s="29"/>
      <c r="H374" s="30"/>
      <c r="I374" s="30"/>
      <c r="J374" s="30"/>
      <c r="K374" s="30"/>
      <c r="L374" s="30"/>
      <c r="M374" s="31"/>
      <c r="N374" s="42"/>
      <c r="O374" s="12"/>
      <c r="P374" s="10"/>
      <c r="Q374" s="44" t="str">
        <f t="shared" si="26"/>
        <v xml:space="preserve"> </v>
      </c>
      <c r="R374" s="44">
        <f t="shared" si="27"/>
        <v>0</v>
      </c>
      <c r="S374" s="16">
        <f t="shared" si="25"/>
        <v>0</v>
      </c>
      <c r="T374" s="45"/>
      <c r="U374" s="15">
        <f t="shared" si="28"/>
        <v>0</v>
      </c>
      <c r="V374" s="16">
        <f t="shared" si="29"/>
        <v>0</v>
      </c>
    </row>
    <row r="375" spans="1:22" x14ac:dyDescent="0.25">
      <c r="A375" s="28"/>
      <c r="B375" s="28"/>
      <c r="C375" s="28"/>
      <c r="D375" s="28"/>
      <c r="E375" s="28"/>
      <c r="F375" s="29"/>
      <c r="G375" s="29"/>
      <c r="H375" s="30"/>
      <c r="I375" s="30"/>
      <c r="J375" s="30"/>
      <c r="K375" s="30"/>
      <c r="L375" s="30"/>
      <c r="M375" s="31"/>
      <c r="N375" s="42"/>
      <c r="O375" s="12"/>
      <c r="P375" s="10"/>
      <c r="Q375" s="44" t="str">
        <f t="shared" si="26"/>
        <v xml:space="preserve"> </v>
      </c>
      <c r="R375" s="44">
        <f t="shared" si="27"/>
        <v>0</v>
      </c>
      <c r="S375" s="16">
        <f t="shared" si="25"/>
        <v>0</v>
      </c>
      <c r="T375" s="45"/>
      <c r="U375" s="15">
        <f t="shared" si="28"/>
        <v>0</v>
      </c>
      <c r="V375" s="16">
        <f t="shared" si="29"/>
        <v>0</v>
      </c>
    </row>
    <row r="376" spans="1:22" x14ac:dyDescent="0.25">
      <c r="A376" s="28"/>
      <c r="B376" s="28"/>
      <c r="C376" s="28"/>
      <c r="D376" s="28"/>
      <c r="E376" s="28"/>
      <c r="F376" s="29"/>
      <c r="G376" s="29"/>
      <c r="H376" s="30"/>
      <c r="I376" s="30"/>
      <c r="J376" s="30"/>
      <c r="K376" s="30"/>
      <c r="L376" s="30"/>
      <c r="M376" s="31"/>
      <c r="N376" s="42"/>
      <c r="O376" s="12"/>
      <c r="P376" s="10"/>
      <c r="Q376" s="44" t="str">
        <f t="shared" si="26"/>
        <v xml:space="preserve"> </v>
      </c>
      <c r="R376" s="44">
        <f t="shared" si="27"/>
        <v>0</v>
      </c>
      <c r="S376" s="16">
        <f t="shared" si="25"/>
        <v>0</v>
      </c>
      <c r="T376" s="45"/>
      <c r="U376" s="15">
        <f t="shared" si="28"/>
        <v>0</v>
      </c>
      <c r="V376" s="16">
        <f t="shared" si="29"/>
        <v>0</v>
      </c>
    </row>
    <row r="377" spans="1:22" x14ac:dyDescent="0.25">
      <c r="A377" s="28"/>
      <c r="B377" s="28"/>
      <c r="C377" s="28"/>
      <c r="D377" s="28"/>
      <c r="E377" s="28"/>
      <c r="F377" s="29"/>
      <c r="G377" s="29"/>
      <c r="H377" s="30"/>
      <c r="I377" s="30"/>
      <c r="J377" s="30"/>
      <c r="K377" s="30"/>
      <c r="L377" s="30"/>
      <c r="M377" s="31"/>
      <c r="N377" s="42"/>
      <c r="O377" s="12"/>
      <c r="P377" s="10"/>
      <c r="Q377" s="44" t="str">
        <f t="shared" si="26"/>
        <v xml:space="preserve"> </v>
      </c>
      <c r="R377" s="44">
        <f t="shared" si="27"/>
        <v>0</v>
      </c>
      <c r="S377" s="16">
        <f t="shared" si="25"/>
        <v>0</v>
      </c>
      <c r="T377" s="45"/>
      <c r="U377" s="15">
        <f t="shared" si="28"/>
        <v>0</v>
      </c>
      <c r="V377" s="16">
        <f t="shared" si="29"/>
        <v>0</v>
      </c>
    </row>
    <row r="378" spans="1:22" x14ac:dyDescent="0.25">
      <c r="A378" s="28"/>
      <c r="B378" s="28"/>
      <c r="C378" s="28"/>
      <c r="D378" s="28"/>
      <c r="E378" s="28"/>
      <c r="F378" s="29"/>
      <c r="G378" s="29"/>
      <c r="H378" s="30"/>
      <c r="I378" s="30"/>
      <c r="J378" s="30"/>
      <c r="K378" s="30"/>
      <c r="L378" s="30"/>
      <c r="M378" s="31"/>
      <c r="N378" s="42"/>
      <c r="O378" s="12"/>
      <c r="P378" s="10"/>
      <c r="Q378" s="44" t="str">
        <f t="shared" si="26"/>
        <v xml:space="preserve"> </v>
      </c>
      <c r="R378" s="44">
        <f t="shared" si="27"/>
        <v>0</v>
      </c>
      <c r="S378" s="16">
        <f t="shared" si="25"/>
        <v>0</v>
      </c>
      <c r="T378" s="45"/>
      <c r="U378" s="15">
        <f t="shared" si="28"/>
        <v>0</v>
      </c>
      <c r="V378" s="16">
        <f t="shared" si="29"/>
        <v>0</v>
      </c>
    </row>
    <row r="379" spans="1:22" x14ac:dyDescent="0.25">
      <c r="A379" s="28"/>
      <c r="B379" s="28"/>
      <c r="C379" s="28"/>
      <c r="D379" s="28"/>
      <c r="E379" s="28"/>
      <c r="F379" s="29"/>
      <c r="G379" s="29"/>
      <c r="H379" s="30"/>
      <c r="I379" s="30"/>
      <c r="J379" s="30"/>
      <c r="K379" s="30"/>
      <c r="L379" s="30"/>
      <c r="M379" s="31"/>
      <c r="N379" s="42"/>
      <c r="O379" s="12"/>
      <c r="P379" s="10"/>
      <c r="Q379" s="44" t="str">
        <f t="shared" si="26"/>
        <v xml:space="preserve"> </v>
      </c>
      <c r="R379" s="44">
        <f t="shared" si="27"/>
        <v>0</v>
      </c>
      <c r="S379" s="16">
        <f t="shared" si="25"/>
        <v>0</v>
      </c>
      <c r="T379" s="45"/>
      <c r="U379" s="15">
        <f t="shared" si="28"/>
        <v>0</v>
      </c>
      <c r="V379" s="16">
        <f t="shared" si="29"/>
        <v>0</v>
      </c>
    </row>
    <row r="380" spans="1:22" x14ac:dyDescent="0.25">
      <c r="A380" s="28"/>
      <c r="B380" s="28"/>
      <c r="C380" s="28"/>
      <c r="D380" s="28"/>
      <c r="E380" s="28"/>
      <c r="F380" s="29"/>
      <c r="G380" s="29"/>
      <c r="H380" s="30"/>
      <c r="I380" s="30"/>
      <c r="J380" s="30"/>
      <c r="K380" s="30"/>
      <c r="L380" s="30"/>
      <c r="M380" s="31"/>
      <c r="N380" s="42"/>
      <c r="O380" s="12"/>
      <c r="P380" s="10"/>
      <c r="Q380" s="44" t="str">
        <f t="shared" si="26"/>
        <v xml:space="preserve"> </v>
      </c>
      <c r="R380" s="44">
        <f t="shared" si="27"/>
        <v>0</v>
      </c>
      <c r="S380" s="16">
        <f t="shared" si="25"/>
        <v>0</v>
      </c>
      <c r="T380" s="45"/>
      <c r="U380" s="15">
        <f t="shared" si="28"/>
        <v>0</v>
      </c>
      <c r="V380" s="16">
        <f t="shared" si="29"/>
        <v>0</v>
      </c>
    </row>
    <row r="381" spans="1:22" x14ac:dyDescent="0.25">
      <c r="A381" s="28"/>
      <c r="B381" s="28"/>
      <c r="C381" s="28"/>
      <c r="D381" s="28"/>
      <c r="E381" s="28"/>
      <c r="F381" s="29"/>
      <c r="G381" s="29"/>
      <c r="H381" s="30"/>
      <c r="I381" s="30"/>
      <c r="J381" s="30"/>
      <c r="K381" s="30"/>
      <c r="L381" s="30"/>
      <c r="M381" s="31"/>
      <c r="N381" s="42"/>
      <c r="O381" s="12"/>
      <c r="P381" s="10"/>
      <c r="Q381" s="44" t="str">
        <f t="shared" si="26"/>
        <v xml:space="preserve"> </v>
      </c>
      <c r="R381" s="44">
        <f t="shared" si="27"/>
        <v>0</v>
      </c>
      <c r="S381" s="16">
        <f t="shared" si="25"/>
        <v>0</v>
      </c>
      <c r="T381" s="45"/>
      <c r="U381" s="15">
        <f t="shared" si="28"/>
        <v>0</v>
      </c>
      <c r="V381" s="16">
        <f t="shared" si="29"/>
        <v>0</v>
      </c>
    </row>
    <row r="382" spans="1:22" x14ac:dyDescent="0.25">
      <c r="A382" s="28"/>
      <c r="B382" s="28"/>
      <c r="C382" s="28"/>
      <c r="D382" s="28"/>
      <c r="E382" s="28"/>
      <c r="F382" s="29"/>
      <c r="G382" s="29"/>
      <c r="H382" s="30"/>
      <c r="I382" s="30"/>
      <c r="J382" s="30"/>
      <c r="K382" s="30"/>
      <c r="L382" s="30"/>
      <c r="M382" s="31"/>
      <c r="N382" s="42"/>
      <c r="O382" s="12"/>
      <c r="P382" s="10"/>
      <c r="Q382" s="44" t="str">
        <f t="shared" si="26"/>
        <v xml:space="preserve"> </v>
      </c>
      <c r="R382" s="44">
        <f t="shared" si="27"/>
        <v>0</v>
      </c>
      <c r="S382" s="16">
        <f t="shared" si="25"/>
        <v>0</v>
      </c>
      <c r="T382" s="45"/>
      <c r="U382" s="15">
        <f t="shared" si="28"/>
        <v>0</v>
      </c>
      <c r="V382" s="16">
        <f t="shared" si="29"/>
        <v>0</v>
      </c>
    </row>
    <row r="383" spans="1:22" x14ac:dyDescent="0.25">
      <c r="A383" s="28"/>
      <c r="B383" s="28"/>
      <c r="C383" s="28"/>
      <c r="D383" s="28"/>
      <c r="E383" s="28"/>
      <c r="F383" s="29"/>
      <c r="G383" s="29"/>
      <c r="H383" s="30"/>
      <c r="I383" s="30"/>
      <c r="J383" s="30"/>
      <c r="K383" s="30"/>
      <c r="L383" s="30"/>
      <c r="M383" s="31"/>
      <c r="N383" s="42"/>
      <c r="O383" s="12"/>
      <c r="P383" s="10"/>
      <c r="Q383" s="44" t="str">
        <f t="shared" si="26"/>
        <v xml:space="preserve"> </v>
      </c>
      <c r="R383" s="44">
        <f t="shared" si="27"/>
        <v>0</v>
      </c>
      <c r="S383" s="16">
        <f t="shared" si="25"/>
        <v>0</v>
      </c>
      <c r="T383" s="45"/>
      <c r="U383" s="15">
        <f t="shared" si="28"/>
        <v>0</v>
      </c>
      <c r="V383" s="16">
        <f t="shared" si="29"/>
        <v>0</v>
      </c>
    </row>
    <row r="384" spans="1:22" x14ac:dyDescent="0.25">
      <c r="A384" s="28"/>
      <c r="B384" s="28"/>
      <c r="C384" s="28"/>
      <c r="D384" s="28"/>
      <c r="E384" s="28"/>
      <c r="F384" s="29"/>
      <c r="G384" s="29"/>
      <c r="H384" s="30"/>
      <c r="I384" s="30"/>
      <c r="J384" s="30"/>
      <c r="K384" s="30"/>
      <c r="L384" s="30"/>
      <c r="M384" s="31"/>
      <c r="N384" s="42"/>
      <c r="O384" s="12"/>
      <c r="P384" s="10"/>
      <c r="Q384" s="44" t="str">
        <f t="shared" si="26"/>
        <v xml:space="preserve"> </v>
      </c>
      <c r="R384" s="44">
        <f t="shared" si="27"/>
        <v>0</v>
      </c>
      <c r="S384" s="16">
        <f t="shared" si="25"/>
        <v>0</v>
      </c>
      <c r="T384" s="45"/>
      <c r="U384" s="15">
        <f t="shared" si="28"/>
        <v>0</v>
      </c>
      <c r="V384" s="16">
        <f t="shared" si="29"/>
        <v>0</v>
      </c>
    </row>
    <row r="385" spans="1:22" x14ac:dyDescent="0.25">
      <c r="A385" s="28"/>
      <c r="B385" s="28"/>
      <c r="C385" s="28"/>
      <c r="D385" s="28"/>
      <c r="E385" s="28"/>
      <c r="F385" s="29"/>
      <c r="G385" s="29"/>
      <c r="H385" s="30"/>
      <c r="I385" s="30"/>
      <c r="J385" s="30"/>
      <c r="K385" s="30"/>
      <c r="L385" s="30"/>
      <c r="M385" s="31"/>
      <c r="N385" s="42"/>
      <c r="O385" s="12"/>
      <c r="P385" s="10"/>
      <c r="Q385" s="44" t="str">
        <f t="shared" si="26"/>
        <v xml:space="preserve"> </v>
      </c>
      <c r="R385" s="44">
        <f t="shared" si="27"/>
        <v>0</v>
      </c>
      <c r="S385" s="16">
        <f t="shared" si="25"/>
        <v>0</v>
      </c>
      <c r="T385" s="45"/>
      <c r="U385" s="15">
        <f t="shared" si="28"/>
        <v>0</v>
      </c>
      <c r="V385" s="16">
        <f t="shared" si="29"/>
        <v>0</v>
      </c>
    </row>
    <row r="386" spans="1:22" x14ac:dyDescent="0.25">
      <c r="A386" s="28"/>
      <c r="B386" s="28"/>
      <c r="C386" s="28"/>
      <c r="D386" s="28"/>
      <c r="E386" s="28"/>
      <c r="F386" s="29"/>
      <c r="G386" s="29"/>
      <c r="H386" s="30"/>
      <c r="I386" s="30"/>
      <c r="J386" s="30"/>
      <c r="K386" s="30"/>
      <c r="L386" s="30"/>
      <c r="M386" s="31"/>
      <c r="N386" s="42"/>
      <c r="O386" s="12"/>
      <c r="P386" s="10"/>
      <c r="Q386" s="44" t="str">
        <f t="shared" si="26"/>
        <v xml:space="preserve"> </v>
      </c>
      <c r="R386" s="44">
        <f t="shared" si="27"/>
        <v>0</v>
      </c>
      <c r="S386" s="16">
        <f t="shared" si="25"/>
        <v>0</v>
      </c>
      <c r="T386" s="45"/>
      <c r="U386" s="15">
        <f t="shared" si="28"/>
        <v>0</v>
      </c>
      <c r="V386" s="16">
        <f t="shared" si="29"/>
        <v>0</v>
      </c>
    </row>
    <row r="387" spans="1:22" x14ac:dyDescent="0.25">
      <c r="A387" s="28"/>
      <c r="B387" s="28"/>
      <c r="C387" s="28"/>
      <c r="D387" s="28"/>
      <c r="E387" s="28"/>
      <c r="F387" s="29"/>
      <c r="G387" s="29"/>
      <c r="H387" s="30"/>
      <c r="I387" s="30"/>
      <c r="J387" s="30"/>
      <c r="K387" s="30"/>
      <c r="L387" s="30"/>
      <c r="M387" s="31"/>
      <c r="N387" s="42"/>
      <c r="O387" s="12"/>
      <c r="P387" s="10"/>
      <c r="Q387" s="44" t="str">
        <f t="shared" si="26"/>
        <v xml:space="preserve"> </v>
      </c>
      <c r="R387" s="44">
        <f t="shared" si="27"/>
        <v>0</v>
      </c>
      <c r="S387" s="16">
        <f t="shared" si="25"/>
        <v>0</v>
      </c>
      <c r="T387" s="45"/>
      <c r="U387" s="15">
        <f t="shared" si="28"/>
        <v>0</v>
      </c>
      <c r="V387" s="16">
        <f t="shared" si="29"/>
        <v>0</v>
      </c>
    </row>
    <row r="388" spans="1:22" x14ac:dyDescent="0.25">
      <c r="A388" s="28"/>
      <c r="B388" s="28"/>
      <c r="C388" s="28"/>
      <c r="D388" s="28"/>
      <c r="E388" s="28"/>
      <c r="F388" s="29"/>
      <c r="G388" s="29"/>
      <c r="H388" s="30"/>
      <c r="I388" s="30"/>
      <c r="J388" s="30"/>
      <c r="K388" s="30"/>
      <c r="L388" s="30"/>
      <c r="M388" s="31"/>
      <c r="N388" s="42"/>
      <c r="O388" s="12"/>
      <c r="P388" s="10"/>
      <c r="Q388" s="44" t="str">
        <f t="shared" si="26"/>
        <v xml:space="preserve"> </v>
      </c>
      <c r="R388" s="44">
        <f t="shared" si="27"/>
        <v>0</v>
      </c>
      <c r="S388" s="16">
        <f t="shared" si="25"/>
        <v>0</v>
      </c>
      <c r="T388" s="45"/>
      <c r="U388" s="15">
        <f t="shared" si="28"/>
        <v>0</v>
      </c>
      <c r="V388" s="16">
        <f t="shared" si="29"/>
        <v>0</v>
      </c>
    </row>
    <row r="389" spans="1:22" x14ac:dyDescent="0.25">
      <c r="A389" s="28"/>
      <c r="B389" s="28"/>
      <c r="C389" s="28"/>
      <c r="D389" s="28"/>
      <c r="E389" s="28"/>
      <c r="F389" s="29"/>
      <c r="G389" s="29"/>
      <c r="H389" s="30"/>
      <c r="I389" s="30"/>
      <c r="J389" s="30"/>
      <c r="K389" s="30"/>
      <c r="L389" s="30"/>
      <c r="M389" s="31"/>
      <c r="N389" s="42"/>
      <c r="O389" s="12"/>
      <c r="P389" s="10"/>
      <c r="Q389" s="44" t="str">
        <f t="shared" si="26"/>
        <v xml:space="preserve"> </v>
      </c>
      <c r="R389" s="44">
        <f t="shared" si="27"/>
        <v>0</v>
      </c>
      <c r="S389" s="16">
        <f t="shared" si="25"/>
        <v>0</v>
      </c>
      <c r="T389" s="45"/>
      <c r="U389" s="15">
        <f t="shared" si="28"/>
        <v>0</v>
      </c>
      <c r="V389" s="16">
        <f t="shared" si="29"/>
        <v>0</v>
      </c>
    </row>
    <row r="390" spans="1:22" x14ac:dyDescent="0.25">
      <c r="A390" s="28"/>
      <c r="B390" s="28"/>
      <c r="C390" s="28"/>
      <c r="D390" s="28"/>
      <c r="E390" s="28"/>
      <c r="F390" s="29"/>
      <c r="G390" s="29"/>
      <c r="H390" s="30"/>
      <c r="I390" s="30"/>
      <c r="J390" s="30"/>
      <c r="K390" s="30"/>
      <c r="L390" s="30"/>
      <c r="M390" s="31"/>
      <c r="N390" s="42"/>
      <c r="O390" s="12"/>
      <c r="P390" s="10"/>
      <c r="Q390" s="44" t="str">
        <f t="shared" si="26"/>
        <v xml:space="preserve"> </v>
      </c>
      <c r="R390" s="44">
        <f t="shared" si="27"/>
        <v>0</v>
      </c>
      <c r="S390" s="16">
        <f t="shared" si="25"/>
        <v>0</v>
      </c>
      <c r="T390" s="45"/>
      <c r="U390" s="15">
        <f t="shared" si="28"/>
        <v>0</v>
      </c>
      <c r="V390" s="16">
        <f t="shared" si="29"/>
        <v>0</v>
      </c>
    </row>
    <row r="391" spans="1:22" x14ac:dyDescent="0.25">
      <c r="A391" s="28"/>
      <c r="B391" s="28"/>
      <c r="C391" s="28"/>
      <c r="D391" s="28"/>
      <c r="E391" s="28"/>
      <c r="F391" s="29"/>
      <c r="G391" s="29"/>
      <c r="H391" s="30"/>
      <c r="I391" s="30"/>
      <c r="J391" s="30"/>
      <c r="K391" s="30"/>
      <c r="L391" s="30"/>
      <c r="M391" s="31"/>
      <c r="N391" s="42"/>
      <c r="O391" s="12"/>
      <c r="P391" s="10"/>
      <c r="Q391" s="44" t="str">
        <f t="shared" si="26"/>
        <v xml:space="preserve"> </v>
      </c>
      <c r="R391" s="44">
        <f t="shared" si="27"/>
        <v>0</v>
      </c>
      <c r="S391" s="16">
        <f t="shared" si="25"/>
        <v>0</v>
      </c>
      <c r="T391" s="45"/>
      <c r="U391" s="15">
        <f t="shared" si="28"/>
        <v>0</v>
      </c>
      <c r="V391" s="16">
        <f t="shared" si="29"/>
        <v>0</v>
      </c>
    </row>
    <row r="392" spans="1:22" x14ac:dyDescent="0.25">
      <c r="A392" s="28"/>
      <c r="B392" s="28"/>
      <c r="C392" s="28"/>
      <c r="D392" s="28"/>
      <c r="E392" s="28"/>
      <c r="F392" s="29"/>
      <c r="G392" s="29"/>
      <c r="H392" s="30"/>
      <c r="I392" s="30"/>
      <c r="J392" s="30"/>
      <c r="K392" s="30"/>
      <c r="L392" s="30"/>
      <c r="M392" s="31"/>
      <c r="N392" s="42"/>
      <c r="O392" s="12"/>
      <c r="P392" s="10"/>
      <c r="Q392" s="44" t="str">
        <f t="shared" si="26"/>
        <v xml:space="preserve"> </v>
      </c>
      <c r="R392" s="44">
        <f t="shared" si="27"/>
        <v>0</v>
      </c>
      <c r="S392" s="16">
        <f t="shared" si="25"/>
        <v>0</v>
      </c>
      <c r="T392" s="45"/>
      <c r="U392" s="15">
        <f t="shared" si="28"/>
        <v>0</v>
      </c>
      <c r="V392" s="16">
        <f t="shared" si="29"/>
        <v>0</v>
      </c>
    </row>
    <row r="393" spans="1:22" x14ac:dyDescent="0.25">
      <c r="A393" s="28"/>
      <c r="B393" s="28"/>
      <c r="C393" s="28"/>
      <c r="D393" s="28"/>
      <c r="E393" s="28"/>
      <c r="F393" s="29"/>
      <c r="G393" s="29"/>
      <c r="H393" s="30"/>
      <c r="I393" s="30"/>
      <c r="J393" s="30"/>
      <c r="K393" s="30"/>
      <c r="L393" s="30"/>
      <c r="M393" s="31"/>
      <c r="N393" s="42"/>
      <c r="O393" s="12"/>
      <c r="P393" s="10"/>
      <c r="Q393" s="44" t="str">
        <f t="shared" si="26"/>
        <v xml:space="preserve"> </v>
      </c>
      <c r="R393" s="44">
        <f t="shared" si="27"/>
        <v>0</v>
      </c>
      <c r="S393" s="16">
        <f t="shared" si="25"/>
        <v>0</v>
      </c>
      <c r="T393" s="45"/>
      <c r="U393" s="15">
        <f t="shared" si="28"/>
        <v>0</v>
      </c>
      <c r="V393" s="16">
        <f t="shared" si="29"/>
        <v>0</v>
      </c>
    </row>
    <row r="394" spans="1:22" x14ac:dyDescent="0.25">
      <c r="A394" s="28"/>
      <c r="B394" s="28"/>
      <c r="C394" s="28"/>
      <c r="D394" s="28"/>
      <c r="E394" s="28"/>
      <c r="F394" s="29"/>
      <c r="G394" s="29"/>
      <c r="H394" s="30"/>
      <c r="I394" s="30"/>
      <c r="J394" s="30"/>
      <c r="K394" s="30"/>
      <c r="L394" s="30"/>
      <c r="M394" s="31"/>
      <c r="N394" s="42"/>
      <c r="O394" s="12"/>
      <c r="P394" s="10"/>
      <c r="Q394" s="44" t="str">
        <f t="shared" si="26"/>
        <v xml:space="preserve"> </v>
      </c>
      <c r="R394" s="44">
        <f t="shared" si="27"/>
        <v>0</v>
      </c>
      <c r="S394" s="16">
        <f t="shared" si="25"/>
        <v>0</v>
      </c>
      <c r="T394" s="45"/>
      <c r="U394" s="15">
        <f t="shared" si="28"/>
        <v>0</v>
      </c>
      <c r="V394" s="16">
        <f t="shared" si="29"/>
        <v>0</v>
      </c>
    </row>
    <row r="395" spans="1:22" x14ac:dyDescent="0.25">
      <c r="A395" s="28"/>
      <c r="B395" s="28"/>
      <c r="C395" s="28"/>
      <c r="D395" s="28"/>
      <c r="E395" s="28"/>
      <c r="F395" s="29"/>
      <c r="G395" s="29"/>
      <c r="H395" s="30"/>
      <c r="I395" s="30"/>
      <c r="J395" s="30"/>
      <c r="K395" s="30"/>
      <c r="L395" s="30"/>
      <c r="M395" s="31"/>
      <c r="N395" s="42"/>
      <c r="O395" s="12"/>
      <c r="P395" s="10"/>
      <c r="Q395" s="44" t="str">
        <f t="shared" si="26"/>
        <v xml:space="preserve"> </v>
      </c>
      <c r="R395" s="44">
        <f t="shared" si="27"/>
        <v>0</v>
      </c>
      <c r="S395" s="16">
        <f t="shared" si="25"/>
        <v>0</v>
      </c>
      <c r="T395" s="45"/>
      <c r="U395" s="15">
        <f t="shared" si="28"/>
        <v>0</v>
      </c>
      <c r="V395" s="16">
        <f t="shared" si="29"/>
        <v>0</v>
      </c>
    </row>
    <row r="396" spans="1:22" x14ac:dyDescent="0.25">
      <c r="A396" s="28"/>
      <c r="B396" s="28"/>
      <c r="C396" s="28"/>
      <c r="D396" s="28"/>
      <c r="E396" s="28"/>
      <c r="F396" s="29"/>
      <c r="G396" s="29"/>
      <c r="H396" s="30"/>
      <c r="I396" s="30"/>
      <c r="J396" s="30"/>
      <c r="K396" s="30"/>
      <c r="L396" s="30"/>
      <c r="M396" s="31"/>
      <c r="N396" s="42"/>
      <c r="O396" s="12"/>
      <c r="P396" s="10"/>
      <c r="Q396" s="44" t="str">
        <f t="shared" si="26"/>
        <v xml:space="preserve"> </v>
      </c>
      <c r="R396" s="44">
        <f t="shared" si="27"/>
        <v>0</v>
      </c>
      <c r="S396" s="16">
        <f t="shared" ref="S396:S591" si="30">ROUND(R396*0.17,2)</f>
        <v>0</v>
      </c>
      <c r="T396" s="45"/>
      <c r="U396" s="15">
        <f t="shared" si="28"/>
        <v>0</v>
      </c>
      <c r="V396" s="16">
        <f t="shared" si="29"/>
        <v>0</v>
      </c>
    </row>
    <row r="397" spans="1:22" x14ac:dyDescent="0.25">
      <c r="A397" s="28"/>
      <c r="B397" s="28"/>
      <c r="C397" s="28"/>
      <c r="D397" s="28"/>
      <c r="E397" s="28"/>
      <c r="F397" s="29"/>
      <c r="G397" s="29"/>
      <c r="H397" s="30"/>
      <c r="I397" s="30"/>
      <c r="J397" s="30"/>
      <c r="K397" s="30"/>
      <c r="L397" s="30"/>
      <c r="M397" s="31"/>
      <c r="N397" s="42"/>
      <c r="O397" s="12"/>
      <c r="P397" s="10"/>
      <c r="Q397" s="44" t="str">
        <f>IF(AND(O397=2,P397&gt;0),N397," ")</f>
        <v xml:space="preserve"> </v>
      </c>
      <c r="R397" s="44">
        <f>IF(AND(O397=2,P397&gt;0),0,N397)</f>
        <v>0</v>
      </c>
      <c r="S397" s="16">
        <f t="shared" si="30"/>
        <v>0</v>
      </c>
      <c r="T397" s="45"/>
      <c r="U397" s="15">
        <f>IF(A397&gt;=2,ROUND(A397*0.00915,3),0)</f>
        <v>0</v>
      </c>
      <c r="V397" s="16">
        <f>ROUND(R397*U397,2)</f>
        <v>0</v>
      </c>
    </row>
    <row r="398" spans="1:22" x14ac:dyDescent="0.25">
      <c r="A398" s="28"/>
      <c r="B398" s="28"/>
      <c r="C398" s="28"/>
      <c r="D398" s="28"/>
      <c r="E398" s="28"/>
      <c r="F398" s="29"/>
      <c r="G398" s="29"/>
      <c r="H398" s="30"/>
      <c r="I398" s="30"/>
      <c r="J398" s="30"/>
      <c r="K398" s="30"/>
      <c r="L398" s="30"/>
      <c r="M398" s="31"/>
      <c r="N398" s="42"/>
      <c r="O398" s="12"/>
      <c r="P398" s="10"/>
      <c r="Q398" s="44" t="str">
        <f>IF(AND(O398=2,P398&gt;0),N398," ")</f>
        <v xml:space="preserve"> </v>
      </c>
      <c r="R398" s="44">
        <f>IF(AND(O398=2,P398&gt;0),0,N398)</f>
        <v>0</v>
      </c>
      <c r="S398" s="16">
        <f t="shared" si="30"/>
        <v>0</v>
      </c>
      <c r="T398" s="45"/>
      <c r="U398" s="15">
        <f>IF(A398&gt;=2,ROUND(A398*0.00915,3),0)</f>
        <v>0</v>
      </c>
      <c r="V398" s="16">
        <f>ROUND(R398*U398,2)</f>
        <v>0</v>
      </c>
    </row>
    <row r="399" spans="1:22" x14ac:dyDescent="0.25">
      <c r="A399" s="28"/>
      <c r="B399" s="28"/>
      <c r="C399" s="28"/>
      <c r="D399" s="28"/>
      <c r="E399" s="28"/>
      <c r="F399" s="29"/>
      <c r="G399" s="29"/>
      <c r="H399" s="30"/>
      <c r="I399" s="30"/>
      <c r="J399" s="30"/>
      <c r="K399" s="30"/>
      <c r="L399" s="30"/>
      <c r="M399" s="31"/>
      <c r="N399" s="42"/>
      <c r="O399" s="12"/>
      <c r="P399" s="10"/>
      <c r="Q399" s="44" t="str">
        <f>IF(AND(O399=2,P399&gt;0),N399," ")</f>
        <v xml:space="preserve"> </v>
      </c>
      <c r="R399" s="44">
        <f>IF(AND(O399=2,P399&gt;0),0,N399)</f>
        <v>0</v>
      </c>
      <c r="S399" s="16">
        <f t="shared" si="30"/>
        <v>0</v>
      </c>
      <c r="T399" s="45"/>
      <c r="U399" s="15">
        <f>IF(A399&gt;=2,ROUND(A399*0.00915,3),0)</f>
        <v>0</v>
      </c>
      <c r="V399" s="16">
        <f>ROUND(R399*U399,2)</f>
        <v>0</v>
      </c>
    </row>
    <row r="400" spans="1:22" x14ac:dyDescent="0.25">
      <c r="A400" s="28"/>
      <c r="B400" s="28"/>
      <c r="C400" s="28"/>
      <c r="D400" s="28"/>
      <c r="E400" s="28"/>
      <c r="F400" s="29"/>
      <c r="G400" s="29"/>
      <c r="H400" s="30"/>
      <c r="I400" s="30"/>
      <c r="J400" s="30"/>
      <c r="K400" s="30"/>
      <c r="L400" s="30"/>
      <c r="M400" s="31"/>
      <c r="N400" s="42"/>
      <c r="O400" s="12"/>
      <c r="P400" s="10"/>
      <c r="Q400" s="44" t="str">
        <f t="shared" ref="Q400:Q463" si="31">IF(AND(O400=2,P400&gt;0),N400," ")</f>
        <v xml:space="preserve"> </v>
      </c>
      <c r="R400" s="44">
        <f t="shared" ref="R400:R463" si="32">IF(AND(O400=2,P400&gt;0),0,N400)</f>
        <v>0</v>
      </c>
      <c r="S400" s="16">
        <f t="shared" si="30"/>
        <v>0</v>
      </c>
      <c r="T400" s="45"/>
      <c r="U400" s="15">
        <f t="shared" ref="U400:U463" si="33">IF(A400&gt;=2,ROUND(A400*0.00915,3),0)</f>
        <v>0</v>
      </c>
      <c r="V400" s="16">
        <f t="shared" ref="V400:V463" si="34">ROUND(R400*U400,2)</f>
        <v>0</v>
      </c>
    </row>
    <row r="401" spans="1:22" x14ac:dyDescent="0.25">
      <c r="A401" s="28"/>
      <c r="B401" s="28"/>
      <c r="C401" s="28"/>
      <c r="D401" s="28"/>
      <c r="E401" s="28"/>
      <c r="F401" s="29"/>
      <c r="G401" s="29"/>
      <c r="H401" s="30"/>
      <c r="I401" s="30"/>
      <c r="J401" s="30"/>
      <c r="K401" s="30"/>
      <c r="L401" s="30"/>
      <c r="M401" s="31"/>
      <c r="N401" s="42"/>
      <c r="O401" s="12"/>
      <c r="P401" s="10"/>
      <c r="Q401" s="44" t="str">
        <f t="shared" si="31"/>
        <v xml:space="preserve"> </v>
      </c>
      <c r="R401" s="44">
        <f t="shared" si="32"/>
        <v>0</v>
      </c>
      <c r="S401" s="16">
        <f t="shared" si="30"/>
        <v>0</v>
      </c>
      <c r="T401" s="45"/>
      <c r="U401" s="15">
        <f t="shared" si="33"/>
        <v>0</v>
      </c>
      <c r="V401" s="16">
        <f t="shared" si="34"/>
        <v>0</v>
      </c>
    </row>
    <row r="402" spans="1:22" x14ac:dyDescent="0.25">
      <c r="A402" s="28"/>
      <c r="B402" s="28"/>
      <c r="C402" s="28"/>
      <c r="D402" s="28"/>
      <c r="E402" s="28"/>
      <c r="F402" s="29"/>
      <c r="G402" s="29"/>
      <c r="H402" s="30"/>
      <c r="I402" s="30"/>
      <c r="J402" s="30"/>
      <c r="K402" s="30"/>
      <c r="L402" s="30"/>
      <c r="M402" s="31"/>
      <c r="N402" s="42"/>
      <c r="O402" s="12"/>
      <c r="P402" s="10"/>
      <c r="Q402" s="44" t="str">
        <f t="shared" si="31"/>
        <v xml:space="preserve"> </v>
      </c>
      <c r="R402" s="44">
        <f t="shared" si="32"/>
        <v>0</v>
      </c>
      <c r="S402" s="16">
        <f t="shared" si="30"/>
        <v>0</v>
      </c>
      <c r="T402" s="45"/>
      <c r="U402" s="15">
        <f t="shared" si="33"/>
        <v>0</v>
      </c>
      <c r="V402" s="16">
        <f t="shared" si="34"/>
        <v>0</v>
      </c>
    </row>
    <row r="403" spans="1:22" x14ac:dyDescent="0.25">
      <c r="A403" s="28"/>
      <c r="B403" s="28"/>
      <c r="C403" s="28"/>
      <c r="D403" s="28"/>
      <c r="E403" s="28"/>
      <c r="F403" s="29"/>
      <c r="G403" s="29"/>
      <c r="H403" s="30"/>
      <c r="I403" s="30"/>
      <c r="J403" s="30"/>
      <c r="K403" s="30"/>
      <c r="L403" s="30"/>
      <c r="M403" s="31"/>
      <c r="N403" s="42"/>
      <c r="O403" s="12"/>
      <c r="P403" s="10"/>
      <c r="Q403" s="44" t="str">
        <f t="shared" si="31"/>
        <v xml:space="preserve"> </v>
      </c>
      <c r="R403" s="44">
        <f t="shared" si="32"/>
        <v>0</v>
      </c>
      <c r="S403" s="16">
        <f t="shared" si="30"/>
        <v>0</v>
      </c>
      <c r="T403" s="45"/>
      <c r="U403" s="15">
        <f t="shared" si="33"/>
        <v>0</v>
      </c>
      <c r="V403" s="16">
        <f t="shared" si="34"/>
        <v>0</v>
      </c>
    </row>
    <row r="404" spans="1:22" x14ac:dyDescent="0.25">
      <c r="A404" s="28"/>
      <c r="B404" s="28"/>
      <c r="C404" s="28"/>
      <c r="D404" s="28"/>
      <c r="E404" s="28"/>
      <c r="F404" s="29"/>
      <c r="G404" s="29"/>
      <c r="H404" s="30"/>
      <c r="I404" s="30"/>
      <c r="J404" s="30"/>
      <c r="K404" s="30"/>
      <c r="L404" s="30"/>
      <c r="M404" s="31"/>
      <c r="N404" s="42"/>
      <c r="O404" s="12"/>
      <c r="P404" s="10"/>
      <c r="Q404" s="44" t="str">
        <f t="shared" si="31"/>
        <v xml:space="preserve"> </v>
      </c>
      <c r="R404" s="44">
        <f t="shared" si="32"/>
        <v>0</v>
      </c>
      <c r="S404" s="16">
        <f t="shared" si="30"/>
        <v>0</v>
      </c>
      <c r="T404" s="45"/>
      <c r="U404" s="15">
        <f t="shared" si="33"/>
        <v>0</v>
      </c>
      <c r="V404" s="16">
        <f t="shared" si="34"/>
        <v>0</v>
      </c>
    </row>
    <row r="405" spans="1:22" x14ac:dyDescent="0.25">
      <c r="A405" s="28"/>
      <c r="B405" s="28"/>
      <c r="C405" s="28"/>
      <c r="D405" s="28"/>
      <c r="E405" s="28"/>
      <c r="F405" s="29"/>
      <c r="G405" s="29"/>
      <c r="H405" s="30"/>
      <c r="I405" s="30"/>
      <c r="J405" s="30"/>
      <c r="K405" s="30"/>
      <c r="L405" s="30"/>
      <c r="M405" s="31"/>
      <c r="N405" s="42"/>
      <c r="O405" s="12"/>
      <c r="P405" s="10"/>
      <c r="Q405" s="44" t="str">
        <f t="shared" si="31"/>
        <v xml:space="preserve"> </v>
      </c>
      <c r="R405" s="44">
        <f t="shared" si="32"/>
        <v>0</v>
      </c>
      <c r="S405" s="16">
        <f t="shared" si="30"/>
        <v>0</v>
      </c>
      <c r="T405" s="45"/>
      <c r="U405" s="15">
        <f t="shared" si="33"/>
        <v>0</v>
      </c>
      <c r="V405" s="16">
        <f t="shared" si="34"/>
        <v>0</v>
      </c>
    </row>
    <row r="406" spans="1:22" x14ac:dyDescent="0.25">
      <c r="A406" s="28"/>
      <c r="B406" s="28"/>
      <c r="C406" s="28"/>
      <c r="D406" s="28"/>
      <c r="E406" s="28"/>
      <c r="F406" s="29"/>
      <c r="G406" s="29"/>
      <c r="H406" s="30"/>
      <c r="I406" s="30"/>
      <c r="J406" s="30"/>
      <c r="K406" s="30"/>
      <c r="L406" s="30"/>
      <c r="M406" s="31"/>
      <c r="N406" s="42"/>
      <c r="O406" s="12"/>
      <c r="P406" s="10"/>
      <c r="Q406" s="44" t="str">
        <f t="shared" si="31"/>
        <v xml:space="preserve"> </v>
      </c>
      <c r="R406" s="44">
        <f t="shared" si="32"/>
        <v>0</v>
      </c>
      <c r="S406" s="16">
        <f t="shared" si="30"/>
        <v>0</v>
      </c>
      <c r="T406" s="45"/>
      <c r="U406" s="15">
        <f t="shared" si="33"/>
        <v>0</v>
      </c>
      <c r="V406" s="16">
        <f t="shared" si="34"/>
        <v>0</v>
      </c>
    </row>
    <row r="407" spans="1:22" x14ac:dyDescent="0.25">
      <c r="A407" s="28"/>
      <c r="B407" s="28"/>
      <c r="C407" s="28"/>
      <c r="D407" s="28"/>
      <c r="E407" s="28"/>
      <c r="F407" s="29"/>
      <c r="G407" s="29"/>
      <c r="H407" s="30"/>
      <c r="I407" s="30"/>
      <c r="J407" s="30"/>
      <c r="K407" s="30"/>
      <c r="L407" s="30"/>
      <c r="M407" s="31"/>
      <c r="N407" s="42"/>
      <c r="O407" s="12"/>
      <c r="P407" s="10"/>
      <c r="Q407" s="44" t="str">
        <f t="shared" si="31"/>
        <v xml:space="preserve"> </v>
      </c>
      <c r="R407" s="44">
        <f t="shared" si="32"/>
        <v>0</v>
      </c>
      <c r="S407" s="16">
        <f t="shared" si="30"/>
        <v>0</v>
      </c>
      <c r="T407" s="45"/>
      <c r="U407" s="15">
        <f t="shared" si="33"/>
        <v>0</v>
      </c>
      <c r="V407" s="16">
        <f t="shared" si="34"/>
        <v>0</v>
      </c>
    </row>
    <row r="408" spans="1:22" x14ac:dyDescent="0.25">
      <c r="A408" s="28"/>
      <c r="B408" s="28"/>
      <c r="C408" s="28"/>
      <c r="D408" s="28"/>
      <c r="E408" s="28"/>
      <c r="F408" s="29"/>
      <c r="G408" s="29"/>
      <c r="H408" s="30"/>
      <c r="I408" s="30"/>
      <c r="J408" s="30"/>
      <c r="K408" s="30"/>
      <c r="L408" s="30"/>
      <c r="M408" s="31"/>
      <c r="N408" s="42"/>
      <c r="O408" s="12"/>
      <c r="P408" s="10"/>
      <c r="Q408" s="44" t="str">
        <f t="shared" si="31"/>
        <v xml:space="preserve"> </v>
      </c>
      <c r="R408" s="44">
        <f t="shared" si="32"/>
        <v>0</v>
      </c>
      <c r="S408" s="16">
        <f t="shared" si="30"/>
        <v>0</v>
      </c>
      <c r="T408" s="45"/>
      <c r="U408" s="15">
        <f t="shared" si="33"/>
        <v>0</v>
      </c>
      <c r="V408" s="16">
        <f t="shared" si="34"/>
        <v>0</v>
      </c>
    </row>
    <row r="409" spans="1:22" x14ac:dyDescent="0.25">
      <c r="A409" s="28"/>
      <c r="B409" s="28"/>
      <c r="C409" s="28"/>
      <c r="D409" s="28"/>
      <c r="E409" s="28"/>
      <c r="F409" s="29"/>
      <c r="G409" s="29"/>
      <c r="H409" s="30"/>
      <c r="I409" s="30"/>
      <c r="J409" s="30"/>
      <c r="K409" s="30"/>
      <c r="L409" s="30"/>
      <c r="M409" s="31"/>
      <c r="N409" s="42"/>
      <c r="O409" s="12"/>
      <c r="P409" s="10"/>
      <c r="Q409" s="44" t="str">
        <f t="shared" si="31"/>
        <v xml:space="preserve"> </v>
      </c>
      <c r="R409" s="44">
        <f t="shared" si="32"/>
        <v>0</v>
      </c>
      <c r="S409" s="16">
        <f t="shared" si="30"/>
        <v>0</v>
      </c>
      <c r="T409" s="45"/>
      <c r="U409" s="15">
        <f t="shared" si="33"/>
        <v>0</v>
      </c>
      <c r="V409" s="16">
        <f t="shared" si="34"/>
        <v>0</v>
      </c>
    </row>
    <row r="410" spans="1:22" x14ac:dyDescent="0.25">
      <c r="A410" s="28"/>
      <c r="B410" s="28"/>
      <c r="C410" s="28"/>
      <c r="D410" s="28"/>
      <c r="E410" s="28"/>
      <c r="F410" s="29"/>
      <c r="G410" s="29"/>
      <c r="H410" s="30"/>
      <c r="I410" s="30"/>
      <c r="J410" s="30"/>
      <c r="K410" s="30"/>
      <c r="L410" s="30"/>
      <c r="M410" s="31"/>
      <c r="N410" s="42"/>
      <c r="O410" s="12"/>
      <c r="P410" s="10"/>
      <c r="Q410" s="44" t="str">
        <f t="shared" si="31"/>
        <v xml:space="preserve"> </v>
      </c>
      <c r="R410" s="44">
        <f t="shared" si="32"/>
        <v>0</v>
      </c>
      <c r="S410" s="16">
        <f t="shared" si="30"/>
        <v>0</v>
      </c>
      <c r="T410" s="45"/>
      <c r="U410" s="15">
        <f t="shared" si="33"/>
        <v>0</v>
      </c>
      <c r="V410" s="16">
        <f t="shared" si="34"/>
        <v>0</v>
      </c>
    </row>
    <row r="411" spans="1:22" x14ac:dyDescent="0.25">
      <c r="A411" s="28"/>
      <c r="B411" s="28"/>
      <c r="C411" s="28"/>
      <c r="D411" s="28"/>
      <c r="E411" s="28"/>
      <c r="F411" s="29"/>
      <c r="G411" s="29"/>
      <c r="H411" s="30"/>
      <c r="I411" s="30"/>
      <c r="J411" s="30"/>
      <c r="K411" s="30"/>
      <c r="L411" s="30"/>
      <c r="M411" s="31"/>
      <c r="N411" s="42"/>
      <c r="O411" s="12"/>
      <c r="P411" s="10"/>
      <c r="Q411" s="44" t="str">
        <f t="shared" si="31"/>
        <v xml:space="preserve"> </v>
      </c>
      <c r="R411" s="44">
        <f t="shared" si="32"/>
        <v>0</v>
      </c>
      <c r="S411" s="16">
        <f t="shared" si="30"/>
        <v>0</v>
      </c>
      <c r="T411" s="45"/>
      <c r="U411" s="15">
        <f t="shared" si="33"/>
        <v>0</v>
      </c>
      <c r="V411" s="16">
        <f t="shared" si="34"/>
        <v>0</v>
      </c>
    </row>
    <row r="412" spans="1:22" x14ac:dyDescent="0.25">
      <c r="A412" s="28"/>
      <c r="B412" s="28"/>
      <c r="C412" s="28"/>
      <c r="D412" s="28"/>
      <c r="E412" s="28"/>
      <c r="F412" s="29"/>
      <c r="G412" s="29"/>
      <c r="H412" s="30"/>
      <c r="I412" s="30"/>
      <c r="J412" s="30"/>
      <c r="K412" s="30"/>
      <c r="L412" s="30"/>
      <c r="M412" s="31"/>
      <c r="N412" s="42"/>
      <c r="O412" s="12"/>
      <c r="P412" s="10"/>
      <c r="Q412" s="44" t="str">
        <f t="shared" si="31"/>
        <v xml:space="preserve"> </v>
      </c>
      <c r="R412" s="44">
        <f t="shared" si="32"/>
        <v>0</v>
      </c>
      <c r="S412" s="16">
        <f t="shared" si="30"/>
        <v>0</v>
      </c>
      <c r="T412" s="45"/>
      <c r="U412" s="15">
        <f t="shared" si="33"/>
        <v>0</v>
      </c>
      <c r="V412" s="16">
        <f t="shared" si="34"/>
        <v>0</v>
      </c>
    </row>
    <row r="413" spans="1:22" x14ac:dyDescent="0.25">
      <c r="A413" s="28"/>
      <c r="B413" s="28"/>
      <c r="C413" s="28"/>
      <c r="D413" s="28"/>
      <c r="E413" s="28"/>
      <c r="F413" s="29"/>
      <c r="G413" s="29"/>
      <c r="H413" s="30"/>
      <c r="I413" s="30"/>
      <c r="J413" s="30"/>
      <c r="K413" s="30"/>
      <c r="L413" s="30"/>
      <c r="M413" s="31"/>
      <c r="N413" s="42"/>
      <c r="O413" s="12"/>
      <c r="P413" s="10"/>
      <c r="Q413" s="44" t="str">
        <f t="shared" si="31"/>
        <v xml:space="preserve"> </v>
      </c>
      <c r="R413" s="44">
        <f t="shared" si="32"/>
        <v>0</v>
      </c>
      <c r="S413" s="16">
        <f t="shared" si="30"/>
        <v>0</v>
      </c>
      <c r="T413" s="45"/>
      <c r="U413" s="15">
        <f t="shared" si="33"/>
        <v>0</v>
      </c>
      <c r="V413" s="16">
        <f t="shared" si="34"/>
        <v>0</v>
      </c>
    </row>
    <row r="414" spans="1:22" x14ac:dyDescent="0.25">
      <c r="A414" s="28"/>
      <c r="B414" s="28"/>
      <c r="C414" s="28"/>
      <c r="D414" s="28"/>
      <c r="E414" s="28"/>
      <c r="F414" s="29"/>
      <c r="G414" s="29"/>
      <c r="H414" s="30"/>
      <c r="I414" s="30"/>
      <c r="J414" s="30"/>
      <c r="K414" s="30"/>
      <c r="L414" s="30"/>
      <c r="M414" s="31"/>
      <c r="N414" s="42"/>
      <c r="O414" s="12"/>
      <c r="P414" s="10"/>
      <c r="Q414" s="44" t="str">
        <f t="shared" si="31"/>
        <v xml:space="preserve"> </v>
      </c>
      <c r="R414" s="44">
        <f t="shared" si="32"/>
        <v>0</v>
      </c>
      <c r="S414" s="16">
        <f t="shared" si="30"/>
        <v>0</v>
      </c>
      <c r="T414" s="45"/>
      <c r="U414" s="15">
        <f t="shared" si="33"/>
        <v>0</v>
      </c>
      <c r="V414" s="16">
        <f t="shared" si="34"/>
        <v>0</v>
      </c>
    </row>
    <row r="415" spans="1:22" x14ac:dyDescent="0.25">
      <c r="A415" s="28"/>
      <c r="B415" s="28"/>
      <c r="C415" s="28"/>
      <c r="D415" s="28"/>
      <c r="E415" s="28"/>
      <c r="F415" s="29"/>
      <c r="G415" s="29"/>
      <c r="H415" s="30"/>
      <c r="I415" s="30"/>
      <c r="J415" s="30"/>
      <c r="K415" s="30"/>
      <c r="L415" s="30"/>
      <c r="M415" s="31"/>
      <c r="N415" s="42"/>
      <c r="O415" s="12"/>
      <c r="P415" s="10"/>
      <c r="Q415" s="44" t="str">
        <f t="shared" si="31"/>
        <v xml:space="preserve"> </v>
      </c>
      <c r="R415" s="44">
        <f t="shared" si="32"/>
        <v>0</v>
      </c>
      <c r="S415" s="16">
        <f t="shared" si="30"/>
        <v>0</v>
      </c>
      <c r="T415" s="45"/>
      <c r="U415" s="15">
        <f t="shared" si="33"/>
        <v>0</v>
      </c>
      <c r="V415" s="16">
        <f t="shared" si="34"/>
        <v>0</v>
      </c>
    </row>
    <row r="416" spans="1:22" x14ac:dyDescent="0.25">
      <c r="A416" s="28"/>
      <c r="B416" s="28"/>
      <c r="C416" s="28"/>
      <c r="D416" s="28"/>
      <c r="E416" s="28"/>
      <c r="F416" s="29"/>
      <c r="G416" s="29"/>
      <c r="H416" s="30"/>
      <c r="I416" s="30"/>
      <c r="J416" s="30"/>
      <c r="K416" s="30"/>
      <c r="L416" s="30"/>
      <c r="M416" s="31"/>
      <c r="N416" s="42"/>
      <c r="O416" s="12"/>
      <c r="P416" s="10"/>
      <c r="Q416" s="44" t="str">
        <f t="shared" si="31"/>
        <v xml:space="preserve"> </v>
      </c>
      <c r="R416" s="44">
        <f t="shared" si="32"/>
        <v>0</v>
      </c>
      <c r="S416" s="16">
        <f t="shared" si="30"/>
        <v>0</v>
      </c>
      <c r="T416" s="45"/>
      <c r="U416" s="15">
        <f t="shared" si="33"/>
        <v>0</v>
      </c>
      <c r="V416" s="16">
        <f t="shared" si="34"/>
        <v>0</v>
      </c>
    </row>
    <row r="417" spans="1:22" x14ac:dyDescent="0.25">
      <c r="A417" s="28"/>
      <c r="B417" s="28"/>
      <c r="C417" s="28"/>
      <c r="D417" s="28"/>
      <c r="E417" s="28"/>
      <c r="F417" s="29"/>
      <c r="G417" s="29"/>
      <c r="H417" s="30"/>
      <c r="I417" s="30"/>
      <c r="J417" s="30"/>
      <c r="K417" s="30"/>
      <c r="L417" s="30"/>
      <c r="M417" s="31"/>
      <c r="N417" s="42"/>
      <c r="O417" s="12"/>
      <c r="P417" s="10"/>
      <c r="Q417" s="44" t="str">
        <f t="shared" si="31"/>
        <v xml:space="preserve"> </v>
      </c>
      <c r="R417" s="44">
        <f t="shared" si="32"/>
        <v>0</v>
      </c>
      <c r="S417" s="16">
        <f t="shared" si="30"/>
        <v>0</v>
      </c>
      <c r="T417" s="45"/>
      <c r="U417" s="15">
        <f t="shared" si="33"/>
        <v>0</v>
      </c>
      <c r="V417" s="16">
        <f t="shared" si="34"/>
        <v>0</v>
      </c>
    </row>
    <row r="418" spans="1:22" x14ac:dyDescent="0.25">
      <c r="A418" s="28"/>
      <c r="B418" s="28"/>
      <c r="C418" s="28"/>
      <c r="D418" s="28"/>
      <c r="E418" s="28"/>
      <c r="F418" s="29"/>
      <c r="G418" s="29"/>
      <c r="H418" s="30"/>
      <c r="I418" s="30"/>
      <c r="J418" s="30"/>
      <c r="K418" s="30"/>
      <c r="L418" s="30"/>
      <c r="M418" s="31"/>
      <c r="N418" s="42"/>
      <c r="O418" s="12"/>
      <c r="P418" s="10"/>
      <c r="Q418" s="44" t="str">
        <f t="shared" si="31"/>
        <v xml:space="preserve"> </v>
      </c>
      <c r="R418" s="44">
        <f t="shared" si="32"/>
        <v>0</v>
      </c>
      <c r="S418" s="16">
        <f t="shared" si="30"/>
        <v>0</v>
      </c>
      <c r="T418" s="45"/>
      <c r="U418" s="15">
        <f t="shared" si="33"/>
        <v>0</v>
      </c>
      <c r="V418" s="16">
        <f t="shared" si="34"/>
        <v>0</v>
      </c>
    </row>
    <row r="419" spans="1:22" x14ac:dyDescent="0.25">
      <c r="A419" s="28"/>
      <c r="B419" s="28"/>
      <c r="C419" s="28"/>
      <c r="D419" s="28"/>
      <c r="E419" s="28"/>
      <c r="F419" s="29"/>
      <c r="G419" s="29"/>
      <c r="H419" s="30"/>
      <c r="I419" s="30"/>
      <c r="J419" s="30"/>
      <c r="K419" s="30"/>
      <c r="L419" s="30"/>
      <c r="M419" s="31"/>
      <c r="N419" s="42"/>
      <c r="O419" s="12"/>
      <c r="P419" s="10"/>
      <c r="Q419" s="44" t="str">
        <f t="shared" si="31"/>
        <v xml:space="preserve"> </v>
      </c>
      <c r="R419" s="44">
        <f t="shared" si="32"/>
        <v>0</v>
      </c>
      <c r="S419" s="16">
        <f t="shared" si="30"/>
        <v>0</v>
      </c>
      <c r="T419" s="45"/>
      <c r="U419" s="15">
        <f t="shared" si="33"/>
        <v>0</v>
      </c>
      <c r="V419" s="16">
        <f t="shared" si="34"/>
        <v>0</v>
      </c>
    </row>
    <row r="420" spans="1:22" x14ac:dyDescent="0.25">
      <c r="A420" s="28"/>
      <c r="B420" s="28"/>
      <c r="C420" s="28"/>
      <c r="D420" s="28"/>
      <c r="E420" s="28"/>
      <c r="F420" s="29"/>
      <c r="G420" s="29"/>
      <c r="H420" s="30"/>
      <c r="I420" s="30"/>
      <c r="J420" s="30"/>
      <c r="K420" s="30"/>
      <c r="L420" s="30"/>
      <c r="M420" s="31"/>
      <c r="N420" s="42"/>
      <c r="O420" s="12"/>
      <c r="P420" s="10"/>
      <c r="Q420" s="44" t="str">
        <f t="shared" si="31"/>
        <v xml:space="preserve"> </v>
      </c>
      <c r="R420" s="44">
        <f t="shared" si="32"/>
        <v>0</v>
      </c>
      <c r="S420" s="16">
        <f t="shared" si="30"/>
        <v>0</v>
      </c>
      <c r="T420" s="45"/>
      <c r="U420" s="15">
        <f t="shared" si="33"/>
        <v>0</v>
      </c>
      <c r="V420" s="16">
        <f t="shared" si="34"/>
        <v>0</v>
      </c>
    </row>
    <row r="421" spans="1:22" x14ac:dyDescent="0.25">
      <c r="A421" s="28"/>
      <c r="B421" s="28"/>
      <c r="C421" s="28"/>
      <c r="D421" s="28"/>
      <c r="E421" s="28"/>
      <c r="F421" s="29"/>
      <c r="G421" s="29"/>
      <c r="H421" s="30"/>
      <c r="I421" s="30"/>
      <c r="J421" s="30"/>
      <c r="K421" s="30"/>
      <c r="L421" s="30"/>
      <c r="M421" s="31"/>
      <c r="N421" s="42"/>
      <c r="O421" s="12"/>
      <c r="P421" s="10"/>
      <c r="Q421" s="44" t="str">
        <f t="shared" si="31"/>
        <v xml:space="preserve"> </v>
      </c>
      <c r="R421" s="44">
        <f t="shared" si="32"/>
        <v>0</v>
      </c>
      <c r="S421" s="16">
        <f t="shared" si="30"/>
        <v>0</v>
      </c>
      <c r="T421" s="45"/>
      <c r="U421" s="15">
        <f t="shared" si="33"/>
        <v>0</v>
      </c>
      <c r="V421" s="16">
        <f t="shared" si="34"/>
        <v>0</v>
      </c>
    </row>
    <row r="422" spans="1:22" x14ac:dyDescent="0.25">
      <c r="A422" s="28"/>
      <c r="B422" s="28"/>
      <c r="C422" s="28"/>
      <c r="D422" s="28"/>
      <c r="E422" s="28"/>
      <c r="F422" s="29"/>
      <c r="G422" s="29"/>
      <c r="H422" s="30"/>
      <c r="I422" s="30"/>
      <c r="J422" s="30"/>
      <c r="K422" s="30"/>
      <c r="L422" s="30"/>
      <c r="M422" s="31"/>
      <c r="N422" s="42"/>
      <c r="O422" s="12"/>
      <c r="P422" s="10"/>
      <c r="Q422" s="44" t="str">
        <f t="shared" si="31"/>
        <v xml:space="preserve"> </v>
      </c>
      <c r="R422" s="44">
        <f t="shared" si="32"/>
        <v>0</v>
      </c>
      <c r="S422" s="16">
        <f t="shared" si="30"/>
        <v>0</v>
      </c>
      <c r="T422" s="45"/>
      <c r="U422" s="15">
        <f t="shared" si="33"/>
        <v>0</v>
      </c>
      <c r="V422" s="16">
        <f t="shared" si="34"/>
        <v>0</v>
      </c>
    </row>
    <row r="423" spans="1:22" x14ac:dyDescent="0.25">
      <c r="A423" s="28"/>
      <c r="B423" s="28"/>
      <c r="C423" s="28"/>
      <c r="D423" s="28"/>
      <c r="E423" s="28"/>
      <c r="F423" s="29"/>
      <c r="G423" s="29"/>
      <c r="H423" s="30"/>
      <c r="I423" s="30"/>
      <c r="J423" s="30"/>
      <c r="K423" s="30"/>
      <c r="L423" s="30"/>
      <c r="M423" s="31"/>
      <c r="N423" s="42"/>
      <c r="O423" s="12"/>
      <c r="P423" s="10"/>
      <c r="Q423" s="44" t="str">
        <f t="shared" si="31"/>
        <v xml:space="preserve"> </v>
      </c>
      <c r="R423" s="44">
        <f t="shared" si="32"/>
        <v>0</v>
      </c>
      <c r="S423" s="16">
        <f t="shared" si="30"/>
        <v>0</v>
      </c>
      <c r="T423" s="45"/>
      <c r="U423" s="15">
        <f t="shared" si="33"/>
        <v>0</v>
      </c>
      <c r="V423" s="16">
        <f t="shared" si="34"/>
        <v>0</v>
      </c>
    </row>
    <row r="424" spans="1:22" x14ac:dyDescent="0.25">
      <c r="A424" s="28"/>
      <c r="B424" s="28"/>
      <c r="C424" s="28"/>
      <c r="D424" s="28"/>
      <c r="E424" s="28"/>
      <c r="F424" s="29"/>
      <c r="G424" s="29"/>
      <c r="H424" s="30"/>
      <c r="I424" s="30"/>
      <c r="J424" s="30"/>
      <c r="K424" s="30"/>
      <c r="L424" s="30"/>
      <c r="M424" s="31"/>
      <c r="N424" s="42"/>
      <c r="O424" s="12"/>
      <c r="P424" s="10"/>
      <c r="Q424" s="44" t="str">
        <f t="shared" si="31"/>
        <v xml:space="preserve"> </v>
      </c>
      <c r="R424" s="44">
        <f t="shared" si="32"/>
        <v>0</v>
      </c>
      <c r="S424" s="16">
        <f t="shared" si="30"/>
        <v>0</v>
      </c>
      <c r="T424" s="45"/>
      <c r="U424" s="15">
        <f t="shared" si="33"/>
        <v>0</v>
      </c>
      <c r="V424" s="16">
        <f t="shared" si="34"/>
        <v>0</v>
      </c>
    </row>
    <row r="425" spans="1:22" x14ac:dyDescent="0.25">
      <c r="A425" s="28"/>
      <c r="B425" s="28"/>
      <c r="C425" s="28"/>
      <c r="D425" s="28"/>
      <c r="E425" s="28"/>
      <c r="F425" s="29"/>
      <c r="G425" s="29"/>
      <c r="H425" s="30"/>
      <c r="I425" s="30"/>
      <c r="J425" s="30"/>
      <c r="K425" s="30"/>
      <c r="L425" s="30"/>
      <c r="M425" s="31"/>
      <c r="N425" s="42"/>
      <c r="O425" s="12"/>
      <c r="P425" s="10"/>
      <c r="Q425" s="44" t="str">
        <f t="shared" si="31"/>
        <v xml:space="preserve"> </v>
      </c>
      <c r="R425" s="44">
        <f t="shared" si="32"/>
        <v>0</v>
      </c>
      <c r="S425" s="16">
        <f t="shared" si="30"/>
        <v>0</v>
      </c>
      <c r="T425" s="45"/>
      <c r="U425" s="15">
        <f t="shared" si="33"/>
        <v>0</v>
      </c>
      <c r="V425" s="16">
        <f t="shared" si="34"/>
        <v>0</v>
      </c>
    </row>
    <row r="426" spans="1:22" x14ac:dyDescent="0.25">
      <c r="A426" s="28"/>
      <c r="B426" s="28"/>
      <c r="C426" s="28"/>
      <c r="D426" s="28"/>
      <c r="E426" s="28"/>
      <c r="F426" s="29"/>
      <c r="G426" s="29"/>
      <c r="H426" s="30"/>
      <c r="I426" s="30"/>
      <c r="J426" s="30"/>
      <c r="K426" s="30"/>
      <c r="L426" s="30"/>
      <c r="M426" s="31"/>
      <c r="N426" s="42"/>
      <c r="O426" s="12"/>
      <c r="P426" s="10"/>
      <c r="Q426" s="44" t="str">
        <f t="shared" si="31"/>
        <v xml:space="preserve"> </v>
      </c>
      <c r="R426" s="44">
        <f t="shared" si="32"/>
        <v>0</v>
      </c>
      <c r="S426" s="16">
        <f t="shared" si="30"/>
        <v>0</v>
      </c>
      <c r="T426" s="45"/>
      <c r="U426" s="15">
        <f t="shared" si="33"/>
        <v>0</v>
      </c>
      <c r="V426" s="16">
        <f t="shared" si="34"/>
        <v>0</v>
      </c>
    </row>
    <row r="427" spans="1:22" x14ac:dyDescent="0.25">
      <c r="A427" s="28"/>
      <c r="B427" s="28"/>
      <c r="C427" s="28"/>
      <c r="D427" s="28"/>
      <c r="E427" s="28"/>
      <c r="F427" s="29"/>
      <c r="G427" s="29"/>
      <c r="H427" s="30"/>
      <c r="I427" s="30"/>
      <c r="J427" s="30"/>
      <c r="K427" s="30"/>
      <c r="L427" s="30"/>
      <c r="M427" s="31"/>
      <c r="N427" s="42"/>
      <c r="O427" s="12"/>
      <c r="P427" s="10"/>
      <c r="Q427" s="44" t="str">
        <f t="shared" si="31"/>
        <v xml:space="preserve"> </v>
      </c>
      <c r="R427" s="44">
        <f t="shared" si="32"/>
        <v>0</v>
      </c>
      <c r="S427" s="16">
        <f t="shared" si="30"/>
        <v>0</v>
      </c>
      <c r="T427" s="45"/>
      <c r="U427" s="15">
        <f t="shared" si="33"/>
        <v>0</v>
      </c>
      <c r="V427" s="16">
        <f t="shared" si="34"/>
        <v>0</v>
      </c>
    </row>
    <row r="428" spans="1:22" x14ac:dyDescent="0.25">
      <c r="A428" s="28"/>
      <c r="B428" s="28"/>
      <c r="C428" s="28"/>
      <c r="D428" s="28"/>
      <c r="E428" s="28"/>
      <c r="F428" s="29"/>
      <c r="G428" s="29"/>
      <c r="H428" s="30"/>
      <c r="I428" s="30"/>
      <c r="J428" s="30"/>
      <c r="K428" s="30"/>
      <c r="L428" s="30"/>
      <c r="M428" s="31"/>
      <c r="N428" s="42"/>
      <c r="O428" s="12"/>
      <c r="P428" s="10"/>
      <c r="Q428" s="44" t="str">
        <f t="shared" si="31"/>
        <v xml:space="preserve"> </v>
      </c>
      <c r="R428" s="44">
        <f t="shared" si="32"/>
        <v>0</v>
      </c>
      <c r="S428" s="16">
        <f t="shared" si="30"/>
        <v>0</v>
      </c>
      <c r="T428" s="45"/>
      <c r="U428" s="15">
        <f t="shared" si="33"/>
        <v>0</v>
      </c>
      <c r="V428" s="16">
        <f t="shared" si="34"/>
        <v>0</v>
      </c>
    </row>
    <row r="429" spans="1:22" x14ac:dyDescent="0.25">
      <c r="A429" s="28"/>
      <c r="B429" s="28"/>
      <c r="C429" s="28"/>
      <c r="D429" s="28"/>
      <c r="E429" s="28"/>
      <c r="F429" s="29"/>
      <c r="G429" s="29"/>
      <c r="H429" s="30"/>
      <c r="I429" s="30"/>
      <c r="J429" s="30"/>
      <c r="K429" s="30"/>
      <c r="L429" s="30"/>
      <c r="M429" s="31"/>
      <c r="N429" s="42"/>
      <c r="O429" s="12"/>
      <c r="P429" s="10"/>
      <c r="Q429" s="44" t="str">
        <f t="shared" si="31"/>
        <v xml:space="preserve"> </v>
      </c>
      <c r="R429" s="44">
        <f t="shared" si="32"/>
        <v>0</v>
      </c>
      <c r="S429" s="16">
        <f t="shared" si="30"/>
        <v>0</v>
      </c>
      <c r="T429" s="45"/>
      <c r="U429" s="15">
        <f t="shared" si="33"/>
        <v>0</v>
      </c>
      <c r="V429" s="16">
        <f t="shared" si="34"/>
        <v>0</v>
      </c>
    </row>
    <row r="430" spans="1:22" x14ac:dyDescent="0.25">
      <c r="A430" s="28"/>
      <c r="B430" s="28"/>
      <c r="C430" s="28"/>
      <c r="D430" s="28"/>
      <c r="E430" s="28"/>
      <c r="F430" s="29"/>
      <c r="G430" s="29"/>
      <c r="H430" s="30"/>
      <c r="I430" s="30"/>
      <c r="J430" s="30"/>
      <c r="K430" s="30"/>
      <c r="L430" s="30"/>
      <c r="M430" s="31"/>
      <c r="N430" s="42"/>
      <c r="O430" s="12"/>
      <c r="P430" s="10"/>
      <c r="Q430" s="44" t="str">
        <f t="shared" si="31"/>
        <v xml:space="preserve"> </v>
      </c>
      <c r="R430" s="44">
        <f t="shared" si="32"/>
        <v>0</v>
      </c>
      <c r="S430" s="16">
        <f t="shared" si="30"/>
        <v>0</v>
      </c>
      <c r="T430" s="45"/>
      <c r="U430" s="15">
        <f t="shared" si="33"/>
        <v>0</v>
      </c>
      <c r="V430" s="16">
        <f t="shared" si="34"/>
        <v>0</v>
      </c>
    </row>
    <row r="431" spans="1:22" x14ac:dyDescent="0.25">
      <c r="A431" s="28"/>
      <c r="B431" s="28"/>
      <c r="C431" s="28"/>
      <c r="D431" s="28"/>
      <c r="E431" s="28"/>
      <c r="F431" s="29"/>
      <c r="G431" s="29"/>
      <c r="H431" s="30"/>
      <c r="I431" s="30"/>
      <c r="J431" s="30"/>
      <c r="K431" s="30"/>
      <c r="L431" s="30"/>
      <c r="M431" s="31"/>
      <c r="N431" s="42"/>
      <c r="O431" s="12"/>
      <c r="P431" s="10"/>
      <c r="Q431" s="44" t="str">
        <f t="shared" si="31"/>
        <v xml:space="preserve"> </v>
      </c>
      <c r="R431" s="44">
        <f t="shared" si="32"/>
        <v>0</v>
      </c>
      <c r="S431" s="16">
        <f t="shared" si="30"/>
        <v>0</v>
      </c>
      <c r="T431" s="45"/>
      <c r="U431" s="15">
        <f t="shared" si="33"/>
        <v>0</v>
      </c>
      <c r="V431" s="16">
        <f t="shared" si="34"/>
        <v>0</v>
      </c>
    </row>
    <row r="432" spans="1:22" x14ac:dyDescent="0.25">
      <c r="A432" s="28"/>
      <c r="B432" s="28"/>
      <c r="C432" s="28"/>
      <c r="D432" s="28"/>
      <c r="E432" s="28"/>
      <c r="F432" s="29"/>
      <c r="G432" s="29"/>
      <c r="H432" s="30"/>
      <c r="I432" s="30"/>
      <c r="J432" s="30"/>
      <c r="K432" s="30"/>
      <c r="L432" s="30"/>
      <c r="M432" s="31"/>
      <c r="N432" s="42"/>
      <c r="O432" s="12"/>
      <c r="P432" s="10"/>
      <c r="Q432" s="44" t="str">
        <f t="shared" si="31"/>
        <v xml:space="preserve"> </v>
      </c>
      <c r="R432" s="44">
        <f t="shared" si="32"/>
        <v>0</v>
      </c>
      <c r="S432" s="16">
        <f t="shared" si="30"/>
        <v>0</v>
      </c>
      <c r="T432" s="45"/>
      <c r="U432" s="15">
        <f t="shared" si="33"/>
        <v>0</v>
      </c>
      <c r="V432" s="16">
        <f t="shared" si="34"/>
        <v>0</v>
      </c>
    </row>
    <row r="433" spans="1:22" x14ac:dyDescent="0.25">
      <c r="A433" s="28"/>
      <c r="B433" s="28"/>
      <c r="C433" s="28"/>
      <c r="D433" s="28"/>
      <c r="E433" s="28"/>
      <c r="F433" s="29"/>
      <c r="G433" s="29"/>
      <c r="H433" s="30"/>
      <c r="I433" s="30"/>
      <c r="J433" s="30"/>
      <c r="K433" s="30"/>
      <c r="L433" s="30"/>
      <c r="M433" s="31"/>
      <c r="N433" s="42"/>
      <c r="O433" s="12"/>
      <c r="P433" s="10"/>
      <c r="Q433" s="44" t="str">
        <f t="shared" si="31"/>
        <v xml:space="preserve"> </v>
      </c>
      <c r="R433" s="44">
        <f t="shared" si="32"/>
        <v>0</v>
      </c>
      <c r="S433" s="16">
        <f t="shared" si="30"/>
        <v>0</v>
      </c>
      <c r="T433" s="45"/>
      <c r="U433" s="15">
        <f t="shared" si="33"/>
        <v>0</v>
      </c>
      <c r="V433" s="16">
        <f t="shared" si="34"/>
        <v>0</v>
      </c>
    </row>
    <row r="434" spans="1:22" x14ac:dyDescent="0.25">
      <c r="A434" s="28"/>
      <c r="B434" s="28"/>
      <c r="C434" s="28"/>
      <c r="D434" s="28"/>
      <c r="E434" s="28"/>
      <c r="F434" s="29"/>
      <c r="G434" s="29"/>
      <c r="H434" s="30"/>
      <c r="I434" s="30"/>
      <c r="J434" s="30"/>
      <c r="K434" s="30"/>
      <c r="L434" s="30"/>
      <c r="M434" s="31"/>
      <c r="N434" s="42"/>
      <c r="O434" s="12"/>
      <c r="P434" s="10"/>
      <c r="Q434" s="44" t="str">
        <f t="shared" si="31"/>
        <v xml:space="preserve"> </v>
      </c>
      <c r="R434" s="44">
        <f t="shared" si="32"/>
        <v>0</v>
      </c>
      <c r="S434" s="16">
        <f t="shared" si="30"/>
        <v>0</v>
      </c>
      <c r="T434" s="45"/>
      <c r="U434" s="15">
        <f t="shared" si="33"/>
        <v>0</v>
      </c>
      <c r="V434" s="16">
        <f t="shared" si="34"/>
        <v>0</v>
      </c>
    </row>
    <row r="435" spans="1:22" x14ac:dyDescent="0.25">
      <c r="A435" s="28"/>
      <c r="B435" s="28"/>
      <c r="C435" s="28"/>
      <c r="D435" s="28"/>
      <c r="E435" s="28"/>
      <c r="F435" s="29"/>
      <c r="G435" s="29"/>
      <c r="H435" s="30"/>
      <c r="I435" s="30"/>
      <c r="J435" s="30"/>
      <c r="K435" s="30"/>
      <c r="L435" s="30"/>
      <c r="M435" s="31"/>
      <c r="N435" s="42"/>
      <c r="O435" s="12"/>
      <c r="P435" s="10"/>
      <c r="Q435" s="44" t="str">
        <f t="shared" si="31"/>
        <v xml:space="preserve"> </v>
      </c>
      <c r="R435" s="44">
        <f t="shared" si="32"/>
        <v>0</v>
      </c>
      <c r="S435" s="16">
        <f t="shared" si="30"/>
        <v>0</v>
      </c>
      <c r="T435" s="45"/>
      <c r="U435" s="15">
        <f t="shared" si="33"/>
        <v>0</v>
      </c>
      <c r="V435" s="16">
        <f t="shared" si="34"/>
        <v>0</v>
      </c>
    </row>
    <row r="436" spans="1:22" x14ac:dyDescent="0.25">
      <c r="A436" s="28"/>
      <c r="B436" s="28"/>
      <c r="C436" s="28"/>
      <c r="D436" s="28"/>
      <c r="E436" s="28"/>
      <c r="F436" s="29"/>
      <c r="G436" s="29"/>
      <c r="H436" s="30"/>
      <c r="I436" s="30"/>
      <c r="J436" s="30"/>
      <c r="K436" s="30"/>
      <c r="L436" s="30"/>
      <c r="M436" s="31"/>
      <c r="N436" s="42"/>
      <c r="O436" s="12"/>
      <c r="P436" s="10"/>
      <c r="Q436" s="44" t="str">
        <f t="shared" si="31"/>
        <v xml:space="preserve"> </v>
      </c>
      <c r="R436" s="44">
        <f t="shared" si="32"/>
        <v>0</v>
      </c>
      <c r="S436" s="16">
        <f t="shared" si="30"/>
        <v>0</v>
      </c>
      <c r="T436" s="45"/>
      <c r="U436" s="15">
        <f t="shared" si="33"/>
        <v>0</v>
      </c>
      <c r="V436" s="16">
        <f t="shared" si="34"/>
        <v>0</v>
      </c>
    </row>
    <row r="437" spans="1:22" x14ac:dyDescent="0.25">
      <c r="A437" s="28"/>
      <c r="B437" s="28"/>
      <c r="C437" s="28"/>
      <c r="D437" s="28"/>
      <c r="E437" s="28"/>
      <c r="F437" s="29"/>
      <c r="G437" s="29"/>
      <c r="H437" s="30"/>
      <c r="I437" s="30"/>
      <c r="J437" s="30"/>
      <c r="K437" s="30"/>
      <c r="L437" s="30"/>
      <c r="M437" s="31"/>
      <c r="N437" s="42"/>
      <c r="O437" s="12"/>
      <c r="P437" s="10"/>
      <c r="Q437" s="44" t="str">
        <f t="shared" si="31"/>
        <v xml:space="preserve"> </v>
      </c>
      <c r="R437" s="44">
        <f t="shared" si="32"/>
        <v>0</v>
      </c>
      <c r="S437" s="16">
        <f t="shared" si="30"/>
        <v>0</v>
      </c>
      <c r="T437" s="45"/>
      <c r="U437" s="15">
        <f t="shared" si="33"/>
        <v>0</v>
      </c>
      <c r="V437" s="16">
        <f t="shared" si="34"/>
        <v>0</v>
      </c>
    </row>
    <row r="438" spans="1:22" x14ac:dyDescent="0.25">
      <c r="A438" s="28"/>
      <c r="B438" s="28"/>
      <c r="C438" s="28"/>
      <c r="D438" s="28"/>
      <c r="E438" s="28"/>
      <c r="F438" s="29"/>
      <c r="G438" s="29"/>
      <c r="H438" s="30"/>
      <c r="I438" s="30"/>
      <c r="J438" s="30"/>
      <c r="K438" s="30"/>
      <c r="L438" s="30"/>
      <c r="M438" s="31"/>
      <c r="N438" s="42"/>
      <c r="O438" s="12"/>
      <c r="P438" s="10"/>
      <c r="Q438" s="44" t="str">
        <f t="shared" si="31"/>
        <v xml:space="preserve"> </v>
      </c>
      <c r="R438" s="44">
        <f t="shared" si="32"/>
        <v>0</v>
      </c>
      <c r="S438" s="16">
        <f t="shared" si="30"/>
        <v>0</v>
      </c>
      <c r="T438" s="45"/>
      <c r="U438" s="15">
        <f t="shared" si="33"/>
        <v>0</v>
      </c>
      <c r="V438" s="16">
        <f t="shared" si="34"/>
        <v>0</v>
      </c>
    </row>
    <row r="439" spans="1:22" x14ac:dyDescent="0.25">
      <c r="A439" s="28"/>
      <c r="B439" s="28"/>
      <c r="C439" s="28"/>
      <c r="D439" s="28"/>
      <c r="E439" s="28"/>
      <c r="F439" s="29"/>
      <c r="G439" s="29"/>
      <c r="H439" s="30"/>
      <c r="I439" s="30"/>
      <c r="J439" s="30"/>
      <c r="K439" s="30"/>
      <c r="L439" s="30"/>
      <c r="M439" s="31"/>
      <c r="N439" s="42"/>
      <c r="O439" s="12"/>
      <c r="P439" s="10"/>
      <c r="Q439" s="44" t="str">
        <f t="shared" si="31"/>
        <v xml:space="preserve"> </v>
      </c>
      <c r="R439" s="44">
        <f t="shared" si="32"/>
        <v>0</v>
      </c>
      <c r="S439" s="16">
        <f t="shared" si="30"/>
        <v>0</v>
      </c>
      <c r="T439" s="45"/>
      <c r="U439" s="15">
        <f t="shared" si="33"/>
        <v>0</v>
      </c>
      <c r="V439" s="16">
        <f t="shared" si="34"/>
        <v>0</v>
      </c>
    </row>
    <row r="440" spans="1:22" x14ac:dyDescent="0.25">
      <c r="A440" s="28"/>
      <c r="B440" s="28"/>
      <c r="C440" s="28"/>
      <c r="D440" s="28"/>
      <c r="E440" s="28"/>
      <c r="F440" s="29"/>
      <c r="G440" s="29"/>
      <c r="H440" s="30"/>
      <c r="I440" s="30"/>
      <c r="J440" s="30"/>
      <c r="K440" s="30"/>
      <c r="L440" s="30"/>
      <c r="M440" s="31"/>
      <c r="N440" s="42"/>
      <c r="O440" s="12"/>
      <c r="P440" s="10"/>
      <c r="Q440" s="44" t="str">
        <f t="shared" si="31"/>
        <v xml:space="preserve"> </v>
      </c>
      <c r="R440" s="44">
        <f t="shared" si="32"/>
        <v>0</v>
      </c>
      <c r="S440" s="16">
        <f t="shared" si="30"/>
        <v>0</v>
      </c>
      <c r="T440" s="45"/>
      <c r="U440" s="15">
        <f t="shared" si="33"/>
        <v>0</v>
      </c>
      <c r="V440" s="16">
        <f t="shared" si="34"/>
        <v>0</v>
      </c>
    </row>
    <row r="441" spans="1:22" x14ac:dyDescent="0.25">
      <c r="A441" s="28"/>
      <c r="B441" s="28"/>
      <c r="C441" s="28"/>
      <c r="D441" s="28"/>
      <c r="E441" s="28"/>
      <c r="F441" s="29"/>
      <c r="G441" s="29"/>
      <c r="H441" s="30"/>
      <c r="I441" s="30"/>
      <c r="J441" s="30"/>
      <c r="K441" s="30"/>
      <c r="L441" s="30"/>
      <c r="M441" s="31"/>
      <c r="N441" s="42"/>
      <c r="O441" s="12"/>
      <c r="P441" s="10"/>
      <c r="Q441" s="44" t="str">
        <f t="shared" si="31"/>
        <v xml:space="preserve"> </v>
      </c>
      <c r="R441" s="44">
        <f t="shared" si="32"/>
        <v>0</v>
      </c>
      <c r="S441" s="16">
        <f t="shared" si="30"/>
        <v>0</v>
      </c>
      <c r="T441" s="45"/>
      <c r="U441" s="15">
        <f t="shared" si="33"/>
        <v>0</v>
      </c>
      <c r="V441" s="16">
        <f t="shared" si="34"/>
        <v>0</v>
      </c>
    </row>
    <row r="442" spans="1:22" x14ac:dyDescent="0.25">
      <c r="A442" s="28"/>
      <c r="B442" s="28"/>
      <c r="C442" s="28"/>
      <c r="D442" s="28"/>
      <c r="E442" s="28"/>
      <c r="F442" s="29"/>
      <c r="G442" s="29"/>
      <c r="H442" s="30"/>
      <c r="I442" s="30"/>
      <c r="J442" s="30"/>
      <c r="K442" s="30"/>
      <c r="L442" s="30"/>
      <c r="M442" s="31"/>
      <c r="N442" s="42"/>
      <c r="O442" s="12"/>
      <c r="P442" s="10"/>
      <c r="Q442" s="44" t="str">
        <f t="shared" si="31"/>
        <v xml:space="preserve"> </v>
      </c>
      <c r="R442" s="44">
        <f t="shared" si="32"/>
        <v>0</v>
      </c>
      <c r="S442" s="16">
        <f t="shared" si="30"/>
        <v>0</v>
      </c>
      <c r="T442" s="45"/>
      <c r="U442" s="15">
        <f t="shared" si="33"/>
        <v>0</v>
      </c>
      <c r="V442" s="16">
        <f t="shared" si="34"/>
        <v>0</v>
      </c>
    </row>
    <row r="443" spans="1:22" x14ac:dyDescent="0.25">
      <c r="A443" s="28"/>
      <c r="B443" s="28"/>
      <c r="C443" s="28"/>
      <c r="D443" s="28"/>
      <c r="E443" s="28"/>
      <c r="F443" s="29"/>
      <c r="G443" s="29"/>
      <c r="H443" s="30"/>
      <c r="I443" s="30"/>
      <c r="J443" s="30"/>
      <c r="K443" s="30"/>
      <c r="L443" s="30"/>
      <c r="M443" s="31"/>
      <c r="N443" s="42"/>
      <c r="O443" s="12"/>
      <c r="P443" s="10"/>
      <c r="Q443" s="44" t="str">
        <f t="shared" si="31"/>
        <v xml:space="preserve"> </v>
      </c>
      <c r="R443" s="44">
        <f t="shared" si="32"/>
        <v>0</v>
      </c>
      <c r="S443" s="16">
        <f t="shared" si="30"/>
        <v>0</v>
      </c>
      <c r="T443" s="45"/>
      <c r="U443" s="15">
        <f t="shared" si="33"/>
        <v>0</v>
      </c>
      <c r="V443" s="16">
        <f t="shared" si="34"/>
        <v>0</v>
      </c>
    </row>
    <row r="444" spans="1:22" x14ac:dyDescent="0.25">
      <c r="A444" s="28"/>
      <c r="B444" s="28"/>
      <c r="C444" s="28"/>
      <c r="D444" s="28"/>
      <c r="E444" s="28"/>
      <c r="F444" s="29"/>
      <c r="G444" s="29"/>
      <c r="H444" s="30"/>
      <c r="I444" s="30"/>
      <c r="J444" s="30"/>
      <c r="K444" s="30"/>
      <c r="L444" s="30"/>
      <c r="M444" s="31"/>
      <c r="N444" s="42"/>
      <c r="O444" s="12"/>
      <c r="P444" s="10"/>
      <c r="Q444" s="44" t="str">
        <f t="shared" si="31"/>
        <v xml:space="preserve"> </v>
      </c>
      <c r="R444" s="44">
        <f t="shared" si="32"/>
        <v>0</v>
      </c>
      <c r="S444" s="16">
        <f t="shared" si="30"/>
        <v>0</v>
      </c>
      <c r="T444" s="45"/>
      <c r="U444" s="15">
        <f t="shared" si="33"/>
        <v>0</v>
      </c>
      <c r="V444" s="16">
        <f t="shared" si="34"/>
        <v>0</v>
      </c>
    </row>
    <row r="445" spans="1:22" x14ac:dyDescent="0.25">
      <c r="A445" s="28"/>
      <c r="B445" s="28"/>
      <c r="C445" s="28"/>
      <c r="D445" s="28"/>
      <c r="E445" s="28"/>
      <c r="F445" s="29"/>
      <c r="G445" s="29"/>
      <c r="H445" s="30"/>
      <c r="I445" s="30"/>
      <c r="J445" s="30"/>
      <c r="K445" s="30"/>
      <c r="L445" s="30"/>
      <c r="M445" s="31"/>
      <c r="N445" s="42"/>
      <c r="O445" s="12"/>
      <c r="P445" s="10"/>
      <c r="Q445" s="44" t="str">
        <f t="shared" si="31"/>
        <v xml:space="preserve"> </v>
      </c>
      <c r="R445" s="44">
        <f t="shared" si="32"/>
        <v>0</v>
      </c>
      <c r="S445" s="16">
        <f t="shared" si="30"/>
        <v>0</v>
      </c>
      <c r="T445" s="45"/>
      <c r="U445" s="15">
        <f t="shared" si="33"/>
        <v>0</v>
      </c>
      <c r="V445" s="16">
        <f t="shared" si="34"/>
        <v>0</v>
      </c>
    </row>
    <row r="446" spans="1:22" x14ac:dyDescent="0.25">
      <c r="A446" s="28"/>
      <c r="B446" s="28"/>
      <c r="C446" s="28"/>
      <c r="D446" s="28"/>
      <c r="E446" s="28"/>
      <c r="F446" s="29"/>
      <c r="G446" s="29"/>
      <c r="H446" s="30"/>
      <c r="I446" s="30"/>
      <c r="J446" s="30"/>
      <c r="K446" s="30"/>
      <c r="L446" s="30"/>
      <c r="M446" s="31"/>
      <c r="N446" s="42"/>
      <c r="O446" s="12"/>
      <c r="P446" s="10"/>
      <c r="Q446" s="44" t="str">
        <f t="shared" si="31"/>
        <v xml:space="preserve"> </v>
      </c>
      <c r="R446" s="44">
        <f t="shared" si="32"/>
        <v>0</v>
      </c>
      <c r="S446" s="16">
        <f t="shared" si="30"/>
        <v>0</v>
      </c>
      <c r="T446" s="45"/>
      <c r="U446" s="15">
        <f t="shared" si="33"/>
        <v>0</v>
      </c>
      <c r="V446" s="16">
        <f t="shared" si="34"/>
        <v>0</v>
      </c>
    </row>
    <row r="447" spans="1:22" x14ac:dyDescent="0.25">
      <c r="A447" s="28"/>
      <c r="B447" s="28"/>
      <c r="C447" s="28"/>
      <c r="D447" s="28"/>
      <c r="E447" s="28"/>
      <c r="F447" s="29"/>
      <c r="G447" s="29"/>
      <c r="H447" s="30"/>
      <c r="I447" s="30"/>
      <c r="J447" s="30"/>
      <c r="K447" s="30"/>
      <c r="L447" s="30"/>
      <c r="M447" s="31"/>
      <c r="N447" s="42"/>
      <c r="O447" s="12"/>
      <c r="P447" s="10"/>
      <c r="Q447" s="44" t="str">
        <f t="shared" si="31"/>
        <v xml:space="preserve"> </v>
      </c>
      <c r="R447" s="44">
        <f t="shared" si="32"/>
        <v>0</v>
      </c>
      <c r="S447" s="16">
        <f t="shared" si="30"/>
        <v>0</v>
      </c>
      <c r="T447" s="45"/>
      <c r="U447" s="15">
        <f t="shared" si="33"/>
        <v>0</v>
      </c>
      <c r="V447" s="16">
        <f t="shared" si="34"/>
        <v>0</v>
      </c>
    </row>
    <row r="448" spans="1:22" x14ac:dyDescent="0.25">
      <c r="A448" s="28"/>
      <c r="B448" s="28"/>
      <c r="C448" s="28"/>
      <c r="D448" s="28"/>
      <c r="E448" s="28"/>
      <c r="F448" s="29"/>
      <c r="G448" s="29"/>
      <c r="H448" s="30"/>
      <c r="I448" s="30"/>
      <c r="J448" s="30"/>
      <c r="K448" s="30"/>
      <c r="L448" s="30"/>
      <c r="M448" s="31"/>
      <c r="N448" s="42"/>
      <c r="O448" s="12"/>
      <c r="P448" s="10"/>
      <c r="Q448" s="44" t="str">
        <f t="shared" si="31"/>
        <v xml:space="preserve"> </v>
      </c>
      <c r="R448" s="44">
        <f t="shared" si="32"/>
        <v>0</v>
      </c>
      <c r="S448" s="16">
        <f t="shared" si="30"/>
        <v>0</v>
      </c>
      <c r="T448" s="45"/>
      <c r="U448" s="15">
        <f t="shared" si="33"/>
        <v>0</v>
      </c>
      <c r="V448" s="16">
        <f t="shared" si="34"/>
        <v>0</v>
      </c>
    </row>
    <row r="449" spans="1:22" x14ac:dyDescent="0.25">
      <c r="A449" s="28"/>
      <c r="B449" s="28"/>
      <c r="C449" s="28"/>
      <c r="D449" s="28"/>
      <c r="E449" s="28"/>
      <c r="F449" s="29"/>
      <c r="G449" s="29"/>
      <c r="H449" s="30"/>
      <c r="I449" s="30"/>
      <c r="J449" s="30"/>
      <c r="K449" s="30"/>
      <c r="L449" s="30"/>
      <c r="M449" s="31"/>
      <c r="N449" s="42"/>
      <c r="O449" s="12"/>
      <c r="P449" s="10"/>
      <c r="Q449" s="44" t="str">
        <f t="shared" si="31"/>
        <v xml:space="preserve"> </v>
      </c>
      <c r="R449" s="44">
        <f t="shared" si="32"/>
        <v>0</v>
      </c>
      <c r="S449" s="16">
        <f t="shared" si="30"/>
        <v>0</v>
      </c>
      <c r="T449" s="45"/>
      <c r="U449" s="15">
        <f t="shared" si="33"/>
        <v>0</v>
      </c>
      <c r="V449" s="16">
        <f t="shared" si="34"/>
        <v>0</v>
      </c>
    </row>
    <row r="450" spans="1:22" x14ac:dyDescent="0.25">
      <c r="A450" s="28"/>
      <c r="B450" s="28"/>
      <c r="C450" s="28"/>
      <c r="D450" s="28"/>
      <c r="E450" s="28"/>
      <c r="F450" s="29"/>
      <c r="G450" s="29"/>
      <c r="H450" s="30"/>
      <c r="I450" s="30"/>
      <c r="J450" s="30"/>
      <c r="K450" s="30"/>
      <c r="L450" s="30"/>
      <c r="M450" s="31"/>
      <c r="N450" s="42"/>
      <c r="O450" s="12"/>
      <c r="P450" s="10"/>
      <c r="Q450" s="44" t="str">
        <f t="shared" si="31"/>
        <v xml:space="preserve"> </v>
      </c>
      <c r="R450" s="44">
        <f t="shared" si="32"/>
        <v>0</v>
      </c>
      <c r="S450" s="16">
        <f t="shared" si="30"/>
        <v>0</v>
      </c>
      <c r="T450" s="45"/>
      <c r="U450" s="15">
        <f t="shared" si="33"/>
        <v>0</v>
      </c>
      <c r="V450" s="16">
        <f t="shared" si="34"/>
        <v>0</v>
      </c>
    </row>
    <row r="451" spans="1:22" x14ac:dyDescent="0.25">
      <c r="A451" s="28"/>
      <c r="B451" s="28"/>
      <c r="C451" s="28"/>
      <c r="D451" s="28"/>
      <c r="E451" s="28"/>
      <c r="F451" s="29"/>
      <c r="G451" s="29"/>
      <c r="H451" s="30"/>
      <c r="I451" s="30"/>
      <c r="J451" s="30"/>
      <c r="K451" s="30"/>
      <c r="L451" s="30"/>
      <c r="M451" s="31"/>
      <c r="N451" s="42"/>
      <c r="O451" s="12"/>
      <c r="P451" s="10"/>
      <c r="Q451" s="44" t="str">
        <f t="shared" si="31"/>
        <v xml:space="preserve"> </v>
      </c>
      <c r="R451" s="44">
        <f t="shared" si="32"/>
        <v>0</v>
      </c>
      <c r="S451" s="16">
        <f t="shared" si="30"/>
        <v>0</v>
      </c>
      <c r="T451" s="45"/>
      <c r="U451" s="15">
        <f t="shared" si="33"/>
        <v>0</v>
      </c>
      <c r="V451" s="16">
        <f t="shared" si="34"/>
        <v>0</v>
      </c>
    </row>
    <row r="452" spans="1:22" x14ac:dyDescent="0.25">
      <c r="A452" s="28"/>
      <c r="B452" s="28"/>
      <c r="C452" s="28"/>
      <c r="D452" s="28"/>
      <c r="E452" s="28"/>
      <c r="F452" s="29"/>
      <c r="G452" s="29"/>
      <c r="H452" s="30"/>
      <c r="I452" s="30"/>
      <c r="J452" s="30"/>
      <c r="K452" s="30"/>
      <c r="L452" s="30"/>
      <c r="M452" s="31"/>
      <c r="N452" s="42"/>
      <c r="O452" s="12"/>
      <c r="P452" s="10"/>
      <c r="Q452" s="44" t="str">
        <f t="shared" si="31"/>
        <v xml:space="preserve"> </v>
      </c>
      <c r="R452" s="44">
        <f t="shared" si="32"/>
        <v>0</v>
      </c>
      <c r="S452" s="16">
        <f t="shared" si="30"/>
        <v>0</v>
      </c>
      <c r="T452" s="45"/>
      <c r="U452" s="15">
        <f t="shared" si="33"/>
        <v>0</v>
      </c>
      <c r="V452" s="16">
        <f t="shared" si="34"/>
        <v>0</v>
      </c>
    </row>
    <row r="453" spans="1:22" x14ac:dyDescent="0.25">
      <c r="A453" s="28"/>
      <c r="B453" s="28"/>
      <c r="C453" s="28"/>
      <c r="D453" s="28"/>
      <c r="E453" s="28"/>
      <c r="F453" s="29"/>
      <c r="G453" s="29"/>
      <c r="H453" s="30"/>
      <c r="I453" s="30"/>
      <c r="J453" s="30"/>
      <c r="K453" s="30"/>
      <c r="L453" s="30"/>
      <c r="M453" s="31"/>
      <c r="N453" s="42"/>
      <c r="O453" s="12"/>
      <c r="P453" s="10"/>
      <c r="Q453" s="44" t="str">
        <f t="shared" si="31"/>
        <v xml:space="preserve"> </v>
      </c>
      <c r="R453" s="44">
        <f t="shared" si="32"/>
        <v>0</v>
      </c>
      <c r="S453" s="16">
        <f t="shared" si="30"/>
        <v>0</v>
      </c>
      <c r="T453" s="45"/>
      <c r="U453" s="15">
        <f t="shared" si="33"/>
        <v>0</v>
      </c>
      <c r="V453" s="16">
        <f t="shared" si="34"/>
        <v>0</v>
      </c>
    </row>
    <row r="454" spans="1:22" x14ac:dyDescent="0.25">
      <c r="A454" s="28"/>
      <c r="B454" s="28"/>
      <c r="C454" s="28"/>
      <c r="D454" s="28"/>
      <c r="E454" s="28"/>
      <c r="F454" s="29"/>
      <c r="G454" s="29"/>
      <c r="H454" s="30"/>
      <c r="I454" s="30"/>
      <c r="J454" s="30"/>
      <c r="K454" s="30"/>
      <c r="L454" s="30"/>
      <c r="M454" s="31"/>
      <c r="N454" s="42"/>
      <c r="O454" s="12"/>
      <c r="P454" s="10"/>
      <c r="Q454" s="44" t="str">
        <f t="shared" si="31"/>
        <v xml:space="preserve"> </v>
      </c>
      <c r="R454" s="44">
        <f t="shared" si="32"/>
        <v>0</v>
      </c>
      <c r="S454" s="16">
        <f t="shared" si="30"/>
        <v>0</v>
      </c>
      <c r="T454" s="45"/>
      <c r="U454" s="15">
        <f t="shared" si="33"/>
        <v>0</v>
      </c>
      <c r="V454" s="16">
        <f t="shared" si="34"/>
        <v>0</v>
      </c>
    </row>
    <row r="455" spans="1:22" x14ac:dyDescent="0.25">
      <c r="A455" s="28"/>
      <c r="B455" s="28"/>
      <c r="C455" s="28"/>
      <c r="D455" s="28"/>
      <c r="E455" s="28"/>
      <c r="F455" s="29"/>
      <c r="G455" s="29"/>
      <c r="H455" s="30"/>
      <c r="I455" s="30"/>
      <c r="J455" s="30"/>
      <c r="K455" s="30"/>
      <c r="L455" s="30"/>
      <c r="M455" s="31"/>
      <c r="N455" s="42"/>
      <c r="O455" s="12"/>
      <c r="P455" s="10"/>
      <c r="Q455" s="44" t="str">
        <f t="shared" si="31"/>
        <v xml:space="preserve"> </v>
      </c>
      <c r="R455" s="44">
        <f t="shared" si="32"/>
        <v>0</v>
      </c>
      <c r="S455" s="16">
        <f t="shared" si="30"/>
        <v>0</v>
      </c>
      <c r="T455" s="45"/>
      <c r="U455" s="15">
        <f t="shared" si="33"/>
        <v>0</v>
      </c>
      <c r="V455" s="16">
        <f t="shared" si="34"/>
        <v>0</v>
      </c>
    </row>
    <row r="456" spans="1:22" x14ac:dyDescent="0.25">
      <c r="A456" s="28"/>
      <c r="B456" s="28"/>
      <c r="C456" s="28"/>
      <c r="D456" s="28"/>
      <c r="E456" s="28"/>
      <c r="F456" s="29"/>
      <c r="G456" s="29"/>
      <c r="H456" s="30"/>
      <c r="I456" s="30"/>
      <c r="J456" s="30"/>
      <c r="K456" s="30"/>
      <c r="L456" s="30"/>
      <c r="M456" s="31"/>
      <c r="N456" s="42"/>
      <c r="O456" s="12"/>
      <c r="P456" s="10"/>
      <c r="Q456" s="44" t="str">
        <f t="shared" si="31"/>
        <v xml:space="preserve"> </v>
      </c>
      <c r="R456" s="44">
        <f t="shared" si="32"/>
        <v>0</v>
      </c>
      <c r="S456" s="16">
        <f t="shared" si="30"/>
        <v>0</v>
      </c>
      <c r="T456" s="45"/>
      <c r="U456" s="15">
        <f t="shared" si="33"/>
        <v>0</v>
      </c>
      <c r="V456" s="16">
        <f t="shared" si="34"/>
        <v>0</v>
      </c>
    </row>
    <row r="457" spans="1:22" x14ac:dyDescent="0.25">
      <c r="A457" s="28"/>
      <c r="B457" s="28"/>
      <c r="C457" s="28"/>
      <c r="D457" s="28"/>
      <c r="E457" s="28"/>
      <c r="F457" s="29"/>
      <c r="G457" s="29"/>
      <c r="H457" s="30"/>
      <c r="I457" s="30"/>
      <c r="J457" s="30"/>
      <c r="K457" s="30"/>
      <c r="L457" s="30"/>
      <c r="M457" s="31"/>
      <c r="N457" s="42"/>
      <c r="O457" s="12"/>
      <c r="P457" s="10"/>
      <c r="Q457" s="44" t="str">
        <f t="shared" si="31"/>
        <v xml:space="preserve"> </v>
      </c>
      <c r="R457" s="44">
        <f t="shared" si="32"/>
        <v>0</v>
      </c>
      <c r="S457" s="16">
        <f t="shared" si="30"/>
        <v>0</v>
      </c>
      <c r="T457" s="45"/>
      <c r="U457" s="15">
        <f t="shared" si="33"/>
        <v>0</v>
      </c>
      <c r="V457" s="16">
        <f t="shared" si="34"/>
        <v>0</v>
      </c>
    </row>
    <row r="458" spans="1:22" x14ac:dyDescent="0.25">
      <c r="A458" s="28"/>
      <c r="B458" s="28"/>
      <c r="C458" s="28"/>
      <c r="D458" s="28"/>
      <c r="E458" s="28"/>
      <c r="F458" s="29"/>
      <c r="G458" s="29"/>
      <c r="H458" s="30"/>
      <c r="I458" s="30"/>
      <c r="J458" s="30"/>
      <c r="K458" s="30"/>
      <c r="L458" s="30"/>
      <c r="M458" s="31"/>
      <c r="N458" s="42"/>
      <c r="O458" s="12"/>
      <c r="P458" s="10"/>
      <c r="Q458" s="44" t="str">
        <f t="shared" si="31"/>
        <v xml:space="preserve"> </v>
      </c>
      <c r="R458" s="44">
        <f t="shared" si="32"/>
        <v>0</v>
      </c>
      <c r="S458" s="16">
        <f t="shared" si="30"/>
        <v>0</v>
      </c>
      <c r="T458" s="45"/>
      <c r="U458" s="15">
        <f t="shared" si="33"/>
        <v>0</v>
      </c>
      <c r="V458" s="16">
        <f t="shared" si="34"/>
        <v>0</v>
      </c>
    </row>
    <row r="459" spans="1:22" x14ac:dyDescent="0.25">
      <c r="A459" s="28"/>
      <c r="B459" s="28"/>
      <c r="C459" s="28"/>
      <c r="D459" s="28"/>
      <c r="E459" s="28"/>
      <c r="F459" s="29"/>
      <c r="G459" s="29"/>
      <c r="H459" s="30"/>
      <c r="I459" s="30"/>
      <c r="J459" s="30"/>
      <c r="K459" s="30"/>
      <c r="L459" s="30"/>
      <c r="M459" s="31"/>
      <c r="N459" s="42"/>
      <c r="O459" s="12"/>
      <c r="P459" s="10"/>
      <c r="Q459" s="44" t="str">
        <f t="shared" si="31"/>
        <v xml:space="preserve"> </v>
      </c>
      <c r="R459" s="44">
        <f t="shared" si="32"/>
        <v>0</v>
      </c>
      <c r="S459" s="16">
        <f t="shared" si="30"/>
        <v>0</v>
      </c>
      <c r="T459" s="45"/>
      <c r="U459" s="15">
        <f t="shared" si="33"/>
        <v>0</v>
      </c>
      <c r="V459" s="16">
        <f t="shared" si="34"/>
        <v>0</v>
      </c>
    </row>
    <row r="460" spans="1:22" x14ac:dyDescent="0.25">
      <c r="A460" s="28"/>
      <c r="B460" s="28"/>
      <c r="C460" s="28"/>
      <c r="D460" s="28"/>
      <c r="E460" s="28"/>
      <c r="F460" s="29"/>
      <c r="G460" s="29"/>
      <c r="H460" s="30"/>
      <c r="I460" s="30"/>
      <c r="J460" s="30"/>
      <c r="K460" s="30"/>
      <c r="L460" s="30"/>
      <c r="M460" s="31"/>
      <c r="N460" s="42"/>
      <c r="O460" s="12"/>
      <c r="P460" s="10"/>
      <c r="Q460" s="44" t="str">
        <f t="shared" si="31"/>
        <v xml:space="preserve"> </v>
      </c>
      <c r="R460" s="44">
        <f t="shared" si="32"/>
        <v>0</v>
      </c>
      <c r="S460" s="16">
        <f t="shared" si="30"/>
        <v>0</v>
      </c>
      <c r="T460" s="45"/>
      <c r="U460" s="15">
        <f t="shared" si="33"/>
        <v>0</v>
      </c>
      <c r="V460" s="16">
        <f t="shared" si="34"/>
        <v>0</v>
      </c>
    </row>
    <row r="461" spans="1:22" x14ac:dyDescent="0.25">
      <c r="A461" s="28"/>
      <c r="B461" s="28"/>
      <c r="C461" s="28"/>
      <c r="D461" s="28"/>
      <c r="E461" s="28"/>
      <c r="F461" s="29"/>
      <c r="G461" s="29"/>
      <c r="H461" s="30"/>
      <c r="I461" s="30"/>
      <c r="J461" s="30"/>
      <c r="K461" s="30"/>
      <c r="L461" s="30"/>
      <c r="M461" s="31"/>
      <c r="N461" s="42"/>
      <c r="O461" s="12"/>
      <c r="P461" s="10"/>
      <c r="Q461" s="44" t="str">
        <f t="shared" si="31"/>
        <v xml:space="preserve"> </v>
      </c>
      <c r="R461" s="44">
        <f t="shared" si="32"/>
        <v>0</v>
      </c>
      <c r="S461" s="16">
        <f t="shared" si="30"/>
        <v>0</v>
      </c>
      <c r="T461" s="45"/>
      <c r="U461" s="15">
        <f t="shared" si="33"/>
        <v>0</v>
      </c>
      <c r="V461" s="16">
        <f t="shared" si="34"/>
        <v>0</v>
      </c>
    </row>
    <row r="462" spans="1:22" x14ac:dyDescent="0.25">
      <c r="A462" s="28"/>
      <c r="B462" s="28"/>
      <c r="C462" s="28"/>
      <c r="D462" s="28"/>
      <c r="E462" s="28"/>
      <c r="F462" s="29"/>
      <c r="G462" s="29"/>
      <c r="H462" s="30"/>
      <c r="I462" s="30"/>
      <c r="J462" s="30"/>
      <c r="K462" s="30"/>
      <c r="L462" s="30"/>
      <c r="M462" s="31"/>
      <c r="N462" s="42"/>
      <c r="O462" s="12"/>
      <c r="P462" s="10"/>
      <c r="Q462" s="44" t="str">
        <f t="shared" si="31"/>
        <v xml:space="preserve"> </v>
      </c>
      <c r="R462" s="44">
        <f t="shared" si="32"/>
        <v>0</v>
      </c>
      <c r="S462" s="16">
        <f t="shared" si="30"/>
        <v>0</v>
      </c>
      <c r="T462" s="45"/>
      <c r="U462" s="15">
        <f t="shared" si="33"/>
        <v>0</v>
      </c>
      <c r="V462" s="16">
        <f t="shared" si="34"/>
        <v>0</v>
      </c>
    </row>
    <row r="463" spans="1:22" x14ac:dyDescent="0.25">
      <c r="A463" s="28"/>
      <c r="B463" s="28"/>
      <c r="C463" s="28"/>
      <c r="D463" s="28"/>
      <c r="E463" s="28"/>
      <c r="F463" s="29"/>
      <c r="G463" s="29"/>
      <c r="H463" s="30"/>
      <c r="I463" s="30"/>
      <c r="J463" s="30"/>
      <c r="K463" s="30"/>
      <c r="L463" s="30"/>
      <c r="M463" s="31"/>
      <c r="N463" s="42"/>
      <c r="O463" s="12"/>
      <c r="P463" s="10"/>
      <c r="Q463" s="44" t="str">
        <f t="shared" si="31"/>
        <v xml:space="preserve"> </v>
      </c>
      <c r="R463" s="44">
        <f t="shared" si="32"/>
        <v>0</v>
      </c>
      <c r="S463" s="16">
        <f t="shared" si="30"/>
        <v>0</v>
      </c>
      <c r="T463" s="45"/>
      <c r="U463" s="15">
        <f t="shared" si="33"/>
        <v>0</v>
      </c>
      <c r="V463" s="16">
        <f t="shared" si="34"/>
        <v>0</v>
      </c>
    </row>
    <row r="464" spans="1:22" x14ac:dyDescent="0.25">
      <c r="A464" s="28"/>
      <c r="B464" s="28"/>
      <c r="C464" s="28"/>
      <c r="D464" s="28"/>
      <c r="E464" s="28"/>
      <c r="F464" s="29"/>
      <c r="G464" s="29"/>
      <c r="H464" s="30"/>
      <c r="I464" s="30"/>
      <c r="J464" s="30"/>
      <c r="K464" s="30"/>
      <c r="L464" s="30"/>
      <c r="M464" s="31"/>
      <c r="N464" s="42"/>
      <c r="O464" s="12"/>
      <c r="P464" s="10"/>
      <c r="Q464" s="44" t="str">
        <f t="shared" ref="Q464:Q495" si="35">IF(AND(O464=2,P464&gt;0),N464," ")</f>
        <v xml:space="preserve"> </v>
      </c>
      <c r="R464" s="44">
        <f t="shared" ref="R464:R495" si="36">IF(AND(O464=2,P464&gt;0),0,N464)</f>
        <v>0</v>
      </c>
      <c r="S464" s="16">
        <f t="shared" si="30"/>
        <v>0</v>
      </c>
      <c r="T464" s="45"/>
      <c r="U464" s="15">
        <f t="shared" ref="U464:U495" si="37">IF(A464&gt;=2,ROUND(A464*0.00915,3),0)</f>
        <v>0</v>
      </c>
      <c r="V464" s="16">
        <f t="shared" ref="V464:V495" si="38">ROUND(R464*U464,2)</f>
        <v>0</v>
      </c>
    </row>
    <row r="465" spans="1:22" x14ac:dyDescent="0.25">
      <c r="A465" s="28"/>
      <c r="B465" s="28"/>
      <c r="C465" s="28"/>
      <c r="D465" s="28"/>
      <c r="E465" s="28"/>
      <c r="F465" s="29"/>
      <c r="G465" s="29"/>
      <c r="H465" s="30"/>
      <c r="I465" s="30"/>
      <c r="J465" s="30"/>
      <c r="K465" s="30"/>
      <c r="L465" s="30"/>
      <c r="M465" s="31"/>
      <c r="N465" s="42"/>
      <c r="O465" s="12"/>
      <c r="P465" s="10"/>
      <c r="Q465" s="44" t="str">
        <f t="shared" si="35"/>
        <v xml:space="preserve"> </v>
      </c>
      <c r="R465" s="44">
        <f t="shared" si="36"/>
        <v>0</v>
      </c>
      <c r="S465" s="16">
        <f t="shared" si="30"/>
        <v>0</v>
      </c>
      <c r="T465" s="45"/>
      <c r="U465" s="15">
        <f t="shared" si="37"/>
        <v>0</v>
      </c>
      <c r="V465" s="16">
        <f t="shared" si="38"/>
        <v>0</v>
      </c>
    </row>
    <row r="466" spans="1:22" x14ac:dyDescent="0.25">
      <c r="A466" s="28"/>
      <c r="B466" s="28"/>
      <c r="C466" s="28"/>
      <c r="D466" s="28"/>
      <c r="E466" s="28"/>
      <c r="F466" s="29"/>
      <c r="G466" s="29"/>
      <c r="H466" s="30"/>
      <c r="I466" s="30"/>
      <c r="J466" s="30"/>
      <c r="K466" s="30"/>
      <c r="L466" s="30"/>
      <c r="M466" s="31"/>
      <c r="N466" s="42"/>
      <c r="O466" s="12"/>
      <c r="P466" s="10"/>
      <c r="Q466" s="44" t="str">
        <f t="shared" si="35"/>
        <v xml:space="preserve"> </v>
      </c>
      <c r="R466" s="44">
        <f t="shared" si="36"/>
        <v>0</v>
      </c>
      <c r="S466" s="16">
        <f t="shared" si="30"/>
        <v>0</v>
      </c>
      <c r="T466" s="45"/>
      <c r="U466" s="15">
        <f t="shared" si="37"/>
        <v>0</v>
      </c>
      <c r="V466" s="16">
        <f t="shared" si="38"/>
        <v>0</v>
      </c>
    </row>
    <row r="467" spans="1:22" x14ac:dyDescent="0.25">
      <c r="A467" s="28"/>
      <c r="B467" s="28"/>
      <c r="C467" s="28"/>
      <c r="D467" s="28"/>
      <c r="E467" s="28"/>
      <c r="F467" s="29"/>
      <c r="G467" s="29"/>
      <c r="H467" s="30"/>
      <c r="I467" s="30"/>
      <c r="J467" s="30"/>
      <c r="K467" s="30"/>
      <c r="L467" s="30"/>
      <c r="M467" s="31"/>
      <c r="N467" s="42"/>
      <c r="O467" s="12"/>
      <c r="P467" s="10"/>
      <c r="Q467" s="44" t="str">
        <f t="shared" si="35"/>
        <v xml:space="preserve"> </v>
      </c>
      <c r="R467" s="44">
        <f t="shared" si="36"/>
        <v>0</v>
      </c>
      <c r="S467" s="16">
        <f t="shared" si="30"/>
        <v>0</v>
      </c>
      <c r="T467" s="45"/>
      <c r="U467" s="15">
        <f t="shared" si="37"/>
        <v>0</v>
      </c>
      <c r="V467" s="16">
        <f t="shared" si="38"/>
        <v>0</v>
      </c>
    </row>
    <row r="468" spans="1:22" x14ac:dyDescent="0.25">
      <c r="A468" s="28"/>
      <c r="B468" s="28"/>
      <c r="C468" s="28"/>
      <c r="D468" s="28"/>
      <c r="E468" s="28"/>
      <c r="F468" s="29"/>
      <c r="G468" s="29"/>
      <c r="H468" s="30"/>
      <c r="I468" s="30"/>
      <c r="J468" s="30"/>
      <c r="K468" s="30"/>
      <c r="L468" s="30"/>
      <c r="M468" s="31"/>
      <c r="N468" s="42"/>
      <c r="O468" s="12"/>
      <c r="P468" s="10"/>
      <c r="Q468" s="44" t="str">
        <f t="shared" si="35"/>
        <v xml:space="preserve"> </v>
      </c>
      <c r="R468" s="44">
        <f t="shared" si="36"/>
        <v>0</v>
      </c>
      <c r="S468" s="16">
        <f t="shared" si="30"/>
        <v>0</v>
      </c>
      <c r="T468" s="45"/>
      <c r="U468" s="15">
        <f t="shared" si="37"/>
        <v>0</v>
      </c>
      <c r="V468" s="16">
        <f t="shared" si="38"/>
        <v>0</v>
      </c>
    </row>
    <row r="469" spans="1:22" x14ac:dyDescent="0.25">
      <c r="A469" s="28"/>
      <c r="B469" s="28"/>
      <c r="C469" s="28"/>
      <c r="D469" s="28"/>
      <c r="E469" s="28"/>
      <c r="F469" s="29"/>
      <c r="G469" s="29"/>
      <c r="H469" s="30"/>
      <c r="I469" s="30"/>
      <c r="J469" s="30"/>
      <c r="K469" s="30"/>
      <c r="L469" s="30"/>
      <c r="M469" s="31"/>
      <c r="N469" s="42"/>
      <c r="O469" s="12"/>
      <c r="P469" s="10"/>
      <c r="Q469" s="44" t="str">
        <f t="shared" si="35"/>
        <v xml:space="preserve"> </v>
      </c>
      <c r="R469" s="44">
        <f t="shared" si="36"/>
        <v>0</v>
      </c>
      <c r="S469" s="16">
        <f t="shared" si="30"/>
        <v>0</v>
      </c>
      <c r="T469" s="45"/>
      <c r="U469" s="15">
        <f t="shared" si="37"/>
        <v>0</v>
      </c>
      <c r="V469" s="16">
        <f t="shared" si="38"/>
        <v>0</v>
      </c>
    </row>
    <row r="470" spans="1:22" x14ac:dyDescent="0.25">
      <c r="A470" s="28"/>
      <c r="B470" s="28"/>
      <c r="C470" s="28"/>
      <c r="D470" s="28"/>
      <c r="E470" s="28"/>
      <c r="F470" s="29"/>
      <c r="G470" s="29"/>
      <c r="H470" s="30"/>
      <c r="I470" s="30"/>
      <c r="J470" s="30"/>
      <c r="K470" s="30"/>
      <c r="L470" s="30"/>
      <c r="M470" s="31"/>
      <c r="N470" s="42"/>
      <c r="O470" s="12"/>
      <c r="P470" s="10"/>
      <c r="Q470" s="44" t="str">
        <f t="shared" si="35"/>
        <v xml:space="preserve"> </v>
      </c>
      <c r="R470" s="44">
        <f t="shared" si="36"/>
        <v>0</v>
      </c>
      <c r="S470" s="16">
        <f t="shared" si="30"/>
        <v>0</v>
      </c>
      <c r="T470" s="45"/>
      <c r="U470" s="15">
        <f t="shared" si="37"/>
        <v>0</v>
      </c>
      <c r="V470" s="16">
        <f t="shared" si="38"/>
        <v>0</v>
      </c>
    </row>
    <row r="471" spans="1:22" x14ac:dyDescent="0.25">
      <c r="A471" s="28"/>
      <c r="B471" s="28"/>
      <c r="C471" s="28"/>
      <c r="D471" s="28"/>
      <c r="E471" s="28"/>
      <c r="F471" s="29"/>
      <c r="G471" s="29"/>
      <c r="H471" s="30"/>
      <c r="I471" s="30"/>
      <c r="J471" s="30"/>
      <c r="K471" s="30"/>
      <c r="L471" s="30"/>
      <c r="M471" s="31"/>
      <c r="N471" s="42"/>
      <c r="O471" s="12"/>
      <c r="P471" s="10"/>
      <c r="Q471" s="44" t="str">
        <f t="shared" si="35"/>
        <v xml:space="preserve"> </v>
      </c>
      <c r="R471" s="44">
        <f t="shared" si="36"/>
        <v>0</v>
      </c>
      <c r="S471" s="16">
        <f t="shared" si="30"/>
        <v>0</v>
      </c>
      <c r="T471" s="45"/>
      <c r="U471" s="15">
        <f t="shared" si="37"/>
        <v>0</v>
      </c>
      <c r="V471" s="16">
        <f t="shared" si="38"/>
        <v>0</v>
      </c>
    </row>
    <row r="472" spans="1:22" x14ac:dyDescent="0.25">
      <c r="A472" s="28"/>
      <c r="B472" s="28"/>
      <c r="C472" s="28"/>
      <c r="D472" s="28"/>
      <c r="E472" s="28"/>
      <c r="F472" s="29"/>
      <c r="G472" s="29"/>
      <c r="H472" s="30"/>
      <c r="I472" s="30"/>
      <c r="J472" s="30"/>
      <c r="K472" s="30"/>
      <c r="L472" s="30"/>
      <c r="M472" s="31"/>
      <c r="N472" s="42"/>
      <c r="O472" s="12"/>
      <c r="P472" s="10"/>
      <c r="Q472" s="44" t="str">
        <f t="shared" si="35"/>
        <v xml:space="preserve"> </v>
      </c>
      <c r="R472" s="44">
        <f t="shared" si="36"/>
        <v>0</v>
      </c>
      <c r="S472" s="16">
        <f t="shared" si="30"/>
        <v>0</v>
      </c>
      <c r="T472" s="45"/>
      <c r="U472" s="15">
        <f t="shared" si="37"/>
        <v>0</v>
      </c>
      <c r="V472" s="16">
        <f t="shared" si="38"/>
        <v>0</v>
      </c>
    </row>
    <row r="473" spans="1:22" x14ac:dyDescent="0.25">
      <c r="A473" s="28"/>
      <c r="B473" s="28"/>
      <c r="C473" s="28"/>
      <c r="D473" s="28"/>
      <c r="E473" s="28"/>
      <c r="F473" s="29"/>
      <c r="G473" s="29"/>
      <c r="H473" s="30"/>
      <c r="I473" s="30"/>
      <c r="J473" s="30"/>
      <c r="K473" s="30"/>
      <c r="L473" s="30"/>
      <c r="M473" s="31"/>
      <c r="N473" s="42"/>
      <c r="O473" s="12"/>
      <c r="P473" s="10"/>
      <c r="Q473" s="44" t="str">
        <f t="shared" si="35"/>
        <v xml:space="preserve"> </v>
      </c>
      <c r="R473" s="44">
        <f t="shared" si="36"/>
        <v>0</v>
      </c>
      <c r="S473" s="16">
        <f t="shared" si="30"/>
        <v>0</v>
      </c>
      <c r="T473" s="45"/>
      <c r="U473" s="15">
        <f t="shared" si="37"/>
        <v>0</v>
      </c>
      <c r="V473" s="16">
        <f t="shared" si="38"/>
        <v>0</v>
      </c>
    </row>
    <row r="474" spans="1:22" x14ac:dyDescent="0.25">
      <c r="A474" s="28"/>
      <c r="B474" s="28"/>
      <c r="C474" s="28"/>
      <c r="D474" s="28"/>
      <c r="E474" s="28"/>
      <c r="F474" s="29"/>
      <c r="G474" s="29"/>
      <c r="H474" s="30"/>
      <c r="I474" s="30"/>
      <c r="J474" s="30"/>
      <c r="K474" s="30"/>
      <c r="L474" s="30"/>
      <c r="M474" s="31"/>
      <c r="N474" s="42"/>
      <c r="O474" s="12"/>
      <c r="P474" s="10"/>
      <c r="Q474" s="44" t="str">
        <f t="shared" si="35"/>
        <v xml:space="preserve"> </v>
      </c>
      <c r="R474" s="44">
        <f t="shared" si="36"/>
        <v>0</v>
      </c>
      <c r="S474" s="16">
        <f t="shared" si="30"/>
        <v>0</v>
      </c>
      <c r="T474" s="45"/>
      <c r="U474" s="15">
        <f t="shared" si="37"/>
        <v>0</v>
      </c>
      <c r="V474" s="16">
        <f t="shared" si="38"/>
        <v>0</v>
      </c>
    </row>
    <row r="475" spans="1:22" x14ac:dyDescent="0.25">
      <c r="A475" s="28"/>
      <c r="B475" s="28"/>
      <c r="C475" s="28"/>
      <c r="D475" s="28"/>
      <c r="E475" s="28"/>
      <c r="F475" s="29"/>
      <c r="G475" s="29"/>
      <c r="H475" s="30"/>
      <c r="I475" s="30"/>
      <c r="J475" s="30"/>
      <c r="K475" s="30"/>
      <c r="L475" s="30"/>
      <c r="M475" s="31"/>
      <c r="N475" s="42"/>
      <c r="O475" s="12"/>
      <c r="P475" s="10"/>
      <c r="Q475" s="44" t="str">
        <f t="shared" si="35"/>
        <v xml:space="preserve"> </v>
      </c>
      <c r="R475" s="44">
        <f t="shared" si="36"/>
        <v>0</v>
      </c>
      <c r="S475" s="16">
        <f t="shared" si="30"/>
        <v>0</v>
      </c>
      <c r="T475" s="45"/>
      <c r="U475" s="15">
        <f t="shared" si="37"/>
        <v>0</v>
      </c>
      <c r="V475" s="16">
        <f t="shared" si="38"/>
        <v>0</v>
      </c>
    </row>
    <row r="476" spans="1:22" x14ac:dyDescent="0.25">
      <c r="A476" s="28"/>
      <c r="B476" s="28"/>
      <c r="C476" s="28"/>
      <c r="D476" s="28"/>
      <c r="E476" s="28"/>
      <c r="F476" s="29"/>
      <c r="G476" s="29"/>
      <c r="H476" s="30"/>
      <c r="I476" s="30"/>
      <c r="J476" s="30"/>
      <c r="K476" s="30"/>
      <c r="L476" s="30"/>
      <c r="M476" s="31"/>
      <c r="N476" s="42"/>
      <c r="O476" s="12"/>
      <c r="P476" s="10"/>
      <c r="Q476" s="44" t="str">
        <f t="shared" si="35"/>
        <v xml:space="preserve"> </v>
      </c>
      <c r="R476" s="44">
        <f t="shared" si="36"/>
        <v>0</v>
      </c>
      <c r="S476" s="16">
        <f t="shared" si="30"/>
        <v>0</v>
      </c>
      <c r="T476" s="45"/>
      <c r="U476" s="15">
        <f t="shared" si="37"/>
        <v>0</v>
      </c>
      <c r="V476" s="16">
        <f t="shared" si="38"/>
        <v>0</v>
      </c>
    </row>
    <row r="477" spans="1:22" x14ac:dyDescent="0.25">
      <c r="A477" s="28"/>
      <c r="B477" s="28"/>
      <c r="C477" s="28"/>
      <c r="D477" s="28"/>
      <c r="E477" s="28"/>
      <c r="F477" s="29"/>
      <c r="G477" s="29"/>
      <c r="H477" s="30"/>
      <c r="I477" s="30"/>
      <c r="J477" s="30"/>
      <c r="K477" s="30"/>
      <c r="L477" s="30"/>
      <c r="M477" s="31"/>
      <c r="N477" s="42"/>
      <c r="O477" s="12"/>
      <c r="P477" s="10"/>
      <c r="Q477" s="44" t="str">
        <f t="shared" si="35"/>
        <v xml:space="preserve"> </v>
      </c>
      <c r="R477" s="44">
        <f t="shared" si="36"/>
        <v>0</v>
      </c>
      <c r="S477" s="16">
        <f t="shared" si="30"/>
        <v>0</v>
      </c>
      <c r="T477" s="45"/>
      <c r="U477" s="15">
        <f t="shared" si="37"/>
        <v>0</v>
      </c>
      <c r="V477" s="16">
        <f t="shared" si="38"/>
        <v>0</v>
      </c>
    </row>
    <row r="478" spans="1:22" x14ac:dyDescent="0.25">
      <c r="A478" s="28"/>
      <c r="B478" s="28"/>
      <c r="C478" s="28"/>
      <c r="D478" s="28"/>
      <c r="E478" s="28"/>
      <c r="F478" s="29"/>
      <c r="G478" s="29"/>
      <c r="H478" s="30"/>
      <c r="I478" s="30"/>
      <c r="J478" s="30"/>
      <c r="K478" s="30"/>
      <c r="L478" s="30"/>
      <c r="M478" s="31"/>
      <c r="N478" s="42"/>
      <c r="O478" s="12"/>
      <c r="P478" s="10"/>
      <c r="Q478" s="44" t="str">
        <f t="shared" si="35"/>
        <v xml:space="preserve"> </v>
      </c>
      <c r="R478" s="44">
        <f t="shared" si="36"/>
        <v>0</v>
      </c>
      <c r="S478" s="16">
        <f t="shared" si="30"/>
        <v>0</v>
      </c>
      <c r="T478" s="45"/>
      <c r="U478" s="15">
        <f t="shared" si="37"/>
        <v>0</v>
      </c>
      <c r="V478" s="16">
        <f t="shared" si="38"/>
        <v>0</v>
      </c>
    </row>
    <row r="479" spans="1:22" x14ac:dyDescent="0.25">
      <c r="A479" s="28"/>
      <c r="B479" s="28"/>
      <c r="C479" s="28"/>
      <c r="D479" s="28"/>
      <c r="E479" s="28"/>
      <c r="F479" s="29"/>
      <c r="G479" s="29"/>
      <c r="H479" s="30"/>
      <c r="I479" s="30"/>
      <c r="J479" s="30"/>
      <c r="K479" s="30"/>
      <c r="L479" s="30"/>
      <c r="M479" s="31"/>
      <c r="N479" s="42"/>
      <c r="O479" s="12"/>
      <c r="P479" s="10"/>
      <c r="Q479" s="44" t="str">
        <f t="shared" si="35"/>
        <v xml:space="preserve"> </v>
      </c>
      <c r="R479" s="44">
        <f t="shared" si="36"/>
        <v>0</v>
      </c>
      <c r="S479" s="16">
        <f t="shared" si="30"/>
        <v>0</v>
      </c>
      <c r="T479" s="45"/>
      <c r="U479" s="15">
        <f t="shared" si="37"/>
        <v>0</v>
      </c>
      <c r="V479" s="16">
        <f t="shared" si="38"/>
        <v>0</v>
      </c>
    </row>
    <row r="480" spans="1:22" x14ac:dyDescent="0.25">
      <c r="A480" s="28"/>
      <c r="B480" s="28"/>
      <c r="C480" s="28"/>
      <c r="D480" s="28"/>
      <c r="E480" s="28"/>
      <c r="F480" s="29"/>
      <c r="G480" s="29"/>
      <c r="H480" s="30"/>
      <c r="I480" s="30"/>
      <c r="J480" s="30"/>
      <c r="K480" s="30"/>
      <c r="L480" s="30"/>
      <c r="M480" s="31"/>
      <c r="N480" s="42"/>
      <c r="O480" s="12"/>
      <c r="P480" s="10"/>
      <c r="Q480" s="44" t="str">
        <f t="shared" si="35"/>
        <v xml:space="preserve"> </v>
      </c>
      <c r="R480" s="44">
        <f t="shared" si="36"/>
        <v>0</v>
      </c>
      <c r="S480" s="16">
        <f t="shared" si="30"/>
        <v>0</v>
      </c>
      <c r="T480" s="45"/>
      <c r="U480" s="15">
        <f t="shared" si="37"/>
        <v>0</v>
      </c>
      <c r="V480" s="16">
        <f t="shared" si="38"/>
        <v>0</v>
      </c>
    </row>
    <row r="481" spans="1:22" x14ac:dyDescent="0.25">
      <c r="A481" s="28"/>
      <c r="B481" s="28"/>
      <c r="C481" s="28"/>
      <c r="D481" s="28"/>
      <c r="E481" s="28"/>
      <c r="F481" s="29"/>
      <c r="G481" s="29"/>
      <c r="H481" s="30"/>
      <c r="I481" s="30"/>
      <c r="J481" s="30"/>
      <c r="K481" s="30"/>
      <c r="L481" s="30"/>
      <c r="M481" s="31"/>
      <c r="N481" s="42"/>
      <c r="O481" s="12"/>
      <c r="P481" s="10"/>
      <c r="Q481" s="44" t="str">
        <f t="shared" si="35"/>
        <v xml:space="preserve"> </v>
      </c>
      <c r="R481" s="44">
        <f t="shared" si="36"/>
        <v>0</v>
      </c>
      <c r="S481" s="16">
        <f t="shared" si="30"/>
        <v>0</v>
      </c>
      <c r="T481" s="45"/>
      <c r="U481" s="15">
        <f t="shared" si="37"/>
        <v>0</v>
      </c>
      <c r="V481" s="16">
        <f t="shared" si="38"/>
        <v>0</v>
      </c>
    </row>
    <row r="482" spans="1:22" x14ac:dyDescent="0.25">
      <c r="A482" s="28"/>
      <c r="B482" s="28"/>
      <c r="C482" s="28"/>
      <c r="D482" s="28"/>
      <c r="E482" s="28"/>
      <c r="F482" s="29"/>
      <c r="G482" s="29"/>
      <c r="H482" s="30"/>
      <c r="I482" s="30"/>
      <c r="J482" s="30"/>
      <c r="K482" s="30"/>
      <c r="L482" s="30"/>
      <c r="M482" s="31"/>
      <c r="N482" s="42"/>
      <c r="O482" s="12"/>
      <c r="P482" s="10"/>
      <c r="Q482" s="44" t="str">
        <f t="shared" si="35"/>
        <v xml:space="preserve"> </v>
      </c>
      <c r="R482" s="44">
        <f t="shared" si="36"/>
        <v>0</v>
      </c>
      <c r="S482" s="16">
        <f t="shared" si="30"/>
        <v>0</v>
      </c>
      <c r="T482" s="45"/>
      <c r="U482" s="15">
        <f t="shared" si="37"/>
        <v>0</v>
      </c>
      <c r="V482" s="16">
        <f t="shared" si="38"/>
        <v>0</v>
      </c>
    </row>
    <row r="483" spans="1:22" x14ac:dyDescent="0.25">
      <c r="A483" s="28"/>
      <c r="B483" s="28"/>
      <c r="C483" s="28"/>
      <c r="D483" s="28"/>
      <c r="E483" s="28"/>
      <c r="F483" s="29"/>
      <c r="G483" s="29"/>
      <c r="H483" s="30"/>
      <c r="I483" s="30"/>
      <c r="J483" s="30"/>
      <c r="K483" s="30"/>
      <c r="L483" s="30"/>
      <c r="M483" s="31"/>
      <c r="N483" s="42"/>
      <c r="O483" s="12"/>
      <c r="P483" s="10"/>
      <c r="Q483" s="44" t="str">
        <f t="shared" si="35"/>
        <v xml:space="preserve"> </v>
      </c>
      <c r="R483" s="44">
        <f t="shared" si="36"/>
        <v>0</v>
      </c>
      <c r="S483" s="16">
        <f t="shared" si="30"/>
        <v>0</v>
      </c>
      <c r="T483" s="45"/>
      <c r="U483" s="15">
        <f t="shared" si="37"/>
        <v>0</v>
      </c>
      <c r="V483" s="16">
        <f t="shared" si="38"/>
        <v>0</v>
      </c>
    </row>
    <row r="484" spans="1:22" x14ac:dyDescent="0.25">
      <c r="A484" s="28"/>
      <c r="B484" s="28"/>
      <c r="C484" s="28"/>
      <c r="D484" s="28"/>
      <c r="E484" s="28"/>
      <c r="F484" s="29"/>
      <c r="G484" s="29"/>
      <c r="H484" s="30"/>
      <c r="I484" s="30"/>
      <c r="J484" s="30"/>
      <c r="K484" s="30"/>
      <c r="L484" s="30"/>
      <c r="M484" s="31"/>
      <c r="N484" s="42"/>
      <c r="O484" s="12"/>
      <c r="P484" s="10"/>
      <c r="Q484" s="44" t="str">
        <f t="shared" si="35"/>
        <v xml:space="preserve"> </v>
      </c>
      <c r="R484" s="44">
        <f t="shared" si="36"/>
        <v>0</v>
      </c>
      <c r="S484" s="16">
        <f t="shared" si="30"/>
        <v>0</v>
      </c>
      <c r="T484" s="45"/>
      <c r="U484" s="15">
        <f t="shared" si="37"/>
        <v>0</v>
      </c>
      <c r="V484" s="16">
        <f t="shared" si="38"/>
        <v>0</v>
      </c>
    </row>
    <row r="485" spans="1:22" x14ac:dyDescent="0.25">
      <c r="A485" s="28"/>
      <c r="B485" s="28"/>
      <c r="C485" s="28"/>
      <c r="D485" s="28"/>
      <c r="E485" s="28"/>
      <c r="F485" s="29"/>
      <c r="G485" s="29"/>
      <c r="H485" s="30"/>
      <c r="I485" s="30"/>
      <c r="J485" s="30"/>
      <c r="K485" s="30"/>
      <c r="L485" s="30"/>
      <c r="M485" s="31"/>
      <c r="N485" s="42"/>
      <c r="O485" s="12"/>
      <c r="P485" s="10"/>
      <c r="Q485" s="44" t="str">
        <f t="shared" si="35"/>
        <v xml:space="preserve"> </v>
      </c>
      <c r="R485" s="44">
        <f t="shared" si="36"/>
        <v>0</v>
      </c>
      <c r="S485" s="16">
        <f t="shared" si="30"/>
        <v>0</v>
      </c>
      <c r="T485" s="45"/>
      <c r="U485" s="15">
        <f t="shared" si="37"/>
        <v>0</v>
      </c>
      <c r="V485" s="16">
        <f t="shared" si="38"/>
        <v>0</v>
      </c>
    </row>
    <row r="486" spans="1:22" x14ac:dyDescent="0.25">
      <c r="A486" s="28"/>
      <c r="B486" s="28"/>
      <c r="C486" s="28"/>
      <c r="D486" s="28"/>
      <c r="E486" s="28"/>
      <c r="F486" s="29"/>
      <c r="G486" s="29"/>
      <c r="H486" s="30"/>
      <c r="I486" s="30"/>
      <c r="J486" s="30"/>
      <c r="K486" s="30"/>
      <c r="L486" s="30"/>
      <c r="M486" s="31"/>
      <c r="N486" s="42"/>
      <c r="O486" s="12"/>
      <c r="P486" s="10"/>
      <c r="Q486" s="44" t="str">
        <f t="shared" si="35"/>
        <v xml:space="preserve"> </v>
      </c>
      <c r="R486" s="44">
        <f t="shared" si="36"/>
        <v>0</v>
      </c>
      <c r="S486" s="16">
        <f t="shared" si="30"/>
        <v>0</v>
      </c>
      <c r="T486" s="45"/>
      <c r="U486" s="15">
        <f t="shared" si="37"/>
        <v>0</v>
      </c>
      <c r="V486" s="16">
        <f t="shared" si="38"/>
        <v>0</v>
      </c>
    </row>
    <row r="487" spans="1:22" x14ac:dyDescent="0.25">
      <c r="A487" s="28"/>
      <c r="B487" s="28"/>
      <c r="C487" s="28"/>
      <c r="D487" s="28"/>
      <c r="E487" s="28"/>
      <c r="F487" s="29"/>
      <c r="G487" s="29"/>
      <c r="H487" s="30"/>
      <c r="I487" s="30"/>
      <c r="J487" s="30"/>
      <c r="K487" s="30"/>
      <c r="L487" s="30"/>
      <c r="M487" s="31"/>
      <c r="N487" s="42"/>
      <c r="O487" s="12"/>
      <c r="P487" s="10"/>
      <c r="Q487" s="44" t="str">
        <f t="shared" si="35"/>
        <v xml:space="preserve"> </v>
      </c>
      <c r="R487" s="44">
        <f t="shared" si="36"/>
        <v>0</v>
      </c>
      <c r="S487" s="16">
        <f t="shared" si="30"/>
        <v>0</v>
      </c>
      <c r="T487" s="45"/>
      <c r="U487" s="15">
        <f t="shared" si="37"/>
        <v>0</v>
      </c>
      <c r="V487" s="16">
        <f t="shared" si="38"/>
        <v>0</v>
      </c>
    </row>
    <row r="488" spans="1:22" x14ac:dyDescent="0.25">
      <c r="A488" s="28"/>
      <c r="B488" s="28"/>
      <c r="C488" s="28"/>
      <c r="D488" s="28"/>
      <c r="E488" s="28"/>
      <c r="F488" s="29"/>
      <c r="G488" s="29"/>
      <c r="H488" s="30"/>
      <c r="I488" s="30"/>
      <c r="J488" s="30"/>
      <c r="K488" s="30"/>
      <c r="L488" s="30"/>
      <c r="M488" s="31"/>
      <c r="N488" s="42"/>
      <c r="O488" s="12"/>
      <c r="P488" s="10"/>
      <c r="Q488" s="44" t="str">
        <f t="shared" si="35"/>
        <v xml:space="preserve"> </v>
      </c>
      <c r="R488" s="44">
        <f t="shared" si="36"/>
        <v>0</v>
      </c>
      <c r="S488" s="16">
        <f t="shared" si="30"/>
        <v>0</v>
      </c>
      <c r="T488" s="45"/>
      <c r="U488" s="15">
        <f t="shared" si="37"/>
        <v>0</v>
      </c>
      <c r="V488" s="16">
        <f t="shared" si="38"/>
        <v>0</v>
      </c>
    </row>
    <row r="489" spans="1:22" x14ac:dyDescent="0.25">
      <c r="A489" s="28"/>
      <c r="B489" s="28"/>
      <c r="C489" s="28"/>
      <c r="D489" s="28"/>
      <c r="E489" s="28"/>
      <c r="F489" s="29"/>
      <c r="G489" s="29"/>
      <c r="H489" s="30"/>
      <c r="I489" s="30"/>
      <c r="J489" s="30"/>
      <c r="K489" s="30"/>
      <c r="L489" s="30"/>
      <c r="M489" s="31"/>
      <c r="N489" s="42"/>
      <c r="O489" s="12"/>
      <c r="P489" s="10"/>
      <c r="Q489" s="44" t="str">
        <f t="shared" si="35"/>
        <v xml:space="preserve"> </v>
      </c>
      <c r="R489" s="44">
        <f t="shared" si="36"/>
        <v>0</v>
      </c>
      <c r="S489" s="16">
        <f t="shared" si="30"/>
        <v>0</v>
      </c>
      <c r="T489" s="45"/>
      <c r="U489" s="15">
        <f t="shared" si="37"/>
        <v>0</v>
      </c>
      <c r="V489" s="16">
        <f t="shared" si="38"/>
        <v>0</v>
      </c>
    </row>
    <row r="490" spans="1:22" x14ac:dyDescent="0.25">
      <c r="A490" s="28"/>
      <c r="B490" s="28"/>
      <c r="C490" s="28"/>
      <c r="D490" s="28"/>
      <c r="E490" s="28"/>
      <c r="F490" s="29"/>
      <c r="G490" s="29"/>
      <c r="H490" s="30"/>
      <c r="I490" s="30"/>
      <c r="J490" s="30"/>
      <c r="K490" s="30"/>
      <c r="L490" s="30"/>
      <c r="M490" s="31"/>
      <c r="N490" s="42"/>
      <c r="O490" s="12"/>
      <c r="P490" s="10"/>
      <c r="Q490" s="44" t="str">
        <f t="shared" si="35"/>
        <v xml:space="preserve"> </v>
      </c>
      <c r="R490" s="44">
        <f t="shared" si="36"/>
        <v>0</v>
      </c>
      <c r="S490" s="16">
        <f t="shared" si="30"/>
        <v>0</v>
      </c>
      <c r="T490" s="45"/>
      <c r="U490" s="15">
        <f t="shared" si="37"/>
        <v>0</v>
      </c>
      <c r="V490" s="16">
        <f t="shared" si="38"/>
        <v>0</v>
      </c>
    </row>
    <row r="491" spans="1:22" x14ac:dyDescent="0.25">
      <c r="A491" s="28"/>
      <c r="B491" s="28"/>
      <c r="C491" s="28"/>
      <c r="D491" s="28"/>
      <c r="E491" s="28"/>
      <c r="F491" s="29"/>
      <c r="G491" s="29"/>
      <c r="H491" s="30"/>
      <c r="I491" s="30"/>
      <c r="J491" s="30"/>
      <c r="K491" s="30"/>
      <c r="L491" s="30"/>
      <c r="M491" s="31"/>
      <c r="N491" s="42"/>
      <c r="O491" s="12"/>
      <c r="P491" s="10"/>
      <c r="Q491" s="44" t="str">
        <f t="shared" si="35"/>
        <v xml:space="preserve"> </v>
      </c>
      <c r="R491" s="44">
        <f t="shared" si="36"/>
        <v>0</v>
      </c>
      <c r="S491" s="16">
        <f t="shared" si="30"/>
        <v>0</v>
      </c>
      <c r="T491" s="45"/>
      <c r="U491" s="15">
        <f t="shared" si="37"/>
        <v>0</v>
      </c>
      <c r="V491" s="16">
        <f t="shared" si="38"/>
        <v>0</v>
      </c>
    </row>
    <row r="492" spans="1:22" x14ac:dyDescent="0.25">
      <c r="A492" s="28"/>
      <c r="B492" s="28"/>
      <c r="C492" s="28"/>
      <c r="D492" s="28"/>
      <c r="E492" s="28"/>
      <c r="F492" s="29"/>
      <c r="G492" s="29"/>
      <c r="H492" s="30"/>
      <c r="I492" s="30"/>
      <c r="J492" s="30"/>
      <c r="K492" s="30"/>
      <c r="L492" s="30"/>
      <c r="M492" s="31"/>
      <c r="N492" s="42"/>
      <c r="O492" s="12"/>
      <c r="P492" s="10"/>
      <c r="Q492" s="44" t="str">
        <f t="shared" si="35"/>
        <v xml:space="preserve"> </v>
      </c>
      <c r="R492" s="44">
        <f t="shared" si="36"/>
        <v>0</v>
      </c>
      <c r="S492" s="16">
        <f t="shared" si="30"/>
        <v>0</v>
      </c>
      <c r="T492" s="45"/>
      <c r="U492" s="15">
        <f t="shared" si="37"/>
        <v>0</v>
      </c>
      <c r="V492" s="16">
        <f t="shared" si="38"/>
        <v>0</v>
      </c>
    </row>
    <row r="493" spans="1:22" x14ac:dyDescent="0.25">
      <c r="A493" s="28"/>
      <c r="B493" s="28"/>
      <c r="C493" s="28"/>
      <c r="D493" s="28"/>
      <c r="E493" s="28"/>
      <c r="F493" s="29"/>
      <c r="G493" s="29"/>
      <c r="H493" s="30"/>
      <c r="I493" s="30"/>
      <c r="J493" s="30"/>
      <c r="K493" s="30"/>
      <c r="L493" s="30"/>
      <c r="M493" s="31"/>
      <c r="N493" s="42"/>
      <c r="O493" s="12"/>
      <c r="P493" s="10"/>
      <c r="Q493" s="44" t="str">
        <f t="shared" si="35"/>
        <v xml:space="preserve"> </v>
      </c>
      <c r="R493" s="44">
        <f t="shared" si="36"/>
        <v>0</v>
      </c>
      <c r="S493" s="16">
        <f t="shared" si="30"/>
        <v>0</v>
      </c>
      <c r="T493" s="45"/>
      <c r="U493" s="15">
        <f t="shared" si="37"/>
        <v>0</v>
      </c>
      <c r="V493" s="16">
        <f t="shared" si="38"/>
        <v>0</v>
      </c>
    </row>
    <row r="494" spans="1:22" x14ac:dyDescent="0.25">
      <c r="A494" s="28"/>
      <c r="B494" s="28"/>
      <c r="C494" s="28"/>
      <c r="D494" s="28"/>
      <c r="E494" s="28"/>
      <c r="F494" s="29"/>
      <c r="G494" s="29"/>
      <c r="H494" s="30"/>
      <c r="I494" s="30"/>
      <c r="J494" s="30"/>
      <c r="K494" s="30"/>
      <c r="L494" s="30"/>
      <c r="M494" s="31"/>
      <c r="N494" s="42"/>
      <c r="O494" s="12"/>
      <c r="P494" s="10"/>
      <c r="Q494" s="44" t="str">
        <f t="shared" si="35"/>
        <v xml:space="preserve"> </v>
      </c>
      <c r="R494" s="44">
        <f t="shared" si="36"/>
        <v>0</v>
      </c>
      <c r="S494" s="16">
        <f t="shared" si="30"/>
        <v>0</v>
      </c>
      <c r="T494" s="45"/>
      <c r="U494" s="15">
        <f t="shared" si="37"/>
        <v>0</v>
      </c>
      <c r="V494" s="16">
        <f t="shared" si="38"/>
        <v>0</v>
      </c>
    </row>
    <row r="495" spans="1:22" x14ac:dyDescent="0.25">
      <c r="A495" s="28"/>
      <c r="B495" s="28"/>
      <c r="C495" s="28"/>
      <c r="D495" s="28"/>
      <c r="E495" s="28"/>
      <c r="F495" s="29"/>
      <c r="G495" s="29"/>
      <c r="H495" s="30"/>
      <c r="I495" s="30"/>
      <c r="J495" s="30"/>
      <c r="K495" s="30"/>
      <c r="L495" s="30"/>
      <c r="M495" s="31"/>
      <c r="N495" s="42"/>
      <c r="O495" s="12"/>
      <c r="P495" s="10"/>
      <c r="Q495" s="44" t="str">
        <f t="shared" si="35"/>
        <v xml:space="preserve"> </v>
      </c>
      <c r="R495" s="44">
        <f t="shared" si="36"/>
        <v>0</v>
      </c>
      <c r="S495" s="16">
        <f t="shared" si="30"/>
        <v>0</v>
      </c>
      <c r="T495" s="45"/>
      <c r="U495" s="15">
        <f t="shared" si="37"/>
        <v>0</v>
      </c>
      <c r="V495" s="16">
        <f t="shared" si="38"/>
        <v>0</v>
      </c>
    </row>
    <row r="496" spans="1:22" x14ac:dyDescent="0.25">
      <c r="A496" s="28"/>
      <c r="B496" s="28"/>
      <c r="C496" s="28"/>
      <c r="D496" s="28"/>
      <c r="E496" s="28"/>
      <c r="F496" s="29"/>
      <c r="G496" s="29"/>
      <c r="H496" s="30"/>
      <c r="I496" s="30"/>
      <c r="J496" s="30"/>
      <c r="K496" s="30"/>
      <c r="L496" s="30"/>
      <c r="M496" s="31"/>
      <c r="N496" s="42"/>
      <c r="O496" s="12"/>
      <c r="P496" s="10"/>
      <c r="Q496" s="44" t="str">
        <f t="shared" ref="Q496:Q512" si="39">IF(AND(O496=2,P496&gt;0),N496," ")</f>
        <v xml:space="preserve"> </v>
      </c>
      <c r="R496" s="44">
        <f t="shared" ref="R496:R512" si="40">IF(AND(O496=2,P496&gt;0),0,N496)</f>
        <v>0</v>
      </c>
      <c r="S496" s="16">
        <f t="shared" si="30"/>
        <v>0</v>
      </c>
      <c r="T496" s="45"/>
      <c r="U496" s="15">
        <f t="shared" ref="U496:U512" si="41">IF(A496&gt;=2,ROUND(A496*0.00915,3),0)</f>
        <v>0</v>
      </c>
      <c r="V496" s="16">
        <f t="shared" ref="V496:V512" si="42">ROUND(R496*U496,2)</f>
        <v>0</v>
      </c>
    </row>
    <row r="497" spans="1:22" x14ac:dyDescent="0.25">
      <c r="A497" s="28"/>
      <c r="B497" s="28"/>
      <c r="C497" s="28"/>
      <c r="D497" s="28"/>
      <c r="E497" s="28"/>
      <c r="F497" s="29"/>
      <c r="G497" s="29"/>
      <c r="H497" s="30"/>
      <c r="I497" s="30"/>
      <c r="J497" s="30"/>
      <c r="K497" s="30"/>
      <c r="L497" s="30"/>
      <c r="M497" s="31"/>
      <c r="N497" s="42"/>
      <c r="O497" s="12"/>
      <c r="P497" s="10"/>
      <c r="Q497" s="44" t="str">
        <f t="shared" si="39"/>
        <v xml:space="preserve"> </v>
      </c>
      <c r="R497" s="44">
        <f t="shared" si="40"/>
        <v>0</v>
      </c>
      <c r="S497" s="16">
        <f t="shared" si="30"/>
        <v>0</v>
      </c>
      <c r="T497" s="45"/>
      <c r="U497" s="15">
        <f t="shared" si="41"/>
        <v>0</v>
      </c>
      <c r="V497" s="16">
        <f t="shared" si="42"/>
        <v>0</v>
      </c>
    </row>
    <row r="498" spans="1:22" x14ac:dyDescent="0.25">
      <c r="A498" s="28"/>
      <c r="B498" s="28"/>
      <c r="C498" s="28"/>
      <c r="D498" s="28"/>
      <c r="E498" s="28"/>
      <c r="F498" s="29"/>
      <c r="G498" s="29"/>
      <c r="H498" s="30"/>
      <c r="I498" s="30"/>
      <c r="J498" s="30"/>
      <c r="K498" s="30"/>
      <c r="L498" s="30"/>
      <c r="M498" s="31"/>
      <c r="N498" s="42"/>
      <c r="O498" s="12"/>
      <c r="P498" s="10"/>
      <c r="Q498" s="44" t="str">
        <f t="shared" si="39"/>
        <v xml:space="preserve"> </v>
      </c>
      <c r="R498" s="44">
        <f t="shared" si="40"/>
        <v>0</v>
      </c>
      <c r="S498" s="16">
        <f t="shared" si="30"/>
        <v>0</v>
      </c>
      <c r="T498" s="45"/>
      <c r="U498" s="15">
        <f t="shared" si="41"/>
        <v>0</v>
      </c>
      <c r="V498" s="16">
        <f t="shared" si="42"/>
        <v>0</v>
      </c>
    </row>
    <row r="499" spans="1:22" x14ac:dyDescent="0.25">
      <c r="A499" s="28"/>
      <c r="B499" s="28"/>
      <c r="C499" s="28"/>
      <c r="D499" s="28"/>
      <c r="E499" s="28"/>
      <c r="F499" s="29"/>
      <c r="G499" s="29"/>
      <c r="H499" s="30"/>
      <c r="I499" s="30"/>
      <c r="J499" s="30"/>
      <c r="K499" s="30"/>
      <c r="L499" s="30"/>
      <c r="M499" s="31"/>
      <c r="N499" s="42"/>
      <c r="O499" s="12"/>
      <c r="P499" s="10"/>
      <c r="Q499" s="44" t="str">
        <f t="shared" si="39"/>
        <v xml:space="preserve"> </v>
      </c>
      <c r="R499" s="44">
        <f t="shared" si="40"/>
        <v>0</v>
      </c>
      <c r="S499" s="16">
        <f t="shared" si="30"/>
        <v>0</v>
      </c>
      <c r="T499" s="45"/>
      <c r="U499" s="15">
        <f t="shared" si="41"/>
        <v>0</v>
      </c>
      <c r="V499" s="16">
        <f t="shared" si="42"/>
        <v>0</v>
      </c>
    </row>
    <row r="500" spans="1:22" x14ac:dyDescent="0.25">
      <c r="A500" s="28"/>
      <c r="B500" s="28"/>
      <c r="C500" s="28"/>
      <c r="D500" s="28"/>
      <c r="E500" s="28"/>
      <c r="F500" s="29"/>
      <c r="G500" s="29"/>
      <c r="H500" s="30"/>
      <c r="I500" s="30"/>
      <c r="J500" s="30"/>
      <c r="K500" s="30"/>
      <c r="L500" s="30"/>
      <c r="M500" s="31"/>
      <c r="N500" s="42"/>
      <c r="O500" s="12"/>
      <c r="P500" s="10"/>
      <c r="Q500" s="44" t="str">
        <f t="shared" si="39"/>
        <v xml:space="preserve"> </v>
      </c>
      <c r="R500" s="44">
        <f t="shared" si="40"/>
        <v>0</v>
      </c>
      <c r="S500" s="16">
        <f t="shared" si="30"/>
        <v>0</v>
      </c>
      <c r="T500" s="45"/>
      <c r="U500" s="15">
        <f t="shared" si="41"/>
        <v>0</v>
      </c>
      <c r="V500" s="16">
        <f t="shared" si="42"/>
        <v>0</v>
      </c>
    </row>
    <row r="501" spans="1:22" x14ac:dyDescent="0.25">
      <c r="A501" s="28"/>
      <c r="B501" s="28"/>
      <c r="C501" s="28"/>
      <c r="D501" s="28"/>
      <c r="E501" s="28"/>
      <c r="F501" s="29"/>
      <c r="G501" s="29"/>
      <c r="H501" s="30"/>
      <c r="I501" s="30"/>
      <c r="J501" s="30"/>
      <c r="K501" s="30"/>
      <c r="L501" s="30"/>
      <c r="M501" s="31"/>
      <c r="N501" s="42"/>
      <c r="O501" s="12"/>
      <c r="P501" s="10"/>
      <c r="Q501" s="44" t="str">
        <f t="shared" si="39"/>
        <v xml:space="preserve"> </v>
      </c>
      <c r="R501" s="44">
        <f t="shared" si="40"/>
        <v>0</v>
      </c>
      <c r="S501" s="16">
        <f t="shared" si="30"/>
        <v>0</v>
      </c>
      <c r="T501" s="45"/>
      <c r="U501" s="15">
        <f t="shared" si="41"/>
        <v>0</v>
      </c>
      <c r="V501" s="16">
        <f t="shared" si="42"/>
        <v>0</v>
      </c>
    </row>
    <row r="502" spans="1:22" x14ac:dyDescent="0.25">
      <c r="A502" s="28"/>
      <c r="B502" s="28"/>
      <c r="C502" s="28"/>
      <c r="D502" s="28"/>
      <c r="E502" s="28"/>
      <c r="F502" s="29"/>
      <c r="G502" s="29"/>
      <c r="H502" s="30"/>
      <c r="I502" s="30"/>
      <c r="J502" s="30"/>
      <c r="K502" s="30"/>
      <c r="L502" s="30"/>
      <c r="M502" s="31"/>
      <c r="N502" s="42"/>
      <c r="O502" s="12"/>
      <c r="P502" s="10"/>
      <c r="Q502" s="44" t="str">
        <f t="shared" si="39"/>
        <v xml:space="preserve"> </v>
      </c>
      <c r="R502" s="44">
        <f t="shared" si="40"/>
        <v>0</v>
      </c>
      <c r="S502" s="16">
        <f t="shared" si="30"/>
        <v>0</v>
      </c>
      <c r="T502" s="45"/>
      <c r="U502" s="15">
        <f t="shared" si="41"/>
        <v>0</v>
      </c>
      <c r="V502" s="16">
        <f t="shared" si="42"/>
        <v>0</v>
      </c>
    </row>
    <row r="503" spans="1:22" x14ac:dyDescent="0.25">
      <c r="A503" s="28"/>
      <c r="B503" s="28"/>
      <c r="C503" s="28"/>
      <c r="D503" s="28"/>
      <c r="E503" s="28"/>
      <c r="F503" s="29"/>
      <c r="G503" s="29"/>
      <c r="H503" s="30"/>
      <c r="I503" s="30"/>
      <c r="J503" s="30"/>
      <c r="K503" s="30"/>
      <c r="L503" s="30"/>
      <c r="M503" s="31"/>
      <c r="N503" s="42"/>
      <c r="O503" s="12"/>
      <c r="P503" s="10"/>
      <c r="Q503" s="44" t="str">
        <f t="shared" si="39"/>
        <v xml:space="preserve"> </v>
      </c>
      <c r="R503" s="44">
        <f t="shared" si="40"/>
        <v>0</v>
      </c>
      <c r="S503" s="16">
        <f t="shared" si="30"/>
        <v>0</v>
      </c>
      <c r="T503" s="45"/>
      <c r="U503" s="15">
        <f t="shared" si="41"/>
        <v>0</v>
      </c>
      <c r="V503" s="16">
        <f t="shared" si="42"/>
        <v>0</v>
      </c>
    </row>
    <row r="504" spans="1:22" x14ac:dyDescent="0.25">
      <c r="A504" s="28"/>
      <c r="B504" s="28"/>
      <c r="C504" s="28"/>
      <c r="D504" s="28"/>
      <c r="E504" s="28"/>
      <c r="F504" s="29"/>
      <c r="G504" s="29"/>
      <c r="H504" s="30"/>
      <c r="I504" s="30"/>
      <c r="J504" s="30"/>
      <c r="K504" s="30"/>
      <c r="L504" s="30"/>
      <c r="M504" s="31"/>
      <c r="N504" s="42"/>
      <c r="O504" s="12"/>
      <c r="P504" s="10"/>
      <c r="Q504" s="44" t="str">
        <f t="shared" si="39"/>
        <v xml:space="preserve"> </v>
      </c>
      <c r="R504" s="44">
        <f t="shared" si="40"/>
        <v>0</v>
      </c>
      <c r="S504" s="16">
        <f t="shared" si="30"/>
        <v>0</v>
      </c>
      <c r="T504" s="45"/>
      <c r="U504" s="15">
        <f t="shared" si="41"/>
        <v>0</v>
      </c>
      <c r="V504" s="16">
        <f t="shared" si="42"/>
        <v>0</v>
      </c>
    </row>
    <row r="505" spans="1:22" x14ac:dyDescent="0.25">
      <c r="A505" s="28"/>
      <c r="B505" s="28"/>
      <c r="C505" s="28"/>
      <c r="D505" s="28"/>
      <c r="E505" s="28"/>
      <c r="F505" s="29"/>
      <c r="G505" s="29"/>
      <c r="H505" s="30"/>
      <c r="I505" s="30"/>
      <c r="J505" s="30"/>
      <c r="K505" s="30"/>
      <c r="L505" s="30"/>
      <c r="M505" s="31"/>
      <c r="N505" s="42"/>
      <c r="O505" s="12"/>
      <c r="P505" s="10"/>
      <c r="Q505" s="44" t="str">
        <f t="shared" si="39"/>
        <v xml:space="preserve"> </v>
      </c>
      <c r="R505" s="44">
        <f t="shared" si="40"/>
        <v>0</v>
      </c>
      <c r="S505" s="16">
        <f t="shared" si="30"/>
        <v>0</v>
      </c>
      <c r="T505" s="45"/>
      <c r="U505" s="15">
        <f t="shared" si="41"/>
        <v>0</v>
      </c>
      <c r="V505" s="16">
        <f t="shared" si="42"/>
        <v>0</v>
      </c>
    </row>
    <row r="506" spans="1:22" x14ac:dyDescent="0.25">
      <c r="A506" s="28"/>
      <c r="B506" s="28"/>
      <c r="C506" s="28"/>
      <c r="D506" s="28"/>
      <c r="E506" s="28"/>
      <c r="F506" s="29"/>
      <c r="G506" s="29"/>
      <c r="H506" s="30"/>
      <c r="I506" s="30"/>
      <c r="J506" s="30"/>
      <c r="K506" s="30"/>
      <c r="L506" s="30"/>
      <c r="M506" s="31"/>
      <c r="N506" s="42"/>
      <c r="O506" s="12"/>
      <c r="P506" s="10"/>
      <c r="Q506" s="44" t="str">
        <f t="shared" si="39"/>
        <v xml:space="preserve"> </v>
      </c>
      <c r="R506" s="44">
        <f t="shared" si="40"/>
        <v>0</v>
      </c>
      <c r="S506" s="16">
        <f t="shared" si="30"/>
        <v>0</v>
      </c>
      <c r="T506" s="45"/>
      <c r="U506" s="15">
        <f t="shared" si="41"/>
        <v>0</v>
      </c>
      <c r="V506" s="16">
        <f t="shared" si="42"/>
        <v>0</v>
      </c>
    </row>
    <row r="507" spans="1:22" x14ac:dyDescent="0.25">
      <c r="A507" s="28"/>
      <c r="B507" s="28"/>
      <c r="C507" s="28"/>
      <c r="D507" s="28"/>
      <c r="E507" s="28"/>
      <c r="F507" s="29"/>
      <c r="G507" s="29"/>
      <c r="H507" s="30"/>
      <c r="I507" s="30"/>
      <c r="J507" s="30"/>
      <c r="K507" s="30"/>
      <c r="L507" s="30"/>
      <c r="M507" s="31"/>
      <c r="N507" s="42"/>
      <c r="O507" s="12"/>
      <c r="P507" s="10"/>
      <c r="Q507" s="44" t="str">
        <f t="shared" si="39"/>
        <v xml:space="preserve"> </v>
      </c>
      <c r="R507" s="44">
        <f t="shared" si="40"/>
        <v>0</v>
      </c>
      <c r="S507" s="16">
        <f t="shared" si="30"/>
        <v>0</v>
      </c>
      <c r="T507" s="45"/>
      <c r="U507" s="15">
        <f t="shared" si="41"/>
        <v>0</v>
      </c>
      <c r="V507" s="16">
        <f t="shared" si="42"/>
        <v>0</v>
      </c>
    </row>
    <row r="508" spans="1:22" x14ac:dyDescent="0.25">
      <c r="A508" s="28"/>
      <c r="B508" s="28"/>
      <c r="C508" s="28"/>
      <c r="D508" s="28"/>
      <c r="E508" s="28"/>
      <c r="F508" s="29"/>
      <c r="G508" s="29"/>
      <c r="H508" s="30"/>
      <c r="I508" s="30"/>
      <c r="J508" s="30"/>
      <c r="K508" s="30"/>
      <c r="L508" s="30"/>
      <c r="M508" s="31"/>
      <c r="N508" s="42"/>
      <c r="O508" s="12"/>
      <c r="P508" s="10"/>
      <c r="Q508" s="44" t="str">
        <f t="shared" si="39"/>
        <v xml:space="preserve"> </v>
      </c>
      <c r="R508" s="44">
        <f t="shared" si="40"/>
        <v>0</v>
      </c>
      <c r="S508" s="16">
        <f t="shared" si="30"/>
        <v>0</v>
      </c>
      <c r="T508" s="45"/>
      <c r="U508" s="15">
        <f t="shared" si="41"/>
        <v>0</v>
      </c>
      <c r="V508" s="16">
        <f t="shared" si="42"/>
        <v>0</v>
      </c>
    </row>
    <row r="509" spans="1:22" x14ac:dyDescent="0.25">
      <c r="A509" s="28"/>
      <c r="B509" s="28"/>
      <c r="C509" s="28"/>
      <c r="D509" s="28"/>
      <c r="E509" s="28"/>
      <c r="F509" s="29"/>
      <c r="G509" s="29"/>
      <c r="H509" s="30"/>
      <c r="I509" s="30"/>
      <c r="J509" s="30"/>
      <c r="K509" s="30"/>
      <c r="L509" s="30"/>
      <c r="M509" s="31"/>
      <c r="N509" s="42"/>
      <c r="O509" s="12"/>
      <c r="P509" s="10"/>
      <c r="Q509" s="44" t="str">
        <f t="shared" si="39"/>
        <v xml:space="preserve"> </v>
      </c>
      <c r="R509" s="44">
        <f t="shared" si="40"/>
        <v>0</v>
      </c>
      <c r="S509" s="16">
        <f t="shared" si="30"/>
        <v>0</v>
      </c>
      <c r="T509" s="45"/>
      <c r="U509" s="15">
        <f t="shared" si="41"/>
        <v>0</v>
      </c>
      <c r="V509" s="16">
        <f t="shared" si="42"/>
        <v>0</v>
      </c>
    </row>
    <row r="510" spans="1:22" x14ac:dyDescent="0.25">
      <c r="A510" s="28"/>
      <c r="B510" s="28"/>
      <c r="C510" s="28"/>
      <c r="D510" s="28"/>
      <c r="E510" s="28"/>
      <c r="F510" s="29"/>
      <c r="G510" s="29"/>
      <c r="H510" s="30"/>
      <c r="I510" s="30"/>
      <c r="J510" s="30"/>
      <c r="K510" s="30"/>
      <c r="L510" s="30"/>
      <c r="M510" s="31"/>
      <c r="N510" s="42"/>
      <c r="O510" s="12"/>
      <c r="P510" s="10"/>
      <c r="Q510" s="44" t="str">
        <f t="shared" si="39"/>
        <v xml:space="preserve"> </v>
      </c>
      <c r="R510" s="44">
        <f t="shared" si="40"/>
        <v>0</v>
      </c>
      <c r="S510" s="16">
        <f t="shared" si="30"/>
        <v>0</v>
      </c>
      <c r="T510" s="45"/>
      <c r="U510" s="15">
        <f t="shared" si="41"/>
        <v>0</v>
      </c>
      <c r="V510" s="16">
        <f t="shared" si="42"/>
        <v>0</v>
      </c>
    </row>
    <row r="511" spans="1:22" x14ac:dyDescent="0.25">
      <c r="A511" s="28"/>
      <c r="B511" s="28"/>
      <c r="C511" s="28"/>
      <c r="D511" s="28"/>
      <c r="E511" s="28"/>
      <c r="F511" s="29"/>
      <c r="G511" s="29"/>
      <c r="H511" s="30"/>
      <c r="I511" s="30"/>
      <c r="J511" s="30"/>
      <c r="K511" s="30"/>
      <c r="L511" s="30"/>
      <c r="M511" s="31"/>
      <c r="N511" s="42"/>
      <c r="O511" s="12"/>
      <c r="P511" s="10"/>
      <c r="Q511" s="44" t="str">
        <f t="shared" si="39"/>
        <v xml:space="preserve"> </v>
      </c>
      <c r="R511" s="44">
        <f t="shared" si="40"/>
        <v>0</v>
      </c>
      <c r="S511" s="16">
        <f t="shared" si="30"/>
        <v>0</v>
      </c>
      <c r="T511" s="45"/>
      <c r="U511" s="15">
        <f t="shared" si="41"/>
        <v>0</v>
      </c>
      <c r="V511" s="16">
        <f t="shared" si="42"/>
        <v>0</v>
      </c>
    </row>
    <row r="512" spans="1:22" x14ac:dyDescent="0.25">
      <c r="A512" s="28"/>
      <c r="B512" s="28"/>
      <c r="C512" s="28"/>
      <c r="D512" s="28"/>
      <c r="E512" s="28"/>
      <c r="F512" s="29"/>
      <c r="G512" s="29"/>
      <c r="H512" s="30"/>
      <c r="I512" s="30"/>
      <c r="J512" s="30"/>
      <c r="K512" s="30"/>
      <c r="L512" s="30"/>
      <c r="M512" s="31"/>
      <c r="N512" s="42"/>
      <c r="O512" s="12"/>
      <c r="P512" s="10"/>
      <c r="Q512" s="44" t="str">
        <f t="shared" si="39"/>
        <v xml:space="preserve"> </v>
      </c>
      <c r="R512" s="44">
        <f t="shared" si="40"/>
        <v>0</v>
      </c>
      <c r="S512" s="16">
        <f t="shared" si="30"/>
        <v>0</v>
      </c>
      <c r="T512" s="45"/>
      <c r="U512" s="15">
        <f t="shared" si="41"/>
        <v>0</v>
      </c>
      <c r="V512" s="16">
        <f t="shared" si="42"/>
        <v>0</v>
      </c>
    </row>
    <row r="513" spans="1:22" x14ac:dyDescent="0.25">
      <c r="A513" s="28"/>
      <c r="B513" s="28"/>
      <c r="C513" s="28"/>
      <c r="D513" s="28"/>
      <c r="E513" s="28"/>
      <c r="F513" s="29"/>
      <c r="G513" s="29"/>
      <c r="H513" s="30"/>
      <c r="I513" s="30"/>
      <c r="J513" s="30"/>
      <c r="K513" s="30"/>
      <c r="L513" s="30"/>
      <c r="M513" s="31"/>
      <c r="N513" s="42"/>
      <c r="O513" s="12"/>
      <c r="P513" s="10"/>
      <c r="Q513" s="44" t="str">
        <f t="shared" ref="Q513:Q576" si="43">IF(AND(O513=2,P513&gt;0),N513," ")</f>
        <v xml:space="preserve"> </v>
      </c>
      <c r="R513" s="44">
        <f t="shared" ref="R513:R576" si="44">IF(AND(O513=2,P513&gt;0),0,N513)</f>
        <v>0</v>
      </c>
      <c r="S513" s="16">
        <f t="shared" si="30"/>
        <v>0</v>
      </c>
      <c r="T513" s="45"/>
      <c r="U513" s="15">
        <f t="shared" ref="U513:U576" si="45">IF(A513&gt;=2,ROUND(A513*0.00915,3),0)</f>
        <v>0</v>
      </c>
      <c r="V513" s="16">
        <f t="shared" ref="V513:V576" si="46">ROUND(R513*U513,2)</f>
        <v>0</v>
      </c>
    </row>
    <row r="514" spans="1:22" x14ac:dyDescent="0.25">
      <c r="A514" s="28"/>
      <c r="B514" s="28"/>
      <c r="C514" s="28"/>
      <c r="D514" s="28"/>
      <c r="E514" s="28"/>
      <c r="F514" s="29"/>
      <c r="G514" s="29"/>
      <c r="H514" s="30"/>
      <c r="I514" s="30"/>
      <c r="J514" s="30"/>
      <c r="K514" s="30"/>
      <c r="L514" s="30"/>
      <c r="M514" s="31"/>
      <c r="N514" s="42"/>
      <c r="O514" s="12"/>
      <c r="P514" s="10"/>
      <c r="Q514" s="44" t="str">
        <f t="shared" si="43"/>
        <v xml:space="preserve"> </v>
      </c>
      <c r="R514" s="44">
        <f t="shared" si="44"/>
        <v>0</v>
      </c>
      <c r="S514" s="16">
        <f t="shared" si="30"/>
        <v>0</v>
      </c>
      <c r="T514" s="45"/>
      <c r="U514" s="15">
        <f t="shared" si="45"/>
        <v>0</v>
      </c>
      <c r="V514" s="16">
        <f t="shared" si="46"/>
        <v>0</v>
      </c>
    </row>
    <row r="515" spans="1:22" x14ac:dyDescent="0.25">
      <c r="A515" s="28"/>
      <c r="B515" s="28"/>
      <c r="C515" s="28"/>
      <c r="D515" s="28"/>
      <c r="E515" s="28"/>
      <c r="F515" s="29"/>
      <c r="G515" s="29"/>
      <c r="H515" s="30"/>
      <c r="I515" s="30"/>
      <c r="J515" s="30"/>
      <c r="K515" s="30"/>
      <c r="L515" s="30"/>
      <c r="M515" s="31"/>
      <c r="N515" s="42"/>
      <c r="O515" s="12"/>
      <c r="P515" s="10"/>
      <c r="Q515" s="44" t="str">
        <f t="shared" si="43"/>
        <v xml:space="preserve"> </v>
      </c>
      <c r="R515" s="44">
        <f t="shared" si="44"/>
        <v>0</v>
      </c>
      <c r="S515" s="16">
        <f t="shared" si="30"/>
        <v>0</v>
      </c>
      <c r="T515" s="45"/>
      <c r="U515" s="15">
        <f t="shared" si="45"/>
        <v>0</v>
      </c>
      <c r="V515" s="16">
        <f t="shared" si="46"/>
        <v>0</v>
      </c>
    </row>
    <row r="516" spans="1:22" x14ac:dyDescent="0.25">
      <c r="A516" s="28"/>
      <c r="B516" s="28"/>
      <c r="C516" s="28"/>
      <c r="D516" s="28"/>
      <c r="E516" s="28"/>
      <c r="F516" s="29"/>
      <c r="G516" s="29"/>
      <c r="H516" s="30"/>
      <c r="I516" s="30"/>
      <c r="J516" s="30"/>
      <c r="K516" s="30"/>
      <c r="L516" s="30"/>
      <c r="M516" s="31"/>
      <c r="N516" s="42"/>
      <c r="O516" s="12"/>
      <c r="P516" s="10"/>
      <c r="Q516" s="44" t="str">
        <f t="shared" si="43"/>
        <v xml:space="preserve"> </v>
      </c>
      <c r="R516" s="44">
        <f t="shared" si="44"/>
        <v>0</v>
      </c>
      <c r="S516" s="16">
        <f t="shared" si="30"/>
        <v>0</v>
      </c>
      <c r="T516" s="45"/>
      <c r="U516" s="15">
        <f t="shared" si="45"/>
        <v>0</v>
      </c>
      <c r="V516" s="16">
        <f t="shared" si="46"/>
        <v>0</v>
      </c>
    </row>
    <row r="517" spans="1:22" x14ac:dyDescent="0.25">
      <c r="A517" s="28"/>
      <c r="B517" s="28"/>
      <c r="C517" s="28"/>
      <c r="D517" s="28"/>
      <c r="E517" s="28"/>
      <c r="F517" s="29"/>
      <c r="G517" s="29"/>
      <c r="H517" s="30"/>
      <c r="I517" s="30"/>
      <c r="J517" s="30"/>
      <c r="K517" s="30"/>
      <c r="L517" s="30"/>
      <c r="M517" s="31"/>
      <c r="N517" s="42"/>
      <c r="O517" s="12"/>
      <c r="P517" s="10"/>
      <c r="Q517" s="44" t="str">
        <f t="shared" si="43"/>
        <v xml:space="preserve"> </v>
      </c>
      <c r="R517" s="44">
        <f t="shared" si="44"/>
        <v>0</v>
      </c>
      <c r="S517" s="16">
        <f t="shared" si="30"/>
        <v>0</v>
      </c>
      <c r="T517" s="45"/>
      <c r="U517" s="15">
        <f t="shared" si="45"/>
        <v>0</v>
      </c>
      <c r="V517" s="16">
        <f t="shared" si="46"/>
        <v>0</v>
      </c>
    </row>
    <row r="518" spans="1:22" x14ac:dyDescent="0.25">
      <c r="A518" s="28"/>
      <c r="B518" s="28"/>
      <c r="C518" s="28"/>
      <c r="D518" s="28"/>
      <c r="E518" s="28"/>
      <c r="F518" s="29"/>
      <c r="G518" s="29"/>
      <c r="H518" s="30"/>
      <c r="I518" s="30"/>
      <c r="J518" s="30"/>
      <c r="K518" s="30"/>
      <c r="L518" s="30"/>
      <c r="M518" s="31"/>
      <c r="N518" s="42"/>
      <c r="O518" s="12"/>
      <c r="P518" s="10"/>
      <c r="Q518" s="44" t="str">
        <f t="shared" si="43"/>
        <v xml:space="preserve"> </v>
      </c>
      <c r="R518" s="44">
        <f t="shared" si="44"/>
        <v>0</v>
      </c>
      <c r="S518" s="16">
        <f t="shared" si="30"/>
        <v>0</v>
      </c>
      <c r="T518" s="45"/>
      <c r="U518" s="15">
        <f t="shared" si="45"/>
        <v>0</v>
      </c>
      <c r="V518" s="16">
        <f t="shared" si="46"/>
        <v>0</v>
      </c>
    </row>
    <row r="519" spans="1:22" x14ac:dyDescent="0.25">
      <c r="A519" s="28"/>
      <c r="B519" s="28"/>
      <c r="C519" s="28"/>
      <c r="D519" s="28"/>
      <c r="E519" s="28"/>
      <c r="F519" s="29"/>
      <c r="G519" s="29"/>
      <c r="H519" s="30"/>
      <c r="I519" s="30"/>
      <c r="J519" s="30"/>
      <c r="K519" s="30"/>
      <c r="L519" s="30"/>
      <c r="M519" s="31"/>
      <c r="N519" s="42"/>
      <c r="O519" s="12"/>
      <c r="P519" s="10"/>
      <c r="Q519" s="44" t="str">
        <f t="shared" si="43"/>
        <v xml:space="preserve"> </v>
      </c>
      <c r="R519" s="44">
        <f t="shared" si="44"/>
        <v>0</v>
      </c>
      <c r="S519" s="16">
        <f t="shared" si="30"/>
        <v>0</v>
      </c>
      <c r="T519" s="45"/>
      <c r="U519" s="15">
        <f t="shared" si="45"/>
        <v>0</v>
      </c>
      <c r="V519" s="16">
        <f t="shared" si="46"/>
        <v>0</v>
      </c>
    </row>
    <row r="520" spans="1:22" x14ac:dyDescent="0.25">
      <c r="A520" s="28"/>
      <c r="B520" s="28"/>
      <c r="C520" s="28"/>
      <c r="D520" s="28"/>
      <c r="E520" s="28"/>
      <c r="F520" s="29"/>
      <c r="G520" s="29"/>
      <c r="H520" s="30"/>
      <c r="I520" s="30"/>
      <c r="J520" s="30"/>
      <c r="K520" s="30"/>
      <c r="L520" s="30"/>
      <c r="M520" s="31"/>
      <c r="N520" s="42"/>
      <c r="O520" s="12"/>
      <c r="P520" s="10"/>
      <c r="Q520" s="44" t="str">
        <f t="shared" si="43"/>
        <v xml:space="preserve"> </v>
      </c>
      <c r="R520" s="44">
        <f t="shared" si="44"/>
        <v>0</v>
      </c>
      <c r="S520" s="16">
        <f t="shared" si="30"/>
        <v>0</v>
      </c>
      <c r="T520" s="45"/>
      <c r="U520" s="15">
        <f t="shared" si="45"/>
        <v>0</v>
      </c>
      <c r="V520" s="16">
        <f t="shared" si="46"/>
        <v>0</v>
      </c>
    </row>
    <row r="521" spans="1:22" x14ac:dyDescent="0.25">
      <c r="A521" s="28"/>
      <c r="B521" s="28"/>
      <c r="C521" s="28"/>
      <c r="D521" s="28"/>
      <c r="E521" s="28"/>
      <c r="F521" s="29"/>
      <c r="G521" s="29"/>
      <c r="H521" s="30"/>
      <c r="I521" s="30"/>
      <c r="J521" s="30"/>
      <c r="K521" s="30"/>
      <c r="L521" s="30"/>
      <c r="M521" s="31"/>
      <c r="N521" s="42"/>
      <c r="O521" s="12"/>
      <c r="P521" s="10"/>
      <c r="Q521" s="44" t="str">
        <f t="shared" si="43"/>
        <v xml:space="preserve"> </v>
      </c>
      <c r="R521" s="44">
        <f t="shared" si="44"/>
        <v>0</v>
      </c>
      <c r="S521" s="16">
        <f t="shared" si="30"/>
        <v>0</v>
      </c>
      <c r="T521" s="45"/>
      <c r="U521" s="15">
        <f t="shared" si="45"/>
        <v>0</v>
      </c>
      <c r="V521" s="16">
        <f t="shared" si="46"/>
        <v>0</v>
      </c>
    </row>
    <row r="522" spans="1:22" x14ac:dyDescent="0.25">
      <c r="A522" s="28"/>
      <c r="B522" s="28"/>
      <c r="C522" s="28"/>
      <c r="D522" s="28"/>
      <c r="E522" s="28"/>
      <c r="F522" s="29"/>
      <c r="G522" s="29"/>
      <c r="H522" s="30"/>
      <c r="I522" s="30"/>
      <c r="J522" s="30"/>
      <c r="K522" s="30"/>
      <c r="L522" s="30"/>
      <c r="M522" s="31"/>
      <c r="N522" s="42"/>
      <c r="O522" s="12"/>
      <c r="P522" s="10"/>
      <c r="Q522" s="44" t="str">
        <f t="shared" si="43"/>
        <v xml:space="preserve"> </v>
      </c>
      <c r="R522" s="44">
        <f t="shared" si="44"/>
        <v>0</v>
      </c>
      <c r="S522" s="16">
        <f t="shared" si="30"/>
        <v>0</v>
      </c>
      <c r="T522" s="45"/>
      <c r="U522" s="15">
        <f t="shared" si="45"/>
        <v>0</v>
      </c>
      <c r="V522" s="16">
        <f t="shared" si="46"/>
        <v>0</v>
      </c>
    </row>
    <row r="523" spans="1:22" x14ac:dyDescent="0.25">
      <c r="A523" s="28"/>
      <c r="B523" s="28"/>
      <c r="C523" s="28"/>
      <c r="D523" s="28"/>
      <c r="E523" s="28"/>
      <c r="F523" s="29"/>
      <c r="G523" s="29"/>
      <c r="H523" s="30"/>
      <c r="I523" s="30"/>
      <c r="J523" s="30"/>
      <c r="K523" s="30"/>
      <c r="L523" s="30"/>
      <c r="M523" s="31"/>
      <c r="N523" s="42"/>
      <c r="O523" s="12"/>
      <c r="P523" s="10"/>
      <c r="Q523" s="44" t="str">
        <f t="shared" si="43"/>
        <v xml:space="preserve"> </v>
      </c>
      <c r="R523" s="44">
        <f t="shared" si="44"/>
        <v>0</v>
      </c>
      <c r="S523" s="16">
        <f t="shared" si="30"/>
        <v>0</v>
      </c>
      <c r="T523" s="45"/>
      <c r="U523" s="15">
        <f t="shared" si="45"/>
        <v>0</v>
      </c>
      <c r="V523" s="16">
        <f t="shared" si="46"/>
        <v>0</v>
      </c>
    </row>
    <row r="524" spans="1:22" x14ac:dyDescent="0.25">
      <c r="A524" s="28"/>
      <c r="B524" s="28"/>
      <c r="C524" s="28"/>
      <c r="D524" s="28"/>
      <c r="E524" s="28"/>
      <c r="F524" s="29"/>
      <c r="G524" s="29"/>
      <c r="H524" s="30"/>
      <c r="I524" s="30"/>
      <c r="J524" s="30"/>
      <c r="K524" s="30"/>
      <c r="L524" s="30"/>
      <c r="M524" s="31"/>
      <c r="N524" s="42"/>
      <c r="O524" s="12"/>
      <c r="P524" s="10"/>
      <c r="Q524" s="44" t="str">
        <f t="shared" si="43"/>
        <v xml:space="preserve"> </v>
      </c>
      <c r="R524" s="44">
        <f t="shared" si="44"/>
        <v>0</v>
      </c>
      <c r="S524" s="16">
        <f t="shared" si="30"/>
        <v>0</v>
      </c>
      <c r="T524" s="45"/>
      <c r="U524" s="15">
        <f t="shared" si="45"/>
        <v>0</v>
      </c>
      <c r="V524" s="16">
        <f t="shared" si="46"/>
        <v>0</v>
      </c>
    </row>
    <row r="525" spans="1:22" x14ac:dyDescent="0.25">
      <c r="A525" s="28"/>
      <c r="B525" s="28"/>
      <c r="C525" s="28"/>
      <c r="D525" s="28"/>
      <c r="E525" s="28"/>
      <c r="F525" s="29"/>
      <c r="G525" s="29"/>
      <c r="H525" s="30"/>
      <c r="I525" s="30"/>
      <c r="J525" s="30"/>
      <c r="K525" s="30"/>
      <c r="L525" s="30"/>
      <c r="M525" s="31"/>
      <c r="N525" s="42"/>
      <c r="O525" s="12"/>
      <c r="P525" s="10"/>
      <c r="Q525" s="44" t="str">
        <f t="shared" si="43"/>
        <v xml:space="preserve"> </v>
      </c>
      <c r="R525" s="44">
        <f t="shared" si="44"/>
        <v>0</v>
      </c>
      <c r="S525" s="16">
        <f t="shared" si="30"/>
        <v>0</v>
      </c>
      <c r="T525" s="45"/>
      <c r="U525" s="15">
        <f t="shared" si="45"/>
        <v>0</v>
      </c>
      <c r="V525" s="16">
        <f t="shared" si="46"/>
        <v>0</v>
      </c>
    </row>
    <row r="526" spans="1:22" x14ac:dyDescent="0.25">
      <c r="A526" s="28"/>
      <c r="B526" s="28"/>
      <c r="C526" s="28"/>
      <c r="D526" s="28"/>
      <c r="E526" s="28"/>
      <c r="F526" s="29"/>
      <c r="G526" s="29"/>
      <c r="H526" s="30"/>
      <c r="I526" s="30"/>
      <c r="J526" s="30"/>
      <c r="K526" s="30"/>
      <c r="L526" s="30"/>
      <c r="M526" s="31"/>
      <c r="N526" s="42"/>
      <c r="O526" s="12"/>
      <c r="P526" s="10"/>
      <c r="Q526" s="44" t="str">
        <f t="shared" si="43"/>
        <v xml:space="preserve"> </v>
      </c>
      <c r="R526" s="44">
        <f t="shared" si="44"/>
        <v>0</v>
      </c>
      <c r="S526" s="16">
        <f t="shared" si="30"/>
        <v>0</v>
      </c>
      <c r="T526" s="45"/>
      <c r="U526" s="15">
        <f t="shared" si="45"/>
        <v>0</v>
      </c>
      <c r="V526" s="16">
        <f t="shared" si="46"/>
        <v>0</v>
      </c>
    </row>
    <row r="527" spans="1:22" x14ac:dyDescent="0.25">
      <c r="A527" s="28"/>
      <c r="B527" s="28"/>
      <c r="C527" s="28"/>
      <c r="D527" s="28"/>
      <c r="E527" s="28"/>
      <c r="F527" s="29"/>
      <c r="G527" s="29"/>
      <c r="H527" s="30"/>
      <c r="I527" s="30"/>
      <c r="J527" s="30"/>
      <c r="K527" s="30"/>
      <c r="L527" s="30"/>
      <c r="M527" s="31"/>
      <c r="N527" s="42"/>
      <c r="O527" s="12"/>
      <c r="P527" s="10"/>
      <c r="Q527" s="44" t="str">
        <f t="shared" si="43"/>
        <v xml:space="preserve"> </v>
      </c>
      <c r="R527" s="44">
        <f t="shared" si="44"/>
        <v>0</v>
      </c>
      <c r="S527" s="16">
        <f t="shared" si="30"/>
        <v>0</v>
      </c>
      <c r="T527" s="45"/>
      <c r="U527" s="15">
        <f t="shared" si="45"/>
        <v>0</v>
      </c>
      <c r="V527" s="16">
        <f t="shared" si="46"/>
        <v>0</v>
      </c>
    </row>
    <row r="528" spans="1:22" x14ac:dyDescent="0.25">
      <c r="A528" s="28"/>
      <c r="B528" s="28"/>
      <c r="C528" s="28"/>
      <c r="D528" s="28"/>
      <c r="E528" s="28"/>
      <c r="F528" s="29"/>
      <c r="G528" s="29"/>
      <c r="H528" s="30"/>
      <c r="I528" s="30"/>
      <c r="J528" s="30"/>
      <c r="K528" s="30"/>
      <c r="L528" s="30"/>
      <c r="M528" s="31"/>
      <c r="N528" s="42"/>
      <c r="O528" s="12"/>
      <c r="P528" s="10"/>
      <c r="Q528" s="44" t="str">
        <f t="shared" si="43"/>
        <v xml:space="preserve"> </v>
      </c>
      <c r="R528" s="44">
        <f t="shared" si="44"/>
        <v>0</v>
      </c>
      <c r="S528" s="16">
        <f t="shared" si="30"/>
        <v>0</v>
      </c>
      <c r="T528" s="45"/>
      <c r="U528" s="15">
        <f t="shared" si="45"/>
        <v>0</v>
      </c>
      <c r="V528" s="16">
        <f t="shared" si="46"/>
        <v>0</v>
      </c>
    </row>
    <row r="529" spans="1:22" x14ac:dyDescent="0.25">
      <c r="A529" s="28"/>
      <c r="B529" s="28"/>
      <c r="C529" s="28"/>
      <c r="D529" s="28"/>
      <c r="E529" s="28"/>
      <c r="F529" s="29"/>
      <c r="G529" s="29"/>
      <c r="H529" s="30"/>
      <c r="I529" s="30"/>
      <c r="J529" s="30"/>
      <c r="K529" s="30"/>
      <c r="L529" s="30"/>
      <c r="M529" s="31"/>
      <c r="N529" s="42"/>
      <c r="O529" s="12"/>
      <c r="P529" s="10"/>
      <c r="Q529" s="44" t="str">
        <f t="shared" si="43"/>
        <v xml:space="preserve"> </v>
      </c>
      <c r="R529" s="44">
        <f t="shared" si="44"/>
        <v>0</v>
      </c>
      <c r="S529" s="16">
        <f t="shared" si="30"/>
        <v>0</v>
      </c>
      <c r="T529" s="45"/>
      <c r="U529" s="15">
        <f t="shared" si="45"/>
        <v>0</v>
      </c>
      <c r="V529" s="16">
        <f t="shared" si="46"/>
        <v>0</v>
      </c>
    </row>
    <row r="530" spans="1:22" x14ac:dyDescent="0.25">
      <c r="A530" s="28"/>
      <c r="B530" s="28"/>
      <c r="C530" s="28"/>
      <c r="D530" s="28"/>
      <c r="E530" s="28"/>
      <c r="F530" s="29"/>
      <c r="G530" s="29"/>
      <c r="H530" s="30"/>
      <c r="I530" s="30"/>
      <c r="J530" s="30"/>
      <c r="K530" s="30"/>
      <c r="L530" s="30"/>
      <c r="M530" s="31"/>
      <c r="N530" s="42"/>
      <c r="O530" s="12"/>
      <c r="P530" s="10"/>
      <c r="Q530" s="44" t="str">
        <f t="shared" si="43"/>
        <v xml:space="preserve"> </v>
      </c>
      <c r="R530" s="44">
        <f t="shared" si="44"/>
        <v>0</v>
      </c>
      <c r="S530" s="16">
        <f t="shared" si="30"/>
        <v>0</v>
      </c>
      <c r="T530" s="45"/>
      <c r="U530" s="15">
        <f t="shared" si="45"/>
        <v>0</v>
      </c>
      <c r="V530" s="16">
        <f t="shared" si="46"/>
        <v>0</v>
      </c>
    </row>
    <row r="531" spans="1:22" x14ac:dyDescent="0.25">
      <c r="A531" s="28"/>
      <c r="B531" s="28"/>
      <c r="C531" s="28"/>
      <c r="D531" s="28"/>
      <c r="E531" s="28"/>
      <c r="F531" s="29"/>
      <c r="G531" s="29"/>
      <c r="H531" s="30"/>
      <c r="I531" s="30"/>
      <c r="J531" s="30"/>
      <c r="K531" s="30"/>
      <c r="L531" s="30"/>
      <c r="M531" s="31"/>
      <c r="N531" s="42"/>
      <c r="O531" s="12"/>
      <c r="P531" s="10"/>
      <c r="Q531" s="44" t="str">
        <f t="shared" si="43"/>
        <v xml:space="preserve"> </v>
      </c>
      <c r="R531" s="44">
        <f t="shared" si="44"/>
        <v>0</v>
      </c>
      <c r="S531" s="16">
        <f t="shared" si="30"/>
        <v>0</v>
      </c>
      <c r="T531" s="45"/>
      <c r="U531" s="15">
        <f t="shared" si="45"/>
        <v>0</v>
      </c>
      <c r="V531" s="16">
        <f t="shared" si="46"/>
        <v>0</v>
      </c>
    </row>
    <row r="532" spans="1:22" x14ac:dyDescent="0.25">
      <c r="A532" s="28"/>
      <c r="B532" s="28"/>
      <c r="C532" s="28"/>
      <c r="D532" s="28"/>
      <c r="E532" s="28"/>
      <c r="F532" s="29"/>
      <c r="G532" s="29"/>
      <c r="H532" s="30"/>
      <c r="I532" s="30"/>
      <c r="J532" s="30"/>
      <c r="K532" s="30"/>
      <c r="L532" s="30"/>
      <c r="M532" s="31"/>
      <c r="N532" s="42"/>
      <c r="O532" s="12"/>
      <c r="P532" s="10"/>
      <c r="Q532" s="44" t="str">
        <f t="shared" si="43"/>
        <v xml:space="preserve"> </v>
      </c>
      <c r="R532" s="44">
        <f t="shared" si="44"/>
        <v>0</v>
      </c>
      <c r="S532" s="16">
        <f t="shared" si="30"/>
        <v>0</v>
      </c>
      <c r="T532" s="45"/>
      <c r="U532" s="15">
        <f t="shared" si="45"/>
        <v>0</v>
      </c>
      <c r="V532" s="16">
        <f t="shared" si="46"/>
        <v>0</v>
      </c>
    </row>
    <row r="533" spans="1:22" x14ac:dyDescent="0.25">
      <c r="A533" s="28"/>
      <c r="B533" s="28"/>
      <c r="C533" s="28"/>
      <c r="D533" s="28"/>
      <c r="E533" s="28"/>
      <c r="F533" s="29"/>
      <c r="G533" s="29"/>
      <c r="H533" s="30"/>
      <c r="I533" s="30"/>
      <c r="J533" s="30"/>
      <c r="K533" s="30"/>
      <c r="L533" s="30"/>
      <c r="M533" s="31"/>
      <c r="N533" s="42"/>
      <c r="O533" s="12"/>
      <c r="P533" s="10"/>
      <c r="Q533" s="44" t="str">
        <f t="shared" si="43"/>
        <v xml:space="preserve"> </v>
      </c>
      <c r="R533" s="44">
        <f t="shared" si="44"/>
        <v>0</v>
      </c>
      <c r="S533" s="16">
        <f t="shared" si="30"/>
        <v>0</v>
      </c>
      <c r="T533" s="45"/>
      <c r="U533" s="15">
        <f t="shared" si="45"/>
        <v>0</v>
      </c>
      <c r="V533" s="16">
        <f t="shared" si="46"/>
        <v>0</v>
      </c>
    </row>
    <row r="534" spans="1:22" x14ac:dyDescent="0.25">
      <c r="A534" s="28"/>
      <c r="B534" s="28"/>
      <c r="C534" s="28"/>
      <c r="D534" s="28"/>
      <c r="E534" s="28"/>
      <c r="F534" s="29"/>
      <c r="G534" s="29"/>
      <c r="H534" s="30"/>
      <c r="I534" s="30"/>
      <c r="J534" s="30"/>
      <c r="K534" s="30"/>
      <c r="L534" s="30"/>
      <c r="M534" s="31"/>
      <c r="N534" s="42"/>
      <c r="O534" s="12"/>
      <c r="P534" s="10"/>
      <c r="Q534" s="44" t="str">
        <f t="shared" si="43"/>
        <v xml:space="preserve"> </v>
      </c>
      <c r="R534" s="44">
        <f t="shared" si="44"/>
        <v>0</v>
      </c>
      <c r="S534" s="16">
        <f t="shared" si="30"/>
        <v>0</v>
      </c>
      <c r="T534" s="45"/>
      <c r="U534" s="15">
        <f t="shared" si="45"/>
        <v>0</v>
      </c>
      <c r="V534" s="16">
        <f t="shared" si="46"/>
        <v>0</v>
      </c>
    </row>
    <row r="535" spans="1:22" x14ac:dyDescent="0.25">
      <c r="A535" s="28"/>
      <c r="B535" s="28"/>
      <c r="C535" s="28"/>
      <c r="D535" s="28"/>
      <c r="E535" s="28"/>
      <c r="F535" s="29"/>
      <c r="G535" s="29"/>
      <c r="H535" s="30"/>
      <c r="I535" s="30"/>
      <c r="J535" s="30"/>
      <c r="K535" s="30"/>
      <c r="L535" s="30"/>
      <c r="M535" s="31"/>
      <c r="N535" s="42"/>
      <c r="O535" s="12"/>
      <c r="P535" s="10"/>
      <c r="Q535" s="44" t="str">
        <f t="shared" si="43"/>
        <v xml:space="preserve"> </v>
      </c>
      <c r="R535" s="44">
        <f t="shared" si="44"/>
        <v>0</v>
      </c>
      <c r="S535" s="16">
        <f t="shared" si="30"/>
        <v>0</v>
      </c>
      <c r="T535" s="45"/>
      <c r="U535" s="15">
        <f t="shared" si="45"/>
        <v>0</v>
      </c>
      <c r="V535" s="16">
        <f t="shared" si="46"/>
        <v>0</v>
      </c>
    </row>
    <row r="536" spans="1:22" x14ac:dyDescent="0.25">
      <c r="A536" s="28"/>
      <c r="B536" s="28"/>
      <c r="C536" s="28"/>
      <c r="D536" s="28"/>
      <c r="E536" s="28"/>
      <c r="F536" s="29"/>
      <c r="G536" s="29"/>
      <c r="H536" s="30"/>
      <c r="I536" s="30"/>
      <c r="J536" s="30"/>
      <c r="K536" s="30"/>
      <c r="L536" s="30"/>
      <c r="M536" s="31"/>
      <c r="N536" s="42"/>
      <c r="O536" s="12"/>
      <c r="P536" s="10"/>
      <c r="Q536" s="44" t="str">
        <f t="shared" si="43"/>
        <v xml:space="preserve"> </v>
      </c>
      <c r="R536" s="44">
        <f t="shared" si="44"/>
        <v>0</v>
      </c>
      <c r="S536" s="16">
        <f t="shared" si="30"/>
        <v>0</v>
      </c>
      <c r="T536" s="45"/>
      <c r="U536" s="15">
        <f t="shared" si="45"/>
        <v>0</v>
      </c>
      <c r="V536" s="16">
        <f t="shared" si="46"/>
        <v>0</v>
      </c>
    </row>
    <row r="537" spans="1:22" x14ac:dyDescent="0.25">
      <c r="A537" s="28"/>
      <c r="B537" s="28"/>
      <c r="C537" s="28"/>
      <c r="D537" s="28"/>
      <c r="E537" s="28"/>
      <c r="F537" s="29"/>
      <c r="G537" s="29"/>
      <c r="H537" s="30"/>
      <c r="I537" s="30"/>
      <c r="J537" s="30"/>
      <c r="K537" s="30"/>
      <c r="L537" s="30"/>
      <c r="M537" s="31"/>
      <c r="N537" s="42"/>
      <c r="O537" s="12"/>
      <c r="P537" s="10"/>
      <c r="Q537" s="44" t="str">
        <f t="shared" si="43"/>
        <v xml:space="preserve"> </v>
      </c>
      <c r="R537" s="44">
        <f t="shared" si="44"/>
        <v>0</v>
      </c>
      <c r="S537" s="16">
        <f t="shared" si="30"/>
        <v>0</v>
      </c>
      <c r="T537" s="45"/>
      <c r="U537" s="15">
        <f t="shared" si="45"/>
        <v>0</v>
      </c>
      <c r="V537" s="16">
        <f t="shared" si="46"/>
        <v>0</v>
      </c>
    </row>
    <row r="538" spans="1:22" x14ac:dyDescent="0.25">
      <c r="A538" s="28"/>
      <c r="B538" s="28"/>
      <c r="C538" s="28"/>
      <c r="D538" s="28"/>
      <c r="E538" s="28"/>
      <c r="F538" s="29"/>
      <c r="G538" s="29"/>
      <c r="H538" s="30"/>
      <c r="I538" s="30"/>
      <c r="J538" s="30"/>
      <c r="K538" s="30"/>
      <c r="L538" s="30"/>
      <c r="M538" s="31"/>
      <c r="N538" s="42"/>
      <c r="O538" s="12"/>
      <c r="P538" s="10"/>
      <c r="Q538" s="44" t="str">
        <f t="shared" si="43"/>
        <v xml:space="preserve"> </v>
      </c>
      <c r="R538" s="44">
        <f t="shared" si="44"/>
        <v>0</v>
      </c>
      <c r="S538" s="16">
        <f t="shared" si="30"/>
        <v>0</v>
      </c>
      <c r="T538" s="45"/>
      <c r="U538" s="15">
        <f t="shared" si="45"/>
        <v>0</v>
      </c>
      <c r="V538" s="16">
        <f t="shared" si="46"/>
        <v>0</v>
      </c>
    </row>
    <row r="539" spans="1:22" x14ac:dyDescent="0.25">
      <c r="A539" s="28"/>
      <c r="B539" s="28"/>
      <c r="C539" s="28"/>
      <c r="D539" s="28"/>
      <c r="E539" s="28"/>
      <c r="F539" s="29"/>
      <c r="G539" s="29"/>
      <c r="H539" s="30"/>
      <c r="I539" s="30"/>
      <c r="J539" s="30"/>
      <c r="K539" s="30"/>
      <c r="L539" s="30"/>
      <c r="M539" s="31"/>
      <c r="N539" s="42"/>
      <c r="O539" s="12"/>
      <c r="P539" s="10"/>
      <c r="Q539" s="44" t="str">
        <f t="shared" si="43"/>
        <v xml:space="preserve"> </v>
      </c>
      <c r="R539" s="44">
        <f t="shared" si="44"/>
        <v>0</v>
      </c>
      <c r="S539" s="16">
        <f t="shared" si="30"/>
        <v>0</v>
      </c>
      <c r="T539" s="45"/>
      <c r="U539" s="15">
        <f t="shared" si="45"/>
        <v>0</v>
      </c>
      <c r="V539" s="16">
        <f t="shared" si="46"/>
        <v>0</v>
      </c>
    </row>
    <row r="540" spans="1:22" x14ac:dyDescent="0.25">
      <c r="A540" s="28"/>
      <c r="B540" s="28"/>
      <c r="C540" s="28"/>
      <c r="D540" s="28"/>
      <c r="E540" s="28"/>
      <c r="F540" s="29"/>
      <c r="G540" s="29"/>
      <c r="H540" s="30"/>
      <c r="I540" s="30"/>
      <c r="J540" s="30"/>
      <c r="K540" s="30"/>
      <c r="L540" s="30"/>
      <c r="M540" s="31"/>
      <c r="N540" s="42"/>
      <c r="O540" s="12"/>
      <c r="P540" s="10"/>
      <c r="Q540" s="44" t="str">
        <f t="shared" si="43"/>
        <v xml:space="preserve"> </v>
      </c>
      <c r="R540" s="44">
        <f t="shared" si="44"/>
        <v>0</v>
      </c>
      <c r="S540" s="16">
        <f t="shared" si="30"/>
        <v>0</v>
      </c>
      <c r="T540" s="45"/>
      <c r="U540" s="15">
        <f t="shared" si="45"/>
        <v>0</v>
      </c>
      <c r="V540" s="16">
        <f t="shared" si="46"/>
        <v>0</v>
      </c>
    </row>
    <row r="541" spans="1:22" x14ac:dyDescent="0.25">
      <c r="A541" s="28"/>
      <c r="B541" s="28"/>
      <c r="C541" s="28"/>
      <c r="D541" s="28"/>
      <c r="E541" s="28"/>
      <c r="F541" s="29"/>
      <c r="G541" s="29"/>
      <c r="H541" s="30"/>
      <c r="I541" s="30"/>
      <c r="J541" s="30"/>
      <c r="K541" s="30"/>
      <c r="L541" s="30"/>
      <c r="M541" s="31"/>
      <c r="N541" s="42"/>
      <c r="O541" s="12"/>
      <c r="P541" s="10"/>
      <c r="Q541" s="44" t="str">
        <f t="shared" si="43"/>
        <v xml:space="preserve"> </v>
      </c>
      <c r="R541" s="44">
        <f t="shared" si="44"/>
        <v>0</v>
      </c>
      <c r="S541" s="16">
        <f t="shared" si="30"/>
        <v>0</v>
      </c>
      <c r="T541" s="45"/>
      <c r="U541" s="15">
        <f t="shared" si="45"/>
        <v>0</v>
      </c>
      <c r="V541" s="16">
        <f t="shared" si="46"/>
        <v>0</v>
      </c>
    </row>
    <row r="542" spans="1:22" x14ac:dyDescent="0.25">
      <c r="A542" s="28"/>
      <c r="B542" s="28"/>
      <c r="C542" s="28"/>
      <c r="D542" s="28"/>
      <c r="E542" s="28"/>
      <c r="F542" s="29"/>
      <c r="G542" s="29"/>
      <c r="H542" s="30"/>
      <c r="I542" s="30"/>
      <c r="J542" s="30"/>
      <c r="K542" s="30"/>
      <c r="L542" s="30"/>
      <c r="M542" s="31"/>
      <c r="N542" s="42"/>
      <c r="O542" s="12"/>
      <c r="P542" s="10"/>
      <c r="Q542" s="44" t="str">
        <f t="shared" si="43"/>
        <v xml:space="preserve"> </v>
      </c>
      <c r="R542" s="44">
        <f t="shared" si="44"/>
        <v>0</v>
      </c>
      <c r="S542" s="16">
        <f t="shared" si="30"/>
        <v>0</v>
      </c>
      <c r="T542" s="45"/>
      <c r="U542" s="15">
        <f t="shared" si="45"/>
        <v>0</v>
      </c>
      <c r="V542" s="16">
        <f t="shared" si="46"/>
        <v>0</v>
      </c>
    </row>
    <row r="543" spans="1:22" x14ac:dyDescent="0.25">
      <c r="A543" s="28"/>
      <c r="B543" s="28"/>
      <c r="C543" s="28"/>
      <c r="D543" s="28"/>
      <c r="E543" s="28"/>
      <c r="F543" s="29"/>
      <c r="G543" s="29"/>
      <c r="H543" s="30"/>
      <c r="I543" s="30"/>
      <c r="J543" s="30"/>
      <c r="K543" s="30"/>
      <c r="L543" s="30"/>
      <c r="M543" s="31"/>
      <c r="N543" s="42"/>
      <c r="O543" s="12"/>
      <c r="P543" s="10"/>
      <c r="Q543" s="44" t="str">
        <f t="shared" si="43"/>
        <v xml:space="preserve"> </v>
      </c>
      <c r="R543" s="44">
        <f t="shared" si="44"/>
        <v>0</v>
      </c>
      <c r="S543" s="16">
        <f t="shared" si="30"/>
        <v>0</v>
      </c>
      <c r="T543" s="45"/>
      <c r="U543" s="15">
        <f t="shared" si="45"/>
        <v>0</v>
      </c>
      <c r="V543" s="16">
        <f t="shared" si="46"/>
        <v>0</v>
      </c>
    </row>
    <row r="544" spans="1:22" x14ac:dyDescent="0.25">
      <c r="A544" s="28"/>
      <c r="B544" s="28"/>
      <c r="C544" s="28"/>
      <c r="D544" s="28"/>
      <c r="E544" s="28"/>
      <c r="F544" s="29"/>
      <c r="G544" s="29"/>
      <c r="H544" s="30"/>
      <c r="I544" s="30"/>
      <c r="J544" s="30"/>
      <c r="K544" s="30"/>
      <c r="L544" s="30"/>
      <c r="M544" s="31"/>
      <c r="N544" s="42"/>
      <c r="O544" s="12"/>
      <c r="P544" s="10"/>
      <c r="Q544" s="44" t="str">
        <f t="shared" si="43"/>
        <v xml:space="preserve"> </v>
      </c>
      <c r="R544" s="44">
        <f t="shared" si="44"/>
        <v>0</v>
      </c>
      <c r="S544" s="16">
        <f t="shared" si="30"/>
        <v>0</v>
      </c>
      <c r="T544" s="45"/>
      <c r="U544" s="15">
        <f t="shared" si="45"/>
        <v>0</v>
      </c>
      <c r="V544" s="16">
        <f t="shared" si="46"/>
        <v>0</v>
      </c>
    </row>
    <row r="545" spans="1:22" x14ac:dyDescent="0.25">
      <c r="A545" s="28"/>
      <c r="B545" s="28"/>
      <c r="C545" s="28"/>
      <c r="D545" s="28"/>
      <c r="E545" s="28"/>
      <c r="F545" s="29"/>
      <c r="G545" s="29"/>
      <c r="H545" s="30"/>
      <c r="I545" s="30"/>
      <c r="J545" s="30"/>
      <c r="K545" s="30"/>
      <c r="L545" s="30"/>
      <c r="M545" s="31"/>
      <c r="N545" s="42"/>
      <c r="O545" s="12"/>
      <c r="P545" s="10"/>
      <c r="Q545" s="44" t="str">
        <f t="shared" si="43"/>
        <v xml:space="preserve"> </v>
      </c>
      <c r="R545" s="44">
        <f t="shared" si="44"/>
        <v>0</v>
      </c>
      <c r="S545" s="16">
        <f t="shared" si="30"/>
        <v>0</v>
      </c>
      <c r="T545" s="45"/>
      <c r="U545" s="15">
        <f t="shared" si="45"/>
        <v>0</v>
      </c>
      <c r="V545" s="16">
        <f t="shared" si="46"/>
        <v>0</v>
      </c>
    </row>
    <row r="546" spans="1:22" x14ac:dyDescent="0.25">
      <c r="A546" s="28"/>
      <c r="B546" s="28"/>
      <c r="C546" s="28"/>
      <c r="D546" s="28"/>
      <c r="E546" s="28"/>
      <c r="F546" s="29"/>
      <c r="G546" s="29"/>
      <c r="H546" s="30"/>
      <c r="I546" s="30"/>
      <c r="J546" s="30"/>
      <c r="K546" s="30"/>
      <c r="L546" s="30"/>
      <c r="M546" s="31"/>
      <c r="N546" s="42"/>
      <c r="O546" s="12"/>
      <c r="P546" s="10"/>
      <c r="Q546" s="44" t="str">
        <f t="shared" si="43"/>
        <v xml:space="preserve"> </v>
      </c>
      <c r="R546" s="44">
        <f t="shared" si="44"/>
        <v>0</v>
      </c>
      <c r="S546" s="16">
        <f t="shared" si="30"/>
        <v>0</v>
      </c>
      <c r="T546" s="45"/>
      <c r="U546" s="15">
        <f t="shared" si="45"/>
        <v>0</v>
      </c>
      <c r="V546" s="16">
        <f t="shared" si="46"/>
        <v>0</v>
      </c>
    </row>
    <row r="547" spans="1:22" x14ac:dyDescent="0.25">
      <c r="A547" s="28"/>
      <c r="B547" s="28"/>
      <c r="C547" s="28"/>
      <c r="D547" s="28"/>
      <c r="E547" s="28"/>
      <c r="F547" s="29"/>
      <c r="G547" s="29"/>
      <c r="H547" s="30"/>
      <c r="I547" s="30"/>
      <c r="J547" s="30"/>
      <c r="K547" s="30"/>
      <c r="L547" s="30"/>
      <c r="M547" s="31"/>
      <c r="N547" s="42"/>
      <c r="O547" s="12"/>
      <c r="P547" s="10"/>
      <c r="Q547" s="44" t="str">
        <f t="shared" si="43"/>
        <v xml:space="preserve"> </v>
      </c>
      <c r="R547" s="44">
        <f t="shared" si="44"/>
        <v>0</v>
      </c>
      <c r="S547" s="16">
        <f t="shared" si="30"/>
        <v>0</v>
      </c>
      <c r="T547" s="45"/>
      <c r="U547" s="15">
        <f t="shared" si="45"/>
        <v>0</v>
      </c>
      <c r="V547" s="16">
        <f t="shared" si="46"/>
        <v>0</v>
      </c>
    </row>
    <row r="548" spans="1:22" x14ac:dyDescent="0.25">
      <c r="A548" s="28"/>
      <c r="B548" s="28"/>
      <c r="C548" s="28"/>
      <c r="D548" s="28"/>
      <c r="E548" s="28"/>
      <c r="F548" s="29"/>
      <c r="G548" s="29"/>
      <c r="H548" s="30"/>
      <c r="I548" s="30"/>
      <c r="J548" s="30"/>
      <c r="K548" s="30"/>
      <c r="L548" s="30"/>
      <c r="M548" s="31"/>
      <c r="N548" s="42"/>
      <c r="O548" s="12"/>
      <c r="P548" s="10"/>
      <c r="Q548" s="44" t="str">
        <f t="shared" si="43"/>
        <v xml:space="preserve"> </v>
      </c>
      <c r="R548" s="44">
        <f t="shared" si="44"/>
        <v>0</v>
      </c>
      <c r="S548" s="16">
        <f t="shared" si="30"/>
        <v>0</v>
      </c>
      <c r="T548" s="45"/>
      <c r="U548" s="15">
        <f t="shared" si="45"/>
        <v>0</v>
      </c>
      <c r="V548" s="16">
        <f t="shared" si="46"/>
        <v>0</v>
      </c>
    </row>
    <row r="549" spans="1:22" x14ac:dyDescent="0.25">
      <c r="A549" s="28"/>
      <c r="B549" s="28"/>
      <c r="C549" s="28"/>
      <c r="D549" s="28"/>
      <c r="E549" s="28"/>
      <c r="F549" s="29"/>
      <c r="G549" s="29"/>
      <c r="H549" s="30"/>
      <c r="I549" s="30"/>
      <c r="J549" s="30"/>
      <c r="K549" s="30"/>
      <c r="L549" s="30"/>
      <c r="M549" s="31"/>
      <c r="N549" s="42"/>
      <c r="O549" s="12"/>
      <c r="P549" s="10"/>
      <c r="Q549" s="44" t="str">
        <f t="shared" si="43"/>
        <v xml:space="preserve"> </v>
      </c>
      <c r="R549" s="44">
        <f t="shared" si="44"/>
        <v>0</v>
      </c>
      <c r="S549" s="16">
        <f t="shared" si="30"/>
        <v>0</v>
      </c>
      <c r="T549" s="45"/>
      <c r="U549" s="15">
        <f t="shared" si="45"/>
        <v>0</v>
      </c>
      <c r="V549" s="16">
        <f t="shared" si="46"/>
        <v>0</v>
      </c>
    </row>
    <row r="550" spans="1:22" x14ac:dyDescent="0.25">
      <c r="A550" s="28"/>
      <c r="B550" s="28"/>
      <c r="C550" s="28"/>
      <c r="D550" s="28"/>
      <c r="E550" s="28"/>
      <c r="F550" s="29"/>
      <c r="G550" s="29"/>
      <c r="H550" s="30"/>
      <c r="I550" s="30"/>
      <c r="J550" s="30"/>
      <c r="K550" s="30"/>
      <c r="L550" s="30"/>
      <c r="M550" s="31"/>
      <c r="N550" s="42"/>
      <c r="O550" s="12"/>
      <c r="P550" s="10"/>
      <c r="Q550" s="44" t="str">
        <f t="shared" si="43"/>
        <v xml:space="preserve"> </v>
      </c>
      <c r="R550" s="44">
        <f t="shared" si="44"/>
        <v>0</v>
      </c>
      <c r="S550" s="16">
        <f t="shared" si="30"/>
        <v>0</v>
      </c>
      <c r="T550" s="45"/>
      <c r="U550" s="15">
        <f t="shared" si="45"/>
        <v>0</v>
      </c>
      <c r="V550" s="16">
        <f t="shared" si="46"/>
        <v>0</v>
      </c>
    </row>
    <row r="551" spans="1:22" x14ac:dyDescent="0.25">
      <c r="A551" s="28"/>
      <c r="B551" s="28"/>
      <c r="C551" s="28"/>
      <c r="D551" s="28"/>
      <c r="E551" s="28"/>
      <c r="F551" s="29"/>
      <c r="G551" s="29"/>
      <c r="H551" s="30"/>
      <c r="I551" s="30"/>
      <c r="J551" s="30"/>
      <c r="K551" s="30"/>
      <c r="L551" s="30"/>
      <c r="M551" s="31"/>
      <c r="N551" s="42"/>
      <c r="O551" s="12"/>
      <c r="P551" s="10"/>
      <c r="Q551" s="44" t="str">
        <f t="shared" si="43"/>
        <v xml:space="preserve"> </v>
      </c>
      <c r="R551" s="44">
        <f t="shared" si="44"/>
        <v>0</v>
      </c>
      <c r="S551" s="16">
        <f t="shared" si="30"/>
        <v>0</v>
      </c>
      <c r="T551" s="45"/>
      <c r="U551" s="15">
        <f t="shared" si="45"/>
        <v>0</v>
      </c>
      <c r="V551" s="16">
        <f t="shared" si="46"/>
        <v>0</v>
      </c>
    </row>
    <row r="552" spans="1:22" x14ac:dyDescent="0.25">
      <c r="A552" s="28"/>
      <c r="B552" s="28"/>
      <c r="C552" s="28"/>
      <c r="D552" s="28"/>
      <c r="E552" s="28"/>
      <c r="F552" s="29"/>
      <c r="G552" s="29"/>
      <c r="H552" s="30"/>
      <c r="I552" s="30"/>
      <c r="J552" s="30"/>
      <c r="K552" s="30"/>
      <c r="L552" s="30"/>
      <c r="M552" s="31"/>
      <c r="N552" s="42"/>
      <c r="O552" s="12"/>
      <c r="P552" s="10"/>
      <c r="Q552" s="44" t="str">
        <f t="shared" si="43"/>
        <v xml:space="preserve"> </v>
      </c>
      <c r="R552" s="44">
        <f t="shared" si="44"/>
        <v>0</v>
      </c>
      <c r="S552" s="16">
        <f t="shared" si="30"/>
        <v>0</v>
      </c>
      <c r="T552" s="45"/>
      <c r="U552" s="15">
        <f t="shared" si="45"/>
        <v>0</v>
      </c>
      <c r="V552" s="16">
        <f t="shared" si="46"/>
        <v>0</v>
      </c>
    </row>
    <row r="553" spans="1:22" x14ac:dyDescent="0.25">
      <c r="A553" s="28"/>
      <c r="B553" s="28"/>
      <c r="C553" s="28"/>
      <c r="D553" s="28"/>
      <c r="E553" s="28"/>
      <c r="F553" s="29"/>
      <c r="G553" s="29"/>
      <c r="H553" s="30"/>
      <c r="I553" s="30"/>
      <c r="J553" s="30"/>
      <c r="K553" s="30"/>
      <c r="L553" s="30"/>
      <c r="M553" s="31"/>
      <c r="N553" s="42"/>
      <c r="O553" s="12"/>
      <c r="P553" s="10"/>
      <c r="Q553" s="44" t="str">
        <f t="shared" si="43"/>
        <v xml:space="preserve"> </v>
      </c>
      <c r="R553" s="44">
        <f t="shared" si="44"/>
        <v>0</v>
      </c>
      <c r="S553" s="16">
        <f t="shared" si="30"/>
        <v>0</v>
      </c>
      <c r="T553" s="45"/>
      <c r="U553" s="15">
        <f t="shared" si="45"/>
        <v>0</v>
      </c>
      <c r="V553" s="16">
        <f t="shared" si="46"/>
        <v>0</v>
      </c>
    </row>
    <row r="554" spans="1:22" x14ac:dyDescent="0.25">
      <c r="A554" s="28"/>
      <c r="B554" s="28"/>
      <c r="C554" s="28"/>
      <c r="D554" s="28"/>
      <c r="E554" s="28"/>
      <c r="F554" s="29"/>
      <c r="G554" s="29"/>
      <c r="H554" s="30"/>
      <c r="I554" s="30"/>
      <c r="J554" s="30"/>
      <c r="K554" s="30"/>
      <c r="L554" s="30"/>
      <c r="M554" s="31"/>
      <c r="N554" s="42"/>
      <c r="O554" s="12"/>
      <c r="P554" s="10"/>
      <c r="Q554" s="44" t="str">
        <f t="shared" si="43"/>
        <v xml:space="preserve"> </v>
      </c>
      <c r="R554" s="44">
        <f t="shared" si="44"/>
        <v>0</v>
      </c>
      <c r="S554" s="16">
        <f t="shared" si="30"/>
        <v>0</v>
      </c>
      <c r="T554" s="45"/>
      <c r="U554" s="15">
        <f t="shared" si="45"/>
        <v>0</v>
      </c>
      <c r="V554" s="16">
        <f t="shared" si="46"/>
        <v>0</v>
      </c>
    </row>
    <row r="555" spans="1:22" x14ac:dyDescent="0.25">
      <c r="A555" s="28"/>
      <c r="B555" s="28"/>
      <c r="C555" s="28"/>
      <c r="D555" s="28"/>
      <c r="E555" s="28"/>
      <c r="F555" s="29"/>
      <c r="G555" s="29"/>
      <c r="H555" s="30"/>
      <c r="I555" s="30"/>
      <c r="J555" s="30"/>
      <c r="K555" s="30"/>
      <c r="L555" s="30"/>
      <c r="M555" s="31"/>
      <c r="N555" s="42"/>
      <c r="O555" s="12"/>
      <c r="P555" s="10"/>
      <c r="Q555" s="44" t="str">
        <f t="shared" si="43"/>
        <v xml:space="preserve"> </v>
      </c>
      <c r="R555" s="44">
        <f t="shared" si="44"/>
        <v>0</v>
      </c>
      <c r="S555" s="16">
        <f t="shared" si="30"/>
        <v>0</v>
      </c>
      <c r="T555" s="45"/>
      <c r="U555" s="15">
        <f t="shared" si="45"/>
        <v>0</v>
      </c>
      <c r="V555" s="16">
        <f t="shared" si="46"/>
        <v>0</v>
      </c>
    </row>
    <row r="556" spans="1:22" x14ac:dyDescent="0.25">
      <c r="A556" s="28"/>
      <c r="B556" s="28"/>
      <c r="C556" s="28"/>
      <c r="D556" s="28"/>
      <c r="E556" s="28"/>
      <c r="F556" s="29"/>
      <c r="G556" s="29"/>
      <c r="H556" s="30"/>
      <c r="I556" s="30"/>
      <c r="J556" s="30"/>
      <c r="K556" s="30"/>
      <c r="L556" s="30"/>
      <c r="M556" s="31"/>
      <c r="N556" s="42"/>
      <c r="O556" s="12"/>
      <c r="P556" s="10"/>
      <c r="Q556" s="44" t="str">
        <f t="shared" si="43"/>
        <v xml:space="preserve"> </v>
      </c>
      <c r="R556" s="44">
        <f t="shared" si="44"/>
        <v>0</v>
      </c>
      <c r="S556" s="16">
        <f t="shared" si="30"/>
        <v>0</v>
      </c>
      <c r="T556" s="45"/>
      <c r="U556" s="15">
        <f t="shared" si="45"/>
        <v>0</v>
      </c>
      <c r="V556" s="16">
        <f t="shared" si="46"/>
        <v>0</v>
      </c>
    </row>
    <row r="557" spans="1:22" x14ac:dyDescent="0.25">
      <c r="A557" s="28"/>
      <c r="B557" s="28"/>
      <c r="C557" s="28"/>
      <c r="D557" s="28"/>
      <c r="E557" s="28"/>
      <c r="F557" s="29"/>
      <c r="G557" s="29"/>
      <c r="H557" s="30"/>
      <c r="I557" s="30"/>
      <c r="J557" s="30"/>
      <c r="K557" s="30"/>
      <c r="L557" s="30"/>
      <c r="M557" s="31"/>
      <c r="N557" s="42"/>
      <c r="O557" s="12"/>
      <c r="P557" s="10"/>
      <c r="Q557" s="44" t="str">
        <f t="shared" si="43"/>
        <v xml:space="preserve"> </v>
      </c>
      <c r="R557" s="44">
        <f t="shared" si="44"/>
        <v>0</v>
      </c>
      <c r="S557" s="16">
        <f t="shared" si="30"/>
        <v>0</v>
      </c>
      <c r="T557" s="45"/>
      <c r="U557" s="15">
        <f t="shared" si="45"/>
        <v>0</v>
      </c>
      <c r="V557" s="16">
        <f t="shared" si="46"/>
        <v>0</v>
      </c>
    </row>
    <row r="558" spans="1:22" x14ac:dyDescent="0.25">
      <c r="A558" s="28"/>
      <c r="B558" s="28"/>
      <c r="C558" s="28"/>
      <c r="D558" s="28"/>
      <c r="E558" s="28"/>
      <c r="F558" s="29"/>
      <c r="G558" s="29"/>
      <c r="H558" s="30"/>
      <c r="I558" s="30"/>
      <c r="J558" s="30"/>
      <c r="K558" s="30"/>
      <c r="L558" s="30"/>
      <c r="M558" s="31"/>
      <c r="N558" s="42"/>
      <c r="O558" s="12"/>
      <c r="P558" s="10"/>
      <c r="Q558" s="44" t="str">
        <f t="shared" si="43"/>
        <v xml:space="preserve"> </v>
      </c>
      <c r="R558" s="44">
        <f t="shared" si="44"/>
        <v>0</v>
      </c>
      <c r="S558" s="16">
        <f t="shared" si="30"/>
        <v>0</v>
      </c>
      <c r="T558" s="45"/>
      <c r="U558" s="15">
        <f t="shared" si="45"/>
        <v>0</v>
      </c>
      <c r="V558" s="16">
        <f t="shared" si="46"/>
        <v>0</v>
      </c>
    </row>
    <row r="559" spans="1:22" x14ac:dyDescent="0.25">
      <c r="A559" s="28"/>
      <c r="B559" s="28"/>
      <c r="C559" s="28"/>
      <c r="D559" s="28"/>
      <c r="E559" s="28"/>
      <c r="F559" s="29"/>
      <c r="G559" s="29"/>
      <c r="H559" s="30"/>
      <c r="I559" s="30"/>
      <c r="J559" s="30"/>
      <c r="K559" s="30"/>
      <c r="L559" s="30"/>
      <c r="M559" s="31"/>
      <c r="N559" s="42"/>
      <c r="O559" s="12"/>
      <c r="P559" s="10"/>
      <c r="Q559" s="44" t="str">
        <f t="shared" si="43"/>
        <v xml:space="preserve"> </v>
      </c>
      <c r="R559" s="44">
        <f t="shared" si="44"/>
        <v>0</v>
      </c>
      <c r="S559" s="16">
        <f t="shared" si="30"/>
        <v>0</v>
      </c>
      <c r="T559" s="45"/>
      <c r="U559" s="15">
        <f t="shared" si="45"/>
        <v>0</v>
      </c>
      <c r="V559" s="16">
        <f t="shared" si="46"/>
        <v>0</v>
      </c>
    </row>
    <row r="560" spans="1:22" x14ac:dyDescent="0.25">
      <c r="A560" s="28"/>
      <c r="B560" s="28"/>
      <c r="C560" s="28"/>
      <c r="D560" s="28"/>
      <c r="E560" s="28"/>
      <c r="F560" s="29"/>
      <c r="G560" s="29"/>
      <c r="H560" s="30"/>
      <c r="I560" s="30"/>
      <c r="J560" s="30"/>
      <c r="K560" s="30"/>
      <c r="L560" s="30"/>
      <c r="M560" s="31"/>
      <c r="N560" s="42"/>
      <c r="O560" s="12"/>
      <c r="P560" s="10"/>
      <c r="Q560" s="44" t="str">
        <f t="shared" si="43"/>
        <v xml:space="preserve"> </v>
      </c>
      <c r="R560" s="44">
        <f t="shared" si="44"/>
        <v>0</v>
      </c>
      <c r="S560" s="16">
        <f t="shared" si="30"/>
        <v>0</v>
      </c>
      <c r="T560" s="45"/>
      <c r="U560" s="15">
        <f t="shared" si="45"/>
        <v>0</v>
      </c>
      <c r="V560" s="16">
        <f t="shared" si="46"/>
        <v>0</v>
      </c>
    </row>
    <row r="561" spans="1:22" x14ac:dyDescent="0.25">
      <c r="A561" s="28"/>
      <c r="B561" s="28"/>
      <c r="C561" s="28"/>
      <c r="D561" s="28"/>
      <c r="E561" s="28"/>
      <c r="F561" s="29"/>
      <c r="G561" s="29"/>
      <c r="H561" s="30"/>
      <c r="I561" s="30"/>
      <c r="J561" s="30"/>
      <c r="K561" s="30"/>
      <c r="L561" s="30"/>
      <c r="M561" s="31"/>
      <c r="N561" s="42"/>
      <c r="O561" s="12"/>
      <c r="P561" s="10"/>
      <c r="Q561" s="44" t="str">
        <f t="shared" si="43"/>
        <v xml:space="preserve"> </v>
      </c>
      <c r="R561" s="44">
        <f t="shared" si="44"/>
        <v>0</v>
      </c>
      <c r="S561" s="16">
        <f t="shared" si="30"/>
        <v>0</v>
      </c>
      <c r="T561" s="45"/>
      <c r="U561" s="15">
        <f t="shared" si="45"/>
        <v>0</v>
      </c>
      <c r="V561" s="16">
        <f t="shared" si="46"/>
        <v>0</v>
      </c>
    </row>
    <row r="562" spans="1:22" x14ac:dyDescent="0.25">
      <c r="A562" s="28"/>
      <c r="B562" s="28"/>
      <c r="C562" s="28"/>
      <c r="D562" s="28"/>
      <c r="E562" s="28"/>
      <c r="F562" s="29"/>
      <c r="G562" s="29"/>
      <c r="H562" s="30"/>
      <c r="I562" s="30"/>
      <c r="J562" s="30"/>
      <c r="K562" s="30"/>
      <c r="L562" s="30"/>
      <c r="M562" s="31"/>
      <c r="N562" s="42"/>
      <c r="O562" s="12"/>
      <c r="P562" s="10"/>
      <c r="Q562" s="44" t="str">
        <f t="shared" si="43"/>
        <v xml:space="preserve"> </v>
      </c>
      <c r="R562" s="44">
        <f t="shared" si="44"/>
        <v>0</v>
      </c>
      <c r="S562" s="16">
        <f t="shared" si="30"/>
        <v>0</v>
      </c>
      <c r="T562" s="45"/>
      <c r="U562" s="15">
        <f t="shared" si="45"/>
        <v>0</v>
      </c>
      <c r="V562" s="16">
        <f t="shared" si="46"/>
        <v>0</v>
      </c>
    </row>
    <row r="563" spans="1:22" x14ac:dyDescent="0.25">
      <c r="A563" s="28"/>
      <c r="B563" s="28"/>
      <c r="C563" s="28"/>
      <c r="D563" s="28"/>
      <c r="E563" s="28"/>
      <c r="F563" s="29"/>
      <c r="G563" s="29"/>
      <c r="H563" s="30"/>
      <c r="I563" s="30"/>
      <c r="J563" s="30"/>
      <c r="K563" s="30"/>
      <c r="L563" s="30"/>
      <c r="M563" s="31"/>
      <c r="N563" s="42"/>
      <c r="O563" s="12"/>
      <c r="P563" s="10"/>
      <c r="Q563" s="44" t="str">
        <f t="shared" si="43"/>
        <v xml:space="preserve"> </v>
      </c>
      <c r="R563" s="44">
        <f t="shared" si="44"/>
        <v>0</v>
      </c>
      <c r="S563" s="16">
        <f t="shared" si="30"/>
        <v>0</v>
      </c>
      <c r="T563" s="45"/>
      <c r="U563" s="15">
        <f t="shared" si="45"/>
        <v>0</v>
      </c>
      <c r="V563" s="16">
        <f t="shared" si="46"/>
        <v>0</v>
      </c>
    </row>
    <row r="564" spans="1:22" x14ac:dyDescent="0.25">
      <c r="A564" s="28"/>
      <c r="B564" s="28"/>
      <c r="C564" s="28"/>
      <c r="D564" s="28"/>
      <c r="E564" s="28"/>
      <c r="F564" s="29"/>
      <c r="G564" s="29"/>
      <c r="H564" s="30"/>
      <c r="I564" s="30"/>
      <c r="J564" s="30"/>
      <c r="K564" s="30"/>
      <c r="L564" s="30"/>
      <c r="M564" s="31"/>
      <c r="N564" s="42"/>
      <c r="O564" s="12"/>
      <c r="P564" s="10"/>
      <c r="Q564" s="44" t="str">
        <f t="shared" si="43"/>
        <v xml:space="preserve"> </v>
      </c>
      <c r="R564" s="44">
        <f t="shared" si="44"/>
        <v>0</v>
      </c>
      <c r="S564" s="16">
        <f t="shared" si="30"/>
        <v>0</v>
      </c>
      <c r="T564" s="45"/>
      <c r="U564" s="15">
        <f t="shared" si="45"/>
        <v>0</v>
      </c>
      <c r="V564" s="16">
        <f t="shared" si="46"/>
        <v>0</v>
      </c>
    </row>
    <row r="565" spans="1:22" x14ac:dyDescent="0.25">
      <c r="A565" s="28"/>
      <c r="B565" s="28"/>
      <c r="C565" s="28"/>
      <c r="D565" s="28"/>
      <c r="E565" s="28"/>
      <c r="F565" s="29"/>
      <c r="G565" s="29"/>
      <c r="H565" s="30"/>
      <c r="I565" s="30"/>
      <c r="J565" s="30"/>
      <c r="K565" s="30"/>
      <c r="L565" s="30"/>
      <c r="M565" s="31"/>
      <c r="N565" s="42"/>
      <c r="O565" s="12"/>
      <c r="P565" s="10"/>
      <c r="Q565" s="44" t="str">
        <f t="shared" si="43"/>
        <v xml:space="preserve"> </v>
      </c>
      <c r="R565" s="44">
        <f t="shared" si="44"/>
        <v>0</v>
      </c>
      <c r="S565" s="16">
        <f t="shared" si="30"/>
        <v>0</v>
      </c>
      <c r="T565" s="45"/>
      <c r="U565" s="15">
        <f t="shared" si="45"/>
        <v>0</v>
      </c>
      <c r="V565" s="16">
        <f t="shared" si="46"/>
        <v>0</v>
      </c>
    </row>
    <row r="566" spans="1:22" x14ac:dyDescent="0.25">
      <c r="A566" s="28"/>
      <c r="B566" s="28"/>
      <c r="C566" s="28"/>
      <c r="D566" s="28"/>
      <c r="E566" s="28"/>
      <c r="F566" s="29"/>
      <c r="G566" s="29"/>
      <c r="H566" s="30"/>
      <c r="I566" s="30"/>
      <c r="J566" s="30"/>
      <c r="K566" s="30"/>
      <c r="L566" s="30"/>
      <c r="M566" s="31"/>
      <c r="N566" s="42"/>
      <c r="O566" s="12"/>
      <c r="P566" s="10"/>
      <c r="Q566" s="44" t="str">
        <f t="shared" si="43"/>
        <v xml:space="preserve"> </v>
      </c>
      <c r="R566" s="44">
        <f t="shared" si="44"/>
        <v>0</v>
      </c>
      <c r="S566" s="16">
        <f t="shared" si="30"/>
        <v>0</v>
      </c>
      <c r="T566" s="45"/>
      <c r="U566" s="15">
        <f t="shared" si="45"/>
        <v>0</v>
      </c>
      <c r="V566" s="16">
        <f t="shared" si="46"/>
        <v>0</v>
      </c>
    </row>
    <row r="567" spans="1:22" x14ac:dyDescent="0.25">
      <c r="A567" s="28"/>
      <c r="B567" s="28"/>
      <c r="C567" s="28"/>
      <c r="D567" s="28"/>
      <c r="E567" s="28"/>
      <c r="F567" s="29"/>
      <c r="G567" s="29"/>
      <c r="H567" s="30"/>
      <c r="I567" s="30"/>
      <c r="J567" s="30"/>
      <c r="K567" s="30"/>
      <c r="L567" s="30"/>
      <c r="M567" s="31"/>
      <c r="N567" s="42"/>
      <c r="O567" s="12"/>
      <c r="P567" s="10"/>
      <c r="Q567" s="44" t="str">
        <f t="shared" si="43"/>
        <v xml:space="preserve"> </v>
      </c>
      <c r="R567" s="44">
        <f t="shared" si="44"/>
        <v>0</v>
      </c>
      <c r="S567" s="16">
        <f t="shared" si="30"/>
        <v>0</v>
      </c>
      <c r="T567" s="45"/>
      <c r="U567" s="15">
        <f t="shared" si="45"/>
        <v>0</v>
      </c>
      <c r="V567" s="16">
        <f t="shared" si="46"/>
        <v>0</v>
      </c>
    </row>
    <row r="568" spans="1:22" x14ac:dyDescent="0.25">
      <c r="A568" s="28"/>
      <c r="B568" s="28"/>
      <c r="C568" s="28"/>
      <c r="D568" s="28"/>
      <c r="E568" s="28"/>
      <c r="F568" s="29"/>
      <c r="G568" s="29"/>
      <c r="H568" s="30"/>
      <c r="I568" s="30"/>
      <c r="J568" s="30"/>
      <c r="K568" s="30"/>
      <c r="L568" s="30"/>
      <c r="M568" s="31"/>
      <c r="N568" s="42"/>
      <c r="O568" s="12"/>
      <c r="P568" s="10"/>
      <c r="Q568" s="44" t="str">
        <f t="shared" si="43"/>
        <v xml:space="preserve"> </v>
      </c>
      <c r="R568" s="44">
        <f t="shared" si="44"/>
        <v>0</v>
      </c>
      <c r="S568" s="16">
        <f t="shared" si="30"/>
        <v>0</v>
      </c>
      <c r="T568" s="45"/>
      <c r="U568" s="15">
        <f t="shared" si="45"/>
        <v>0</v>
      </c>
      <c r="V568" s="16">
        <f t="shared" si="46"/>
        <v>0</v>
      </c>
    </row>
    <row r="569" spans="1:22" x14ac:dyDescent="0.25">
      <c r="A569" s="28"/>
      <c r="B569" s="28"/>
      <c r="C569" s="28"/>
      <c r="D569" s="28"/>
      <c r="E569" s="28"/>
      <c r="F569" s="29"/>
      <c r="G569" s="29"/>
      <c r="H569" s="30"/>
      <c r="I569" s="30"/>
      <c r="J569" s="30"/>
      <c r="K569" s="30"/>
      <c r="L569" s="30"/>
      <c r="M569" s="31"/>
      <c r="N569" s="42"/>
      <c r="O569" s="12"/>
      <c r="P569" s="10"/>
      <c r="Q569" s="44" t="str">
        <f t="shared" si="43"/>
        <v xml:space="preserve"> </v>
      </c>
      <c r="R569" s="44">
        <f t="shared" si="44"/>
        <v>0</v>
      </c>
      <c r="S569" s="16">
        <f t="shared" si="30"/>
        <v>0</v>
      </c>
      <c r="T569" s="45"/>
      <c r="U569" s="15">
        <f t="shared" si="45"/>
        <v>0</v>
      </c>
      <c r="V569" s="16">
        <f t="shared" si="46"/>
        <v>0</v>
      </c>
    </row>
    <row r="570" spans="1:22" x14ac:dyDescent="0.25">
      <c r="A570" s="28"/>
      <c r="B570" s="28"/>
      <c r="C570" s="28"/>
      <c r="D570" s="28"/>
      <c r="E570" s="28"/>
      <c r="F570" s="29"/>
      <c r="G570" s="29"/>
      <c r="H570" s="30"/>
      <c r="I570" s="30"/>
      <c r="J570" s="30"/>
      <c r="K570" s="30"/>
      <c r="L570" s="30"/>
      <c r="M570" s="31"/>
      <c r="N570" s="42"/>
      <c r="O570" s="12"/>
      <c r="P570" s="10"/>
      <c r="Q570" s="44" t="str">
        <f t="shared" si="43"/>
        <v xml:space="preserve"> </v>
      </c>
      <c r="R570" s="44">
        <f t="shared" si="44"/>
        <v>0</v>
      </c>
      <c r="S570" s="16">
        <f t="shared" si="30"/>
        <v>0</v>
      </c>
      <c r="T570" s="45"/>
      <c r="U570" s="15">
        <f t="shared" si="45"/>
        <v>0</v>
      </c>
      <c r="V570" s="16">
        <f t="shared" si="46"/>
        <v>0</v>
      </c>
    </row>
    <row r="571" spans="1:22" x14ac:dyDescent="0.25">
      <c r="A571" s="28"/>
      <c r="B571" s="28"/>
      <c r="C571" s="28"/>
      <c r="D571" s="28"/>
      <c r="E571" s="28"/>
      <c r="F571" s="29"/>
      <c r="G571" s="29"/>
      <c r="H571" s="30"/>
      <c r="I571" s="30"/>
      <c r="J571" s="30"/>
      <c r="K571" s="30"/>
      <c r="L571" s="30"/>
      <c r="M571" s="31"/>
      <c r="N571" s="42"/>
      <c r="O571" s="12"/>
      <c r="P571" s="10"/>
      <c r="Q571" s="44" t="str">
        <f t="shared" si="43"/>
        <v xml:space="preserve"> </v>
      </c>
      <c r="R571" s="44">
        <f t="shared" si="44"/>
        <v>0</v>
      </c>
      <c r="S571" s="16">
        <f t="shared" si="30"/>
        <v>0</v>
      </c>
      <c r="T571" s="45"/>
      <c r="U571" s="15">
        <f t="shared" si="45"/>
        <v>0</v>
      </c>
      <c r="V571" s="16">
        <f t="shared" si="46"/>
        <v>0</v>
      </c>
    </row>
    <row r="572" spans="1:22" x14ac:dyDescent="0.25">
      <c r="A572" s="28"/>
      <c r="B572" s="28"/>
      <c r="C572" s="28"/>
      <c r="D572" s="28"/>
      <c r="E572" s="28"/>
      <c r="F572" s="29"/>
      <c r="G572" s="29"/>
      <c r="H572" s="30"/>
      <c r="I572" s="30"/>
      <c r="J572" s="30"/>
      <c r="K572" s="30"/>
      <c r="L572" s="30"/>
      <c r="M572" s="31"/>
      <c r="N572" s="42"/>
      <c r="O572" s="12"/>
      <c r="P572" s="10"/>
      <c r="Q572" s="44" t="str">
        <f t="shared" si="43"/>
        <v xml:space="preserve"> </v>
      </c>
      <c r="R572" s="44">
        <f t="shared" si="44"/>
        <v>0</v>
      </c>
      <c r="S572" s="16">
        <f t="shared" si="30"/>
        <v>0</v>
      </c>
      <c r="T572" s="45"/>
      <c r="U572" s="15">
        <f t="shared" si="45"/>
        <v>0</v>
      </c>
      <c r="V572" s="16">
        <f t="shared" si="46"/>
        <v>0</v>
      </c>
    </row>
    <row r="573" spans="1:22" x14ac:dyDescent="0.25">
      <c r="A573" s="28"/>
      <c r="B573" s="28"/>
      <c r="C573" s="28"/>
      <c r="D573" s="28"/>
      <c r="E573" s="28"/>
      <c r="F573" s="29"/>
      <c r="G573" s="29"/>
      <c r="H573" s="30"/>
      <c r="I573" s="30"/>
      <c r="J573" s="30"/>
      <c r="K573" s="30"/>
      <c r="L573" s="30"/>
      <c r="M573" s="31"/>
      <c r="N573" s="42"/>
      <c r="O573" s="12"/>
      <c r="P573" s="10"/>
      <c r="Q573" s="44" t="str">
        <f t="shared" si="43"/>
        <v xml:space="preserve"> </v>
      </c>
      <c r="R573" s="44">
        <f t="shared" si="44"/>
        <v>0</v>
      </c>
      <c r="S573" s="16">
        <f t="shared" si="30"/>
        <v>0</v>
      </c>
      <c r="T573" s="45"/>
      <c r="U573" s="15">
        <f t="shared" si="45"/>
        <v>0</v>
      </c>
      <c r="V573" s="16">
        <f t="shared" si="46"/>
        <v>0</v>
      </c>
    </row>
    <row r="574" spans="1:22" x14ac:dyDescent="0.25">
      <c r="A574" s="28"/>
      <c r="B574" s="28"/>
      <c r="C574" s="28"/>
      <c r="D574" s="28"/>
      <c r="E574" s="28"/>
      <c r="F574" s="29"/>
      <c r="G574" s="29"/>
      <c r="H574" s="30"/>
      <c r="I574" s="30"/>
      <c r="J574" s="30"/>
      <c r="K574" s="30"/>
      <c r="L574" s="30"/>
      <c r="M574" s="31"/>
      <c r="N574" s="42"/>
      <c r="O574" s="12"/>
      <c r="P574" s="10"/>
      <c r="Q574" s="44" t="str">
        <f t="shared" si="43"/>
        <v xml:space="preserve"> </v>
      </c>
      <c r="R574" s="44">
        <f t="shared" si="44"/>
        <v>0</v>
      </c>
      <c r="S574" s="16">
        <f t="shared" si="30"/>
        <v>0</v>
      </c>
      <c r="T574" s="45"/>
      <c r="U574" s="15">
        <f t="shared" si="45"/>
        <v>0</v>
      </c>
      <c r="V574" s="16">
        <f t="shared" si="46"/>
        <v>0</v>
      </c>
    </row>
    <row r="575" spans="1:22" x14ac:dyDescent="0.25">
      <c r="A575" s="28"/>
      <c r="B575" s="28"/>
      <c r="C575" s="28"/>
      <c r="D575" s="28"/>
      <c r="E575" s="28"/>
      <c r="F575" s="29"/>
      <c r="G575" s="29"/>
      <c r="H575" s="30"/>
      <c r="I575" s="30"/>
      <c r="J575" s="30"/>
      <c r="K575" s="30"/>
      <c r="L575" s="30"/>
      <c r="M575" s="31"/>
      <c r="N575" s="42"/>
      <c r="O575" s="12"/>
      <c r="P575" s="10"/>
      <c r="Q575" s="44" t="str">
        <f t="shared" si="43"/>
        <v xml:space="preserve"> </v>
      </c>
      <c r="R575" s="44">
        <f t="shared" si="44"/>
        <v>0</v>
      </c>
      <c r="S575" s="16">
        <f t="shared" si="30"/>
        <v>0</v>
      </c>
      <c r="T575" s="45"/>
      <c r="U575" s="15">
        <f t="shared" si="45"/>
        <v>0</v>
      </c>
      <c r="V575" s="16">
        <f t="shared" si="46"/>
        <v>0</v>
      </c>
    </row>
    <row r="576" spans="1:22" x14ac:dyDescent="0.25">
      <c r="A576" s="28"/>
      <c r="B576" s="28"/>
      <c r="C576" s="28"/>
      <c r="D576" s="28"/>
      <c r="E576" s="28"/>
      <c r="F576" s="29"/>
      <c r="G576" s="29"/>
      <c r="H576" s="30"/>
      <c r="I576" s="30"/>
      <c r="J576" s="30"/>
      <c r="K576" s="30"/>
      <c r="L576" s="30"/>
      <c r="M576" s="31"/>
      <c r="N576" s="42"/>
      <c r="O576" s="12"/>
      <c r="P576" s="10"/>
      <c r="Q576" s="44" t="str">
        <f t="shared" si="43"/>
        <v xml:space="preserve"> </v>
      </c>
      <c r="R576" s="44">
        <f t="shared" si="44"/>
        <v>0</v>
      </c>
      <c r="S576" s="16">
        <f t="shared" si="30"/>
        <v>0</v>
      </c>
      <c r="T576" s="45"/>
      <c r="U576" s="15">
        <f t="shared" si="45"/>
        <v>0</v>
      </c>
      <c r="V576" s="16">
        <f t="shared" si="46"/>
        <v>0</v>
      </c>
    </row>
    <row r="577" spans="1:22" x14ac:dyDescent="0.25">
      <c r="A577" s="28"/>
      <c r="B577" s="28"/>
      <c r="C577" s="28"/>
      <c r="D577" s="28"/>
      <c r="E577" s="28"/>
      <c r="F577" s="29"/>
      <c r="G577" s="29"/>
      <c r="H577" s="30"/>
      <c r="I577" s="30"/>
      <c r="J577" s="30"/>
      <c r="K577" s="30"/>
      <c r="L577" s="30"/>
      <c r="M577" s="31"/>
      <c r="N577" s="42"/>
      <c r="O577" s="12"/>
      <c r="P577" s="10"/>
      <c r="Q577" s="44" t="str">
        <f t="shared" ref="Q577:Q640" si="47">IF(AND(O577=2,P577&gt;0),N577," ")</f>
        <v xml:space="preserve"> </v>
      </c>
      <c r="R577" s="44">
        <f t="shared" ref="R577:R640" si="48">IF(AND(O577=2,P577&gt;0),0,N577)</f>
        <v>0</v>
      </c>
      <c r="S577" s="16">
        <f t="shared" si="30"/>
        <v>0</v>
      </c>
      <c r="T577" s="45"/>
      <c r="U577" s="15">
        <f t="shared" ref="U577:U640" si="49">IF(A577&gt;=2,ROUND(A577*0.00915,3),0)</f>
        <v>0</v>
      </c>
      <c r="V577" s="16">
        <f t="shared" ref="V577:V640" si="50">ROUND(R577*U577,2)</f>
        <v>0</v>
      </c>
    </row>
    <row r="578" spans="1:22" x14ac:dyDescent="0.25">
      <c r="A578" s="28"/>
      <c r="B578" s="28"/>
      <c r="C578" s="28"/>
      <c r="D578" s="28"/>
      <c r="E578" s="28"/>
      <c r="F578" s="29"/>
      <c r="G578" s="29"/>
      <c r="H578" s="30"/>
      <c r="I578" s="30"/>
      <c r="J578" s="30"/>
      <c r="K578" s="30"/>
      <c r="L578" s="30"/>
      <c r="M578" s="31"/>
      <c r="N578" s="42"/>
      <c r="O578" s="12"/>
      <c r="P578" s="10"/>
      <c r="Q578" s="44" t="str">
        <f t="shared" si="47"/>
        <v xml:space="preserve"> </v>
      </c>
      <c r="R578" s="44">
        <f t="shared" si="48"/>
        <v>0</v>
      </c>
      <c r="S578" s="16">
        <f t="shared" si="30"/>
        <v>0</v>
      </c>
      <c r="T578" s="45"/>
      <c r="U578" s="15">
        <f t="shared" si="49"/>
        <v>0</v>
      </c>
      <c r="V578" s="16">
        <f t="shared" si="50"/>
        <v>0</v>
      </c>
    </row>
    <row r="579" spans="1:22" x14ac:dyDescent="0.25">
      <c r="A579" s="28"/>
      <c r="B579" s="28"/>
      <c r="C579" s="28"/>
      <c r="D579" s="28"/>
      <c r="E579" s="28"/>
      <c r="F579" s="29"/>
      <c r="G579" s="29"/>
      <c r="H579" s="30"/>
      <c r="I579" s="30"/>
      <c r="J579" s="30"/>
      <c r="K579" s="30"/>
      <c r="L579" s="30"/>
      <c r="M579" s="31"/>
      <c r="N579" s="42"/>
      <c r="O579" s="12"/>
      <c r="P579" s="10"/>
      <c r="Q579" s="44" t="str">
        <f t="shared" si="47"/>
        <v xml:space="preserve"> </v>
      </c>
      <c r="R579" s="44">
        <f t="shared" si="48"/>
        <v>0</v>
      </c>
      <c r="S579" s="16">
        <f t="shared" si="30"/>
        <v>0</v>
      </c>
      <c r="T579" s="45"/>
      <c r="U579" s="15">
        <f t="shared" si="49"/>
        <v>0</v>
      </c>
      <c r="V579" s="16">
        <f t="shared" si="50"/>
        <v>0</v>
      </c>
    </row>
    <row r="580" spans="1:22" x14ac:dyDescent="0.25">
      <c r="A580" s="28"/>
      <c r="B580" s="28"/>
      <c r="C580" s="28"/>
      <c r="D580" s="28"/>
      <c r="E580" s="28"/>
      <c r="F580" s="29"/>
      <c r="G580" s="29"/>
      <c r="H580" s="30"/>
      <c r="I580" s="30"/>
      <c r="J580" s="30"/>
      <c r="K580" s="30"/>
      <c r="L580" s="30"/>
      <c r="M580" s="31"/>
      <c r="N580" s="42"/>
      <c r="O580" s="12"/>
      <c r="P580" s="10"/>
      <c r="Q580" s="44" t="str">
        <f t="shared" si="47"/>
        <v xml:space="preserve"> </v>
      </c>
      <c r="R580" s="44">
        <f t="shared" si="48"/>
        <v>0</v>
      </c>
      <c r="S580" s="16">
        <f t="shared" si="30"/>
        <v>0</v>
      </c>
      <c r="T580" s="45"/>
      <c r="U580" s="15">
        <f t="shared" si="49"/>
        <v>0</v>
      </c>
      <c r="V580" s="16">
        <f t="shared" si="50"/>
        <v>0</v>
      </c>
    </row>
    <row r="581" spans="1:22" x14ac:dyDescent="0.25">
      <c r="A581" s="28"/>
      <c r="B581" s="28"/>
      <c r="C581" s="28"/>
      <c r="D581" s="28"/>
      <c r="E581" s="28"/>
      <c r="F581" s="29"/>
      <c r="G581" s="29"/>
      <c r="H581" s="30"/>
      <c r="I581" s="30"/>
      <c r="J581" s="30"/>
      <c r="K581" s="30"/>
      <c r="L581" s="30"/>
      <c r="M581" s="31"/>
      <c r="N581" s="42"/>
      <c r="O581" s="12"/>
      <c r="P581" s="10"/>
      <c r="Q581" s="44" t="str">
        <f t="shared" si="47"/>
        <v xml:space="preserve"> </v>
      </c>
      <c r="R581" s="44">
        <f t="shared" si="48"/>
        <v>0</v>
      </c>
      <c r="S581" s="16">
        <f t="shared" si="30"/>
        <v>0</v>
      </c>
      <c r="T581" s="45"/>
      <c r="U581" s="15">
        <f t="shared" si="49"/>
        <v>0</v>
      </c>
      <c r="V581" s="16">
        <f t="shared" si="50"/>
        <v>0</v>
      </c>
    </row>
    <row r="582" spans="1:22" x14ac:dyDescent="0.25">
      <c r="A582" s="28"/>
      <c r="B582" s="28"/>
      <c r="C582" s="28"/>
      <c r="D582" s="28"/>
      <c r="E582" s="28"/>
      <c r="F582" s="29"/>
      <c r="G582" s="29"/>
      <c r="H582" s="30"/>
      <c r="I582" s="30"/>
      <c r="J582" s="30"/>
      <c r="K582" s="30"/>
      <c r="L582" s="30"/>
      <c r="M582" s="31"/>
      <c r="N582" s="42"/>
      <c r="O582" s="12"/>
      <c r="P582" s="10"/>
      <c r="Q582" s="44" t="str">
        <f t="shared" si="47"/>
        <v xml:space="preserve"> </v>
      </c>
      <c r="R582" s="44">
        <f t="shared" si="48"/>
        <v>0</v>
      </c>
      <c r="S582" s="16">
        <f t="shared" si="30"/>
        <v>0</v>
      </c>
      <c r="T582" s="45"/>
      <c r="U582" s="15">
        <f t="shared" si="49"/>
        <v>0</v>
      </c>
      <c r="V582" s="16">
        <f t="shared" si="50"/>
        <v>0</v>
      </c>
    </row>
    <row r="583" spans="1:22" x14ac:dyDescent="0.25">
      <c r="A583" s="28"/>
      <c r="B583" s="28"/>
      <c r="C583" s="28"/>
      <c r="D583" s="28"/>
      <c r="E583" s="28"/>
      <c r="F583" s="29"/>
      <c r="G583" s="29"/>
      <c r="H583" s="30"/>
      <c r="I583" s="30"/>
      <c r="J583" s="30"/>
      <c r="K583" s="30"/>
      <c r="L583" s="30"/>
      <c r="M583" s="31"/>
      <c r="N583" s="42"/>
      <c r="O583" s="12"/>
      <c r="P583" s="10"/>
      <c r="Q583" s="44" t="str">
        <f t="shared" si="47"/>
        <v xml:space="preserve"> </v>
      </c>
      <c r="R583" s="44">
        <f t="shared" si="48"/>
        <v>0</v>
      </c>
      <c r="S583" s="16">
        <f t="shared" si="30"/>
        <v>0</v>
      </c>
      <c r="T583" s="45"/>
      <c r="U583" s="15">
        <f t="shared" si="49"/>
        <v>0</v>
      </c>
      <c r="V583" s="16">
        <f t="shared" si="50"/>
        <v>0</v>
      </c>
    </row>
    <row r="584" spans="1:22" x14ac:dyDescent="0.25">
      <c r="A584" s="28"/>
      <c r="B584" s="28"/>
      <c r="C584" s="28"/>
      <c r="D584" s="28"/>
      <c r="E584" s="28"/>
      <c r="F584" s="29"/>
      <c r="G584" s="29"/>
      <c r="H584" s="30"/>
      <c r="I584" s="30"/>
      <c r="J584" s="30"/>
      <c r="K584" s="30"/>
      <c r="L584" s="30"/>
      <c r="M584" s="31"/>
      <c r="N584" s="42"/>
      <c r="O584" s="12"/>
      <c r="P584" s="10"/>
      <c r="Q584" s="44" t="str">
        <f t="shared" si="47"/>
        <v xml:space="preserve"> </v>
      </c>
      <c r="R584" s="44">
        <f t="shared" si="48"/>
        <v>0</v>
      </c>
      <c r="S584" s="16">
        <f t="shared" si="30"/>
        <v>0</v>
      </c>
      <c r="T584" s="45"/>
      <c r="U584" s="15">
        <f t="shared" si="49"/>
        <v>0</v>
      </c>
      <c r="V584" s="16">
        <f t="shared" si="50"/>
        <v>0</v>
      </c>
    </row>
    <row r="585" spans="1:22" x14ac:dyDescent="0.25">
      <c r="A585" s="28"/>
      <c r="B585" s="28"/>
      <c r="C585" s="28"/>
      <c r="D585" s="28"/>
      <c r="E585" s="28"/>
      <c r="F585" s="29"/>
      <c r="G585" s="29"/>
      <c r="H585" s="30"/>
      <c r="I585" s="30"/>
      <c r="J585" s="30"/>
      <c r="K585" s="30"/>
      <c r="L585" s="30"/>
      <c r="M585" s="31"/>
      <c r="N585" s="42"/>
      <c r="O585" s="12"/>
      <c r="P585" s="10"/>
      <c r="Q585" s="44" t="str">
        <f t="shared" si="47"/>
        <v xml:space="preserve"> </v>
      </c>
      <c r="R585" s="44">
        <f t="shared" si="48"/>
        <v>0</v>
      </c>
      <c r="S585" s="16">
        <f t="shared" si="30"/>
        <v>0</v>
      </c>
      <c r="T585" s="45"/>
      <c r="U585" s="15">
        <f t="shared" si="49"/>
        <v>0</v>
      </c>
      <c r="V585" s="16">
        <f t="shared" si="50"/>
        <v>0</v>
      </c>
    </row>
    <row r="586" spans="1:22" x14ac:dyDescent="0.25">
      <c r="A586" s="28"/>
      <c r="B586" s="28"/>
      <c r="C586" s="28"/>
      <c r="D586" s="28"/>
      <c r="E586" s="28"/>
      <c r="F586" s="29"/>
      <c r="G586" s="29"/>
      <c r="H586" s="30"/>
      <c r="I586" s="30"/>
      <c r="J586" s="30"/>
      <c r="K586" s="30"/>
      <c r="L586" s="30"/>
      <c r="M586" s="31"/>
      <c r="N586" s="42"/>
      <c r="O586" s="12"/>
      <c r="P586" s="10"/>
      <c r="Q586" s="44" t="str">
        <f t="shared" si="47"/>
        <v xml:space="preserve"> </v>
      </c>
      <c r="R586" s="44">
        <f t="shared" si="48"/>
        <v>0</v>
      </c>
      <c r="S586" s="16">
        <f t="shared" si="30"/>
        <v>0</v>
      </c>
      <c r="T586" s="45"/>
      <c r="U586" s="15">
        <f t="shared" si="49"/>
        <v>0</v>
      </c>
      <c r="V586" s="16">
        <f t="shared" si="50"/>
        <v>0</v>
      </c>
    </row>
    <row r="587" spans="1:22" x14ac:dyDescent="0.25">
      <c r="A587" s="28"/>
      <c r="B587" s="28"/>
      <c r="C587" s="28"/>
      <c r="D587" s="28"/>
      <c r="E587" s="28"/>
      <c r="F587" s="29"/>
      <c r="G587" s="29"/>
      <c r="H587" s="30"/>
      <c r="I587" s="30"/>
      <c r="J587" s="30"/>
      <c r="K587" s="30"/>
      <c r="L587" s="30"/>
      <c r="M587" s="31"/>
      <c r="N587" s="42"/>
      <c r="O587" s="12"/>
      <c r="P587" s="10"/>
      <c r="Q587" s="44" t="str">
        <f t="shared" si="47"/>
        <v xml:space="preserve"> </v>
      </c>
      <c r="R587" s="44">
        <f t="shared" si="48"/>
        <v>0</v>
      </c>
      <c r="S587" s="16">
        <f t="shared" si="30"/>
        <v>0</v>
      </c>
      <c r="T587" s="45"/>
      <c r="U587" s="15">
        <f t="shared" si="49"/>
        <v>0</v>
      </c>
      <c r="V587" s="16">
        <f t="shared" si="50"/>
        <v>0</v>
      </c>
    </row>
    <row r="588" spans="1:22" x14ac:dyDescent="0.25">
      <c r="A588" s="28"/>
      <c r="B588" s="28"/>
      <c r="C588" s="28"/>
      <c r="D588" s="28"/>
      <c r="E588" s="28"/>
      <c r="F588" s="29"/>
      <c r="G588" s="29"/>
      <c r="H588" s="30"/>
      <c r="I588" s="30"/>
      <c r="J588" s="30"/>
      <c r="K588" s="30"/>
      <c r="L588" s="30"/>
      <c r="M588" s="31"/>
      <c r="N588" s="42"/>
      <c r="O588" s="12"/>
      <c r="P588" s="10"/>
      <c r="Q588" s="44" t="str">
        <f t="shared" si="47"/>
        <v xml:space="preserve"> </v>
      </c>
      <c r="R588" s="44">
        <f t="shared" si="48"/>
        <v>0</v>
      </c>
      <c r="S588" s="16">
        <f t="shared" si="30"/>
        <v>0</v>
      </c>
      <c r="T588" s="45"/>
      <c r="U588" s="15">
        <f t="shared" si="49"/>
        <v>0</v>
      </c>
      <c r="V588" s="16">
        <f t="shared" si="50"/>
        <v>0</v>
      </c>
    </row>
    <row r="589" spans="1:22" x14ac:dyDescent="0.25">
      <c r="A589" s="28"/>
      <c r="B589" s="28"/>
      <c r="C589" s="28"/>
      <c r="D589" s="28"/>
      <c r="E589" s="28"/>
      <c r="F589" s="29"/>
      <c r="G589" s="29"/>
      <c r="H589" s="30"/>
      <c r="I589" s="30"/>
      <c r="J589" s="30"/>
      <c r="K589" s="30"/>
      <c r="L589" s="30"/>
      <c r="M589" s="31"/>
      <c r="N589" s="42"/>
      <c r="O589" s="12"/>
      <c r="P589" s="10"/>
      <c r="Q589" s="44" t="str">
        <f t="shared" si="47"/>
        <v xml:space="preserve"> </v>
      </c>
      <c r="R589" s="44">
        <f t="shared" si="48"/>
        <v>0</v>
      </c>
      <c r="S589" s="16">
        <f t="shared" si="30"/>
        <v>0</v>
      </c>
      <c r="T589" s="45"/>
      <c r="U589" s="15">
        <f t="shared" si="49"/>
        <v>0</v>
      </c>
      <c r="V589" s="16">
        <f t="shared" si="50"/>
        <v>0</v>
      </c>
    </row>
    <row r="590" spans="1:22" x14ac:dyDescent="0.25">
      <c r="A590" s="28"/>
      <c r="B590" s="28"/>
      <c r="C590" s="28"/>
      <c r="D590" s="28"/>
      <c r="E590" s="28"/>
      <c r="F590" s="29"/>
      <c r="G590" s="29"/>
      <c r="H590" s="30"/>
      <c r="I590" s="30"/>
      <c r="J590" s="30"/>
      <c r="K590" s="30"/>
      <c r="L590" s="30"/>
      <c r="M590" s="31"/>
      <c r="N590" s="42"/>
      <c r="O590" s="12"/>
      <c r="P590" s="10"/>
      <c r="Q590" s="44" t="str">
        <f t="shared" si="47"/>
        <v xml:space="preserve"> </v>
      </c>
      <c r="R590" s="44">
        <f t="shared" si="48"/>
        <v>0</v>
      </c>
      <c r="S590" s="16">
        <f t="shared" si="30"/>
        <v>0</v>
      </c>
      <c r="T590" s="45"/>
      <c r="U590" s="15">
        <f t="shared" si="49"/>
        <v>0</v>
      </c>
      <c r="V590" s="16">
        <f t="shared" si="50"/>
        <v>0</v>
      </c>
    </row>
    <row r="591" spans="1:22" x14ac:dyDescent="0.25">
      <c r="A591" s="28"/>
      <c r="B591" s="28"/>
      <c r="C591" s="28"/>
      <c r="D591" s="28"/>
      <c r="E591" s="28"/>
      <c r="F591" s="29"/>
      <c r="G591" s="29"/>
      <c r="H591" s="30"/>
      <c r="I591" s="30"/>
      <c r="J591" s="30"/>
      <c r="K591" s="30"/>
      <c r="L591" s="30"/>
      <c r="M591" s="31"/>
      <c r="N591" s="42"/>
      <c r="O591" s="12"/>
      <c r="P591" s="10"/>
      <c r="Q591" s="44" t="str">
        <f t="shared" si="47"/>
        <v xml:space="preserve"> </v>
      </c>
      <c r="R591" s="44">
        <f t="shared" si="48"/>
        <v>0</v>
      </c>
      <c r="S591" s="16">
        <f t="shared" si="30"/>
        <v>0</v>
      </c>
      <c r="T591" s="45"/>
      <c r="U591" s="15">
        <f t="shared" si="49"/>
        <v>0</v>
      </c>
      <c r="V591" s="16">
        <f t="shared" si="50"/>
        <v>0</v>
      </c>
    </row>
    <row r="592" spans="1:22" x14ac:dyDescent="0.25">
      <c r="A592" s="28"/>
      <c r="B592" s="28"/>
      <c r="C592" s="28"/>
      <c r="D592" s="28"/>
      <c r="E592" s="28"/>
      <c r="F592" s="29"/>
      <c r="G592" s="29"/>
      <c r="H592" s="30"/>
      <c r="I592" s="30"/>
      <c r="J592" s="30"/>
      <c r="K592" s="30"/>
      <c r="L592" s="30"/>
      <c r="M592" s="31"/>
      <c r="N592" s="42"/>
      <c r="O592" s="12"/>
      <c r="P592" s="10"/>
      <c r="Q592" s="44" t="str">
        <f t="shared" si="47"/>
        <v xml:space="preserve"> </v>
      </c>
      <c r="R592" s="44">
        <f t="shared" si="48"/>
        <v>0</v>
      </c>
      <c r="S592" s="16">
        <f t="shared" ref="S592:S655" si="51">ROUND(R592*0.17,2)</f>
        <v>0</v>
      </c>
      <c r="T592" s="45"/>
      <c r="U592" s="15">
        <f t="shared" si="49"/>
        <v>0</v>
      </c>
      <c r="V592" s="16">
        <f t="shared" si="50"/>
        <v>0</v>
      </c>
    </row>
    <row r="593" spans="1:22" x14ac:dyDescent="0.25">
      <c r="A593" s="28"/>
      <c r="B593" s="28"/>
      <c r="C593" s="28"/>
      <c r="D593" s="28"/>
      <c r="E593" s="28"/>
      <c r="F593" s="29"/>
      <c r="G593" s="29"/>
      <c r="H593" s="30"/>
      <c r="I593" s="30"/>
      <c r="J593" s="30"/>
      <c r="K593" s="30"/>
      <c r="L593" s="30"/>
      <c r="M593" s="31"/>
      <c r="N593" s="42"/>
      <c r="O593" s="12"/>
      <c r="P593" s="10"/>
      <c r="Q593" s="44" t="str">
        <f t="shared" si="47"/>
        <v xml:space="preserve"> </v>
      </c>
      <c r="R593" s="44">
        <f t="shared" si="48"/>
        <v>0</v>
      </c>
      <c r="S593" s="16">
        <f t="shared" si="51"/>
        <v>0</v>
      </c>
      <c r="T593" s="45"/>
      <c r="U593" s="15">
        <f t="shared" si="49"/>
        <v>0</v>
      </c>
      <c r="V593" s="16">
        <f t="shared" si="50"/>
        <v>0</v>
      </c>
    </row>
    <row r="594" spans="1:22" x14ac:dyDescent="0.25">
      <c r="A594" s="28"/>
      <c r="B594" s="28"/>
      <c r="C594" s="28"/>
      <c r="D594" s="28"/>
      <c r="E594" s="28"/>
      <c r="F594" s="29"/>
      <c r="G594" s="29"/>
      <c r="H594" s="30"/>
      <c r="I594" s="30"/>
      <c r="J594" s="30"/>
      <c r="K594" s="30"/>
      <c r="L594" s="30"/>
      <c r="M594" s="31"/>
      <c r="N594" s="42"/>
      <c r="O594" s="12"/>
      <c r="P594" s="10"/>
      <c r="Q594" s="44" t="str">
        <f t="shared" si="47"/>
        <v xml:space="preserve"> </v>
      </c>
      <c r="R594" s="44">
        <f t="shared" si="48"/>
        <v>0</v>
      </c>
      <c r="S594" s="16">
        <f t="shared" si="51"/>
        <v>0</v>
      </c>
      <c r="T594" s="45"/>
      <c r="U594" s="15">
        <f t="shared" si="49"/>
        <v>0</v>
      </c>
      <c r="V594" s="16">
        <f t="shared" si="50"/>
        <v>0</v>
      </c>
    </row>
    <row r="595" spans="1:22" x14ac:dyDescent="0.25">
      <c r="A595" s="28"/>
      <c r="B595" s="28"/>
      <c r="C595" s="28"/>
      <c r="D595" s="28"/>
      <c r="E595" s="28"/>
      <c r="F595" s="29"/>
      <c r="G595" s="29"/>
      <c r="H595" s="30"/>
      <c r="I595" s="30"/>
      <c r="J595" s="30"/>
      <c r="K595" s="30"/>
      <c r="L595" s="30"/>
      <c r="M595" s="31"/>
      <c r="N595" s="42"/>
      <c r="O595" s="12"/>
      <c r="P595" s="10"/>
      <c r="Q595" s="44" t="str">
        <f t="shared" si="47"/>
        <v xml:space="preserve"> </v>
      </c>
      <c r="R595" s="44">
        <f t="shared" si="48"/>
        <v>0</v>
      </c>
      <c r="S595" s="16">
        <f t="shared" si="51"/>
        <v>0</v>
      </c>
      <c r="T595" s="45"/>
      <c r="U595" s="15">
        <f t="shared" si="49"/>
        <v>0</v>
      </c>
      <c r="V595" s="16">
        <f t="shared" si="50"/>
        <v>0</v>
      </c>
    </row>
    <row r="596" spans="1:22" x14ac:dyDescent="0.25">
      <c r="A596" s="28"/>
      <c r="B596" s="28"/>
      <c r="C596" s="28"/>
      <c r="D596" s="28"/>
      <c r="E596" s="28"/>
      <c r="F596" s="29"/>
      <c r="G596" s="29"/>
      <c r="H596" s="30"/>
      <c r="I596" s="30"/>
      <c r="J596" s="30"/>
      <c r="K596" s="30"/>
      <c r="L596" s="30"/>
      <c r="M596" s="31"/>
      <c r="N596" s="42"/>
      <c r="O596" s="12"/>
      <c r="P596" s="10"/>
      <c r="Q596" s="44" t="str">
        <f t="shared" si="47"/>
        <v xml:space="preserve"> </v>
      </c>
      <c r="R596" s="44">
        <f t="shared" si="48"/>
        <v>0</v>
      </c>
      <c r="S596" s="16">
        <f t="shared" si="51"/>
        <v>0</v>
      </c>
      <c r="T596" s="45"/>
      <c r="U596" s="15">
        <f t="shared" si="49"/>
        <v>0</v>
      </c>
      <c r="V596" s="16">
        <f t="shared" si="50"/>
        <v>0</v>
      </c>
    </row>
    <row r="597" spans="1:22" x14ac:dyDescent="0.25">
      <c r="A597" s="28"/>
      <c r="B597" s="28"/>
      <c r="C597" s="28"/>
      <c r="D597" s="28"/>
      <c r="E597" s="28"/>
      <c r="F597" s="29"/>
      <c r="G597" s="29"/>
      <c r="H597" s="30"/>
      <c r="I597" s="30"/>
      <c r="J597" s="30"/>
      <c r="K597" s="30"/>
      <c r="L597" s="30"/>
      <c r="M597" s="31"/>
      <c r="N597" s="42"/>
      <c r="O597" s="12"/>
      <c r="P597" s="10"/>
      <c r="Q597" s="44" t="str">
        <f t="shared" si="47"/>
        <v xml:space="preserve"> </v>
      </c>
      <c r="R597" s="44">
        <f t="shared" si="48"/>
        <v>0</v>
      </c>
      <c r="S597" s="16">
        <f t="shared" si="51"/>
        <v>0</v>
      </c>
      <c r="T597" s="45"/>
      <c r="U597" s="15">
        <f t="shared" si="49"/>
        <v>0</v>
      </c>
      <c r="V597" s="16">
        <f t="shared" si="50"/>
        <v>0</v>
      </c>
    </row>
    <row r="598" spans="1:22" x14ac:dyDescent="0.25">
      <c r="A598" s="28"/>
      <c r="B598" s="28"/>
      <c r="C598" s="28"/>
      <c r="D598" s="28"/>
      <c r="E598" s="28"/>
      <c r="F598" s="29"/>
      <c r="G598" s="29"/>
      <c r="H598" s="30"/>
      <c r="I598" s="30"/>
      <c r="J598" s="30"/>
      <c r="K598" s="30"/>
      <c r="L598" s="30"/>
      <c r="M598" s="31"/>
      <c r="N598" s="42"/>
      <c r="O598" s="12"/>
      <c r="P598" s="10"/>
      <c r="Q598" s="44" t="str">
        <f t="shared" si="47"/>
        <v xml:space="preserve"> </v>
      </c>
      <c r="R598" s="44">
        <f t="shared" si="48"/>
        <v>0</v>
      </c>
      <c r="S598" s="16">
        <f t="shared" si="51"/>
        <v>0</v>
      </c>
      <c r="T598" s="45"/>
      <c r="U598" s="15">
        <f t="shared" si="49"/>
        <v>0</v>
      </c>
      <c r="V598" s="16">
        <f t="shared" si="50"/>
        <v>0</v>
      </c>
    </row>
    <row r="599" spans="1:22" x14ac:dyDescent="0.25">
      <c r="A599" s="28"/>
      <c r="B599" s="28"/>
      <c r="C599" s="28"/>
      <c r="D599" s="28"/>
      <c r="E599" s="28"/>
      <c r="F599" s="29"/>
      <c r="G599" s="29"/>
      <c r="H599" s="30"/>
      <c r="I599" s="30"/>
      <c r="J599" s="30"/>
      <c r="K599" s="30"/>
      <c r="L599" s="30"/>
      <c r="M599" s="31"/>
      <c r="N599" s="42"/>
      <c r="O599" s="12"/>
      <c r="P599" s="10"/>
      <c r="Q599" s="44" t="str">
        <f t="shared" si="47"/>
        <v xml:space="preserve"> </v>
      </c>
      <c r="R599" s="44">
        <f t="shared" si="48"/>
        <v>0</v>
      </c>
      <c r="S599" s="16">
        <f t="shared" si="51"/>
        <v>0</v>
      </c>
      <c r="T599" s="45"/>
      <c r="U599" s="15">
        <f t="shared" si="49"/>
        <v>0</v>
      </c>
      <c r="V599" s="16">
        <f t="shared" si="50"/>
        <v>0</v>
      </c>
    </row>
    <row r="600" spans="1:22" x14ac:dyDescent="0.25">
      <c r="A600" s="28"/>
      <c r="B600" s="28"/>
      <c r="C600" s="28"/>
      <c r="D600" s="28"/>
      <c r="E600" s="28"/>
      <c r="F600" s="29"/>
      <c r="G600" s="29"/>
      <c r="H600" s="30"/>
      <c r="I600" s="30"/>
      <c r="J600" s="30"/>
      <c r="K600" s="30"/>
      <c r="L600" s="30"/>
      <c r="M600" s="31"/>
      <c r="N600" s="42"/>
      <c r="O600" s="12"/>
      <c r="P600" s="10"/>
      <c r="Q600" s="44" t="str">
        <f t="shared" si="47"/>
        <v xml:space="preserve"> </v>
      </c>
      <c r="R600" s="44">
        <f t="shared" si="48"/>
        <v>0</v>
      </c>
      <c r="S600" s="16">
        <f t="shared" si="51"/>
        <v>0</v>
      </c>
      <c r="T600" s="45"/>
      <c r="U600" s="15">
        <f t="shared" si="49"/>
        <v>0</v>
      </c>
      <c r="V600" s="16">
        <f t="shared" si="50"/>
        <v>0</v>
      </c>
    </row>
    <row r="601" spans="1:22" x14ac:dyDescent="0.25">
      <c r="A601" s="28"/>
      <c r="B601" s="28"/>
      <c r="C601" s="28"/>
      <c r="D601" s="28"/>
      <c r="E601" s="28"/>
      <c r="F601" s="29"/>
      <c r="G601" s="29"/>
      <c r="H601" s="30"/>
      <c r="I601" s="30"/>
      <c r="J601" s="30"/>
      <c r="K601" s="30"/>
      <c r="L601" s="30"/>
      <c r="M601" s="31"/>
      <c r="N601" s="42"/>
      <c r="O601" s="12"/>
      <c r="P601" s="10"/>
      <c r="Q601" s="44" t="str">
        <f t="shared" si="47"/>
        <v xml:space="preserve"> </v>
      </c>
      <c r="R601" s="44">
        <f t="shared" si="48"/>
        <v>0</v>
      </c>
      <c r="S601" s="16">
        <f t="shared" si="51"/>
        <v>0</v>
      </c>
      <c r="T601" s="45"/>
      <c r="U601" s="15">
        <f t="shared" si="49"/>
        <v>0</v>
      </c>
      <c r="V601" s="16">
        <f t="shared" si="50"/>
        <v>0</v>
      </c>
    </row>
    <row r="602" spans="1:22" x14ac:dyDescent="0.25">
      <c r="A602" s="28"/>
      <c r="B602" s="28"/>
      <c r="C602" s="28"/>
      <c r="D602" s="28"/>
      <c r="E602" s="28"/>
      <c r="F602" s="29"/>
      <c r="G602" s="29"/>
      <c r="H602" s="30"/>
      <c r="I602" s="30"/>
      <c r="J602" s="30"/>
      <c r="K602" s="30"/>
      <c r="L602" s="30"/>
      <c r="M602" s="31"/>
      <c r="N602" s="42"/>
      <c r="O602" s="12"/>
      <c r="P602" s="10"/>
      <c r="Q602" s="44" t="str">
        <f t="shared" si="47"/>
        <v xml:space="preserve"> </v>
      </c>
      <c r="R602" s="44">
        <f t="shared" si="48"/>
        <v>0</v>
      </c>
      <c r="S602" s="16">
        <f t="shared" si="51"/>
        <v>0</v>
      </c>
      <c r="T602" s="45"/>
      <c r="U602" s="15">
        <f t="shared" si="49"/>
        <v>0</v>
      </c>
      <c r="V602" s="16">
        <f t="shared" si="50"/>
        <v>0</v>
      </c>
    </row>
    <row r="603" spans="1:22" x14ac:dyDescent="0.25">
      <c r="A603" s="28"/>
      <c r="B603" s="28"/>
      <c r="C603" s="28"/>
      <c r="D603" s="28"/>
      <c r="E603" s="28"/>
      <c r="F603" s="29"/>
      <c r="G603" s="29"/>
      <c r="H603" s="30"/>
      <c r="I603" s="30"/>
      <c r="J603" s="30"/>
      <c r="K603" s="30"/>
      <c r="L603" s="30"/>
      <c r="M603" s="31"/>
      <c r="N603" s="42"/>
      <c r="O603" s="12"/>
      <c r="P603" s="10"/>
      <c r="Q603" s="44" t="str">
        <f t="shared" si="47"/>
        <v xml:space="preserve"> </v>
      </c>
      <c r="R603" s="44">
        <f t="shared" si="48"/>
        <v>0</v>
      </c>
      <c r="S603" s="16">
        <f t="shared" si="51"/>
        <v>0</v>
      </c>
      <c r="T603" s="45"/>
      <c r="U603" s="15">
        <f t="shared" si="49"/>
        <v>0</v>
      </c>
      <c r="V603" s="16">
        <f t="shared" si="50"/>
        <v>0</v>
      </c>
    </row>
    <row r="604" spans="1:22" x14ac:dyDescent="0.25">
      <c r="A604" s="28"/>
      <c r="B604" s="28"/>
      <c r="C604" s="28"/>
      <c r="D604" s="28"/>
      <c r="E604" s="28"/>
      <c r="F604" s="29"/>
      <c r="G604" s="29"/>
      <c r="H604" s="30"/>
      <c r="I604" s="30"/>
      <c r="J604" s="30"/>
      <c r="K604" s="30"/>
      <c r="L604" s="30"/>
      <c r="M604" s="31"/>
      <c r="N604" s="42"/>
      <c r="O604" s="12"/>
      <c r="P604" s="10"/>
      <c r="Q604" s="44" t="str">
        <f t="shared" si="47"/>
        <v xml:space="preserve"> </v>
      </c>
      <c r="R604" s="44">
        <f t="shared" si="48"/>
        <v>0</v>
      </c>
      <c r="S604" s="16">
        <f t="shared" si="51"/>
        <v>0</v>
      </c>
      <c r="T604" s="45"/>
      <c r="U604" s="15">
        <f t="shared" si="49"/>
        <v>0</v>
      </c>
      <c r="V604" s="16">
        <f t="shared" si="50"/>
        <v>0</v>
      </c>
    </row>
    <row r="605" spans="1:22" x14ac:dyDescent="0.25">
      <c r="A605" s="28"/>
      <c r="B605" s="28"/>
      <c r="C605" s="28"/>
      <c r="D605" s="28"/>
      <c r="E605" s="28"/>
      <c r="F605" s="29"/>
      <c r="G605" s="29"/>
      <c r="H605" s="30"/>
      <c r="I605" s="30"/>
      <c r="J605" s="30"/>
      <c r="K605" s="30"/>
      <c r="L605" s="30"/>
      <c r="M605" s="31"/>
      <c r="N605" s="42"/>
      <c r="O605" s="12"/>
      <c r="P605" s="10"/>
      <c r="Q605" s="44" t="str">
        <f t="shared" si="47"/>
        <v xml:space="preserve"> </v>
      </c>
      <c r="R605" s="44">
        <f t="shared" si="48"/>
        <v>0</v>
      </c>
      <c r="S605" s="16">
        <f t="shared" si="51"/>
        <v>0</v>
      </c>
      <c r="T605" s="45"/>
      <c r="U605" s="15">
        <f t="shared" si="49"/>
        <v>0</v>
      </c>
      <c r="V605" s="16">
        <f t="shared" si="50"/>
        <v>0</v>
      </c>
    </row>
    <row r="606" spans="1:22" x14ac:dyDescent="0.25">
      <c r="A606" s="28"/>
      <c r="B606" s="28"/>
      <c r="C606" s="28"/>
      <c r="D606" s="28"/>
      <c r="E606" s="28"/>
      <c r="F606" s="29"/>
      <c r="G606" s="29"/>
      <c r="H606" s="30"/>
      <c r="I606" s="30"/>
      <c r="J606" s="30"/>
      <c r="K606" s="30"/>
      <c r="L606" s="30"/>
      <c r="M606" s="31"/>
      <c r="N606" s="42"/>
      <c r="O606" s="12"/>
      <c r="P606" s="10"/>
      <c r="Q606" s="44" t="str">
        <f t="shared" si="47"/>
        <v xml:space="preserve"> </v>
      </c>
      <c r="R606" s="44">
        <f t="shared" si="48"/>
        <v>0</v>
      </c>
      <c r="S606" s="16">
        <f t="shared" si="51"/>
        <v>0</v>
      </c>
      <c r="T606" s="45"/>
      <c r="U606" s="15">
        <f t="shared" si="49"/>
        <v>0</v>
      </c>
      <c r="V606" s="16">
        <f t="shared" si="50"/>
        <v>0</v>
      </c>
    </row>
    <row r="607" spans="1:22" x14ac:dyDescent="0.25">
      <c r="A607" s="28"/>
      <c r="B607" s="28"/>
      <c r="C607" s="28"/>
      <c r="D607" s="28"/>
      <c r="E607" s="28"/>
      <c r="F607" s="29"/>
      <c r="G607" s="29"/>
      <c r="H607" s="30"/>
      <c r="I607" s="30"/>
      <c r="J607" s="30"/>
      <c r="K607" s="30"/>
      <c r="L607" s="30"/>
      <c r="M607" s="31"/>
      <c r="N607" s="42"/>
      <c r="O607" s="12"/>
      <c r="P607" s="10"/>
      <c r="Q607" s="44" t="str">
        <f t="shared" si="47"/>
        <v xml:space="preserve"> </v>
      </c>
      <c r="R607" s="44">
        <f t="shared" si="48"/>
        <v>0</v>
      </c>
      <c r="S607" s="16">
        <f t="shared" si="51"/>
        <v>0</v>
      </c>
      <c r="T607" s="45"/>
      <c r="U607" s="15">
        <f t="shared" si="49"/>
        <v>0</v>
      </c>
      <c r="V607" s="16">
        <f t="shared" si="50"/>
        <v>0</v>
      </c>
    </row>
    <row r="608" spans="1:22" x14ac:dyDescent="0.25">
      <c r="A608" s="28"/>
      <c r="B608" s="28"/>
      <c r="C608" s="28"/>
      <c r="D608" s="28"/>
      <c r="E608" s="28"/>
      <c r="F608" s="29"/>
      <c r="G608" s="29"/>
      <c r="H608" s="30"/>
      <c r="I608" s="30"/>
      <c r="J608" s="30"/>
      <c r="K608" s="30"/>
      <c r="L608" s="30"/>
      <c r="M608" s="31"/>
      <c r="N608" s="42"/>
      <c r="O608" s="12"/>
      <c r="P608" s="10"/>
      <c r="Q608" s="44" t="str">
        <f t="shared" si="47"/>
        <v xml:space="preserve"> </v>
      </c>
      <c r="R608" s="44">
        <f t="shared" si="48"/>
        <v>0</v>
      </c>
      <c r="S608" s="16">
        <f t="shared" si="51"/>
        <v>0</v>
      </c>
      <c r="T608" s="45"/>
      <c r="U608" s="15">
        <f t="shared" si="49"/>
        <v>0</v>
      </c>
      <c r="V608" s="16">
        <f t="shared" si="50"/>
        <v>0</v>
      </c>
    </row>
    <row r="609" spans="1:22" x14ac:dyDescent="0.25">
      <c r="A609" s="28"/>
      <c r="B609" s="28"/>
      <c r="C609" s="28"/>
      <c r="D609" s="28"/>
      <c r="E609" s="28"/>
      <c r="F609" s="29"/>
      <c r="G609" s="29"/>
      <c r="H609" s="30"/>
      <c r="I609" s="30"/>
      <c r="J609" s="30"/>
      <c r="K609" s="30"/>
      <c r="L609" s="30"/>
      <c r="M609" s="31"/>
      <c r="N609" s="42"/>
      <c r="O609" s="12"/>
      <c r="P609" s="10"/>
      <c r="Q609" s="44" t="str">
        <f t="shared" si="47"/>
        <v xml:space="preserve"> </v>
      </c>
      <c r="R609" s="44">
        <f t="shared" si="48"/>
        <v>0</v>
      </c>
      <c r="S609" s="16">
        <f t="shared" si="51"/>
        <v>0</v>
      </c>
      <c r="T609" s="45"/>
      <c r="U609" s="15">
        <f t="shared" si="49"/>
        <v>0</v>
      </c>
      <c r="V609" s="16">
        <f t="shared" si="50"/>
        <v>0</v>
      </c>
    </row>
    <row r="610" spans="1:22" x14ac:dyDescent="0.25">
      <c r="A610" s="28"/>
      <c r="B610" s="28"/>
      <c r="C610" s="28"/>
      <c r="D610" s="28"/>
      <c r="E610" s="28"/>
      <c r="F610" s="29"/>
      <c r="G610" s="29"/>
      <c r="H610" s="30"/>
      <c r="I610" s="30"/>
      <c r="J610" s="30"/>
      <c r="K610" s="30"/>
      <c r="L610" s="30"/>
      <c r="M610" s="31"/>
      <c r="N610" s="42"/>
      <c r="O610" s="12"/>
      <c r="P610" s="10"/>
      <c r="Q610" s="44" t="str">
        <f t="shared" si="47"/>
        <v xml:space="preserve"> </v>
      </c>
      <c r="R610" s="44">
        <f t="shared" si="48"/>
        <v>0</v>
      </c>
      <c r="S610" s="16">
        <f t="shared" si="51"/>
        <v>0</v>
      </c>
      <c r="T610" s="45"/>
      <c r="U610" s="15">
        <f t="shared" si="49"/>
        <v>0</v>
      </c>
      <c r="V610" s="16">
        <f t="shared" si="50"/>
        <v>0</v>
      </c>
    </row>
    <row r="611" spans="1:22" x14ac:dyDescent="0.25">
      <c r="A611" s="28"/>
      <c r="B611" s="28"/>
      <c r="C611" s="28"/>
      <c r="D611" s="28"/>
      <c r="E611" s="28"/>
      <c r="F611" s="29"/>
      <c r="G611" s="29"/>
      <c r="H611" s="30"/>
      <c r="I611" s="30"/>
      <c r="J611" s="30"/>
      <c r="K611" s="30"/>
      <c r="L611" s="30"/>
      <c r="M611" s="31"/>
      <c r="N611" s="42"/>
      <c r="O611" s="12"/>
      <c r="P611" s="10"/>
      <c r="Q611" s="44" t="str">
        <f t="shared" si="47"/>
        <v xml:space="preserve"> </v>
      </c>
      <c r="R611" s="44">
        <f t="shared" si="48"/>
        <v>0</v>
      </c>
      <c r="S611" s="16">
        <f t="shared" si="51"/>
        <v>0</v>
      </c>
      <c r="T611" s="45"/>
      <c r="U611" s="15">
        <f t="shared" si="49"/>
        <v>0</v>
      </c>
      <c r="V611" s="16">
        <f t="shared" si="50"/>
        <v>0</v>
      </c>
    </row>
    <row r="612" spans="1:22" x14ac:dyDescent="0.25">
      <c r="A612" s="28"/>
      <c r="B612" s="28"/>
      <c r="C612" s="28"/>
      <c r="D612" s="28"/>
      <c r="E612" s="28"/>
      <c r="F612" s="29"/>
      <c r="G612" s="29"/>
      <c r="H612" s="30"/>
      <c r="I612" s="30"/>
      <c r="J612" s="30"/>
      <c r="K612" s="30"/>
      <c r="L612" s="30"/>
      <c r="M612" s="31"/>
      <c r="N612" s="42"/>
      <c r="O612" s="12"/>
      <c r="P612" s="10"/>
      <c r="Q612" s="44" t="str">
        <f t="shared" si="47"/>
        <v xml:space="preserve"> </v>
      </c>
      <c r="R612" s="44">
        <f t="shared" si="48"/>
        <v>0</v>
      </c>
      <c r="S612" s="16">
        <f t="shared" si="51"/>
        <v>0</v>
      </c>
      <c r="T612" s="45"/>
      <c r="U612" s="15">
        <f t="shared" si="49"/>
        <v>0</v>
      </c>
      <c r="V612" s="16">
        <f t="shared" si="50"/>
        <v>0</v>
      </c>
    </row>
    <row r="613" spans="1:22" x14ac:dyDescent="0.25">
      <c r="A613" s="28"/>
      <c r="B613" s="28"/>
      <c r="C613" s="28"/>
      <c r="D613" s="28"/>
      <c r="E613" s="28"/>
      <c r="F613" s="29"/>
      <c r="G613" s="29"/>
      <c r="H613" s="30"/>
      <c r="I613" s="30"/>
      <c r="J613" s="30"/>
      <c r="K613" s="30"/>
      <c r="L613" s="30"/>
      <c r="M613" s="31"/>
      <c r="N613" s="42"/>
      <c r="O613" s="12"/>
      <c r="P613" s="10"/>
      <c r="Q613" s="44" t="str">
        <f t="shared" si="47"/>
        <v xml:space="preserve"> </v>
      </c>
      <c r="R613" s="44">
        <f t="shared" si="48"/>
        <v>0</v>
      </c>
      <c r="S613" s="16">
        <f t="shared" si="51"/>
        <v>0</v>
      </c>
      <c r="T613" s="45"/>
      <c r="U613" s="15">
        <f t="shared" si="49"/>
        <v>0</v>
      </c>
      <c r="V613" s="16">
        <f t="shared" si="50"/>
        <v>0</v>
      </c>
    </row>
    <row r="614" spans="1:22" x14ac:dyDescent="0.25">
      <c r="A614" s="28"/>
      <c r="B614" s="28"/>
      <c r="C614" s="28"/>
      <c r="D614" s="28"/>
      <c r="E614" s="28"/>
      <c r="F614" s="29"/>
      <c r="G614" s="29"/>
      <c r="H614" s="30"/>
      <c r="I614" s="30"/>
      <c r="J614" s="30"/>
      <c r="K614" s="30"/>
      <c r="L614" s="30"/>
      <c r="M614" s="31"/>
      <c r="N614" s="42"/>
      <c r="O614" s="12"/>
      <c r="P614" s="10"/>
      <c r="Q614" s="44" t="str">
        <f t="shared" si="47"/>
        <v xml:space="preserve"> </v>
      </c>
      <c r="R614" s="44">
        <f t="shared" si="48"/>
        <v>0</v>
      </c>
      <c r="S614" s="16">
        <f t="shared" si="51"/>
        <v>0</v>
      </c>
      <c r="T614" s="45"/>
      <c r="U614" s="15">
        <f t="shared" si="49"/>
        <v>0</v>
      </c>
      <c r="V614" s="16">
        <f t="shared" si="50"/>
        <v>0</v>
      </c>
    </row>
    <row r="615" spans="1:22" x14ac:dyDescent="0.25">
      <c r="A615" s="28"/>
      <c r="B615" s="28"/>
      <c r="C615" s="28"/>
      <c r="D615" s="28"/>
      <c r="E615" s="28"/>
      <c r="F615" s="29"/>
      <c r="G615" s="29"/>
      <c r="H615" s="30"/>
      <c r="I615" s="30"/>
      <c r="J615" s="30"/>
      <c r="K615" s="30"/>
      <c r="L615" s="30"/>
      <c r="M615" s="31"/>
      <c r="N615" s="42"/>
      <c r="O615" s="12"/>
      <c r="P615" s="10"/>
      <c r="Q615" s="44" t="str">
        <f t="shared" si="47"/>
        <v xml:space="preserve"> </v>
      </c>
      <c r="R615" s="44">
        <f t="shared" si="48"/>
        <v>0</v>
      </c>
      <c r="S615" s="16">
        <f t="shared" si="51"/>
        <v>0</v>
      </c>
      <c r="T615" s="45"/>
      <c r="U615" s="15">
        <f t="shared" si="49"/>
        <v>0</v>
      </c>
      <c r="V615" s="16">
        <f t="shared" si="50"/>
        <v>0</v>
      </c>
    </row>
    <row r="616" spans="1:22" x14ac:dyDescent="0.25">
      <c r="A616" s="28"/>
      <c r="B616" s="28"/>
      <c r="C616" s="28"/>
      <c r="D616" s="28"/>
      <c r="E616" s="28"/>
      <c r="F616" s="29"/>
      <c r="G616" s="29"/>
      <c r="H616" s="30"/>
      <c r="I616" s="30"/>
      <c r="J616" s="30"/>
      <c r="K616" s="30"/>
      <c r="L616" s="30"/>
      <c r="M616" s="31"/>
      <c r="N616" s="42"/>
      <c r="O616" s="12"/>
      <c r="P616" s="10"/>
      <c r="Q616" s="44" t="str">
        <f t="shared" si="47"/>
        <v xml:space="preserve"> </v>
      </c>
      <c r="R616" s="44">
        <f t="shared" si="48"/>
        <v>0</v>
      </c>
      <c r="S616" s="16">
        <f t="shared" si="51"/>
        <v>0</v>
      </c>
      <c r="T616" s="45"/>
      <c r="U616" s="15">
        <f t="shared" si="49"/>
        <v>0</v>
      </c>
      <c r="V616" s="16">
        <f t="shared" si="50"/>
        <v>0</v>
      </c>
    </row>
    <row r="617" spans="1:22" x14ac:dyDescent="0.25">
      <c r="A617" s="28"/>
      <c r="B617" s="28"/>
      <c r="C617" s="28"/>
      <c r="D617" s="28"/>
      <c r="E617" s="28"/>
      <c r="F617" s="29"/>
      <c r="G617" s="29"/>
      <c r="H617" s="30"/>
      <c r="I617" s="30"/>
      <c r="J617" s="30"/>
      <c r="K617" s="30"/>
      <c r="L617" s="30"/>
      <c r="M617" s="31"/>
      <c r="N617" s="42"/>
      <c r="O617" s="12"/>
      <c r="P617" s="10"/>
      <c r="Q617" s="44" t="str">
        <f t="shared" si="47"/>
        <v xml:space="preserve"> </v>
      </c>
      <c r="R617" s="44">
        <f t="shared" si="48"/>
        <v>0</v>
      </c>
      <c r="S617" s="16">
        <f t="shared" si="51"/>
        <v>0</v>
      </c>
      <c r="T617" s="45"/>
      <c r="U617" s="15">
        <f t="shared" si="49"/>
        <v>0</v>
      </c>
      <c r="V617" s="16">
        <f t="shared" si="50"/>
        <v>0</v>
      </c>
    </row>
    <row r="618" spans="1:22" x14ac:dyDescent="0.25">
      <c r="A618" s="28"/>
      <c r="B618" s="28"/>
      <c r="C618" s="28"/>
      <c r="D618" s="28"/>
      <c r="E618" s="28"/>
      <c r="F618" s="29"/>
      <c r="G618" s="29"/>
      <c r="H618" s="30"/>
      <c r="I618" s="30"/>
      <c r="J618" s="30"/>
      <c r="K618" s="30"/>
      <c r="L618" s="30"/>
      <c r="M618" s="31"/>
      <c r="N618" s="42"/>
      <c r="O618" s="12"/>
      <c r="P618" s="10"/>
      <c r="Q618" s="44" t="str">
        <f t="shared" si="47"/>
        <v xml:space="preserve"> </v>
      </c>
      <c r="R618" s="44">
        <f t="shared" si="48"/>
        <v>0</v>
      </c>
      <c r="S618" s="16">
        <f t="shared" si="51"/>
        <v>0</v>
      </c>
      <c r="T618" s="45"/>
      <c r="U618" s="15">
        <f t="shared" si="49"/>
        <v>0</v>
      </c>
      <c r="V618" s="16">
        <f t="shared" si="50"/>
        <v>0</v>
      </c>
    </row>
    <row r="619" spans="1:22" x14ac:dyDescent="0.25">
      <c r="A619" s="28"/>
      <c r="B619" s="28"/>
      <c r="C619" s="28"/>
      <c r="D619" s="28"/>
      <c r="E619" s="28"/>
      <c r="F619" s="29"/>
      <c r="G619" s="29"/>
      <c r="H619" s="30"/>
      <c r="I619" s="30"/>
      <c r="J619" s="30"/>
      <c r="K619" s="30"/>
      <c r="L619" s="30"/>
      <c r="M619" s="31"/>
      <c r="N619" s="42"/>
      <c r="O619" s="12"/>
      <c r="P619" s="10"/>
      <c r="Q619" s="44" t="str">
        <f t="shared" si="47"/>
        <v xml:space="preserve"> </v>
      </c>
      <c r="R619" s="44">
        <f t="shared" si="48"/>
        <v>0</v>
      </c>
      <c r="S619" s="16">
        <f t="shared" si="51"/>
        <v>0</v>
      </c>
      <c r="T619" s="45"/>
      <c r="U619" s="15">
        <f t="shared" si="49"/>
        <v>0</v>
      </c>
      <c r="V619" s="16">
        <f t="shared" si="50"/>
        <v>0</v>
      </c>
    </row>
    <row r="620" spans="1:22" x14ac:dyDescent="0.25">
      <c r="A620" s="28"/>
      <c r="B620" s="28"/>
      <c r="C620" s="28"/>
      <c r="D620" s="28"/>
      <c r="E620" s="28"/>
      <c r="F620" s="29"/>
      <c r="G620" s="29"/>
      <c r="H620" s="30"/>
      <c r="I620" s="30"/>
      <c r="J620" s="30"/>
      <c r="K620" s="30"/>
      <c r="L620" s="30"/>
      <c r="M620" s="31"/>
      <c r="N620" s="42"/>
      <c r="O620" s="12"/>
      <c r="P620" s="10"/>
      <c r="Q620" s="44" t="str">
        <f t="shared" si="47"/>
        <v xml:space="preserve"> </v>
      </c>
      <c r="R620" s="44">
        <f t="shared" si="48"/>
        <v>0</v>
      </c>
      <c r="S620" s="16">
        <f t="shared" si="51"/>
        <v>0</v>
      </c>
      <c r="T620" s="45"/>
      <c r="U620" s="15">
        <f t="shared" si="49"/>
        <v>0</v>
      </c>
      <c r="V620" s="16">
        <f t="shared" si="50"/>
        <v>0</v>
      </c>
    </row>
    <row r="621" spans="1:22" x14ac:dyDescent="0.25">
      <c r="A621" s="28"/>
      <c r="B621" s="28"/>
      <c r="C621" s="28"/>
      <c r="D621" s="28"/>
      <c r="E621" s="28"/>
      <c r="F621" s="29"/>
      <c r="G621" s="29"/>
      <c r="H621" s="30"/>
      <c r="I621" s="30"/>
      <c r="J621" s="30"/>
      <c r="K621" s="30"/>
      <c r="L621" s="30"/>
      <c r="M621" s="31"/>
      <c r="N621" s="42"/>
      <c r="O621" s="12"/>
      <c r="P621" s="10"/>
      <c r="Q621" s="44" t="str">
        <f t="shared" si="47"/>
        <v xml:space="preserve"> </v>
      </c>
      <c r="R621" s="44">
        <f t="shared" si="48"/>
        <v>0</v>
      </c>
      <c r="S621" s="16">
        <f t="shared" si="51"/>
        <v>0</v>
      </c>
      <c r="T621" s="45"/>
      <c r="U621" s="15">
        <f t="shared" si="49"/>
        <v>0</v>
      </c>
      <c r="V621" s="16">
        <f t="shared" si="50"/>
        <v>0</v>
      </c>
    </row>
    <row r="622" spans="1:22" x14ac:dyDescent="0.25">
      <c r="A622" s="28"/>
      <c r="B622" s="28"/>
      <c r="C622" s="28"/>
      <c r="D622" s="28"/>
      <c r="E622" s="28"/>
      <c r="F622" s="29"/>
      <c r="G622" s="29"/>
      <c r="H622" s="30"/>
      <c r="I622" s="30"/>
      <c r="J622" s="30"/>
      <c r="K622" s="30"/>
      <c r="L622" s="30"/>
      <c r="M622" s="31"/>
      <c r="N622" s="42"/>
      <c r="O622" s="12"/>
      <c r="P622" s="10"/>
      <c r="Q622" s="44" t="str">
        <f t="shared" si="47"/>
        <v xml:space="preserve"> </v>
      </c>
      <c r="R622" s="44">
        <f t="shared" si="48"/>
        <v>0</v>
      </c>
      <c r="S622" s="16">
        <f t="shared" si="51"/>
        <v>0</v>
      </c>
      <c r="T622" s="45"/>
      <c r="U622" s="15">
        <f t="shared" si="49"/>
        <v>0</v>
      </c>
      <c r="V622" s="16">
        <f t="shared" si="50"/>
        <v>0</v>
      </c>
    </row>
    <row r="623" spans="1:22" x14ac:dyDescent="0.25">
      <c r="A623" s="28"/>
      <c r="B623" s="28"/>
      <c r="C623" s="28"/>
      <c r="D623" s="28"/>
      <c r="E623" s="28"/>
      <c r="F623" s="29"/>
      <c r="G623" s="29"/>
      <c r="H623" s="30"/>
      <c r="I623" s="30"/>
      <c r="J623" s="30"/>
      <c r="K623" s="30"/>
      <c r="L623" s="30"/>
      <c r="M623" s="31"/>
      <c r="N623" s="42"/>
      <c r="O623" s="12"/>
      <c r="P623" s="10"/>
      <c r="Q623" s="44" t="str">
        <f t="shared" si="47"/>
        <v xml:space="preserve"> </v>
      </c>
      <c r="R623" s="44">
        <f t="shared" si="48"/>
        <v>0</v>
      </c>
      <c r="S623" s="16">
        <f t="shared" si="51"/>
        <v>0</v>
      </c>
      <c r="T623" s="45"/>
      <c r="U623" s="15">
        <f t="shared" si="49"/>
        <v>0</v>
      </c>
      <c r="V623" s="16">
        <f t="shared" si="50"/>
        <v>0</v>
      </c>
    </row>
    <row r="624" spans="1:22" x14ac:dyDescent="0.25">
      <c r="A624" s="28"/>
      <c r="B624" s="28"/>
      <c r="C624" s="28"/>
      <c r="D624" s="28"/>
      <c r="E624" s="28"/>
      <c r="F624" s="29"/>
      <c r="G624" s="29"/>
      <c r="H624" s="30"/>
      <c r="I624" s="30"/>
      <c r="J624" s="30"/>
      <c r="K624" s="30"/>
      <c r="L624" s="30"/>
      <c r="M624" s="31"/>
      <c r="N624" s="42"/>
      <c r="O624" s="12"/>
      <c r="P624" s="10"/>
      <c r="Q624" s="44" t="str">
        <f t="shared" si="47"/>
        <v xml:space="preserve"> </v>
      </c>
      <c r="R624" s="44">
        <f t="shared" si="48"/>
        <v>0</v>
      </c>
      <c r="S624" s="16">
        <f t="shared" si="51"/>
        <v>0</v>
      </c>
      <c r="T624" s="45"/>
      <c r="U624" s="15">
        <f t="shared" si="49"/>
        <v>0</v>
      </c>
      <c r="V624" s="16">
        <f t="shared" si="50"/>
        <v>0</v>
      </c>
    </row>
    <row r="625" spans="1:22" x14ac:dyDescent="0.25">
      <c r="A625" s="28"/>
      <c r="B625" s="28"/>
      <c r="C625" s="28"/>
      <c r="D625" s="28"/>
      <c r="E625" s="28"/>
      <c r="F625" s="29"/>
      <c r="G625" s="29"/>
      <c r="H625" s="30"/>
      <c r="I625" s="30"/>
      <c r="J625" s="30"/>
      <c r="K625" s="30"/>
      <c r="L625" s="30"/>
      <c r="M625" s="31"/>
      <c r="N625" s="42"/>
      <c r="O625" s="12"/>
      <c r="P625" s="10"/>
      <c r="Q625" s="44" t="str">
        <f t="shared" si="47"/>
        <v xml:space="preserve"> </v>
      </c>
      <c r="R625" s="44">
        <f t="shared" si="48"/>
        <v>0</v>
      </c>
      <c r="S625" s="16">
        <f t="shared" si="51"/>
        <v>0</v>
      </c>
      <c r="T625" s="45"/>
      <c r="U625" s="15">
        <f t="shared" si="49"/>
        <v>0</v>
      </c>
      <c r="V625" s="16">
        <f t="shared" si="50"/>
        <v>0</v>
      </c>
    </row>
    <row r="626" spans="1:22" x14ac:dyDescent="0.25">
      <c r="A626" s="28"/>
      <c r="B626" s="28"/>
      <c r="C626" s="28"/>
      <c r="D626" s="28"/>
      <c r="E626" s="28"/>
      <c r="F626" s="29"/>
      <c r="G626" s="29"/>
      <c r="H626" s="30"/>
      <c r="I626" s="30"/>
      <c r="J626" s="30"/>
      <c r="K626" s="30"/>
      <c r="L626" s="30"/>
      <c r="M626" s="31"/>
      <c r="N626" s="42"/>
      <c r="O626" s="12"/>
      <c r="P626" s="10"/>
      <c r="Q626" s="44" t="str">
        <f t="shared" si="47"/>
        <v xml:space="preserve"> </v>
      </c>
      <c r="R626" s="44">
        <f t="shared" si="48"/>
        <v>0</v>
      </c>
      <c r="S626" s="16">
        <f t="shared" si="51"/>
        <v>0</v>
      </c>
      <c r="T626" s="45"/>
      <c r="U626" s="15">
        <f t="shared" si="49"/>
        <v>0</v>
      </c>
      <c r="V626" s="16">
        <f t="shared" si="50"/>
        <v>0</v>
      </c>
    </row>
    <row r="627" spans="1:22" x14ac:dyDescent="0.25">
      <c r="A627" s="28"/>
      <c r="B627" s="28"/>
      <c r="C627" s="28"/>
      <c r="D627" s="28"/>
      <c r="E627" s="28"/>
      <c r="F627" s="29"/>
      <c r="G627" s="29"/>
      <c r="H627" s="30"/>
      <c r="I627" s="30"/>
      <c r="J627" s="30"/>
      <c r="K627" s="30"/>
      <c r="L627" s="30"/>
      <c r="M627" s="31"/>
      <c r="N627" s="42"/>
      <c r="O627" s="12"/>
      <c r="P627" s="10"/>
      <c r="Q627" s="44" t="str">
        <f t="shared" si="47"/>
        <v xml:space="preserve"> </v>
      </c>
      <c r="R627" s="44">
        <f t="shared" si="48"/>
        <v>0</v>
      </c>
      <c r="S627" s="16">
        <f t="shared" si="51"/>
        <v>0</v>
      </c>
      <c r="T627" s="45"/>
      <c r="U627" s="15">
        <f t="shared" si="49"/>
        <v>0</v>
      </c>
      <c r="V627" s="16">
        <f t="shared" si="50"/>
        <v>0</v>
      </c>
    </row>
    <row r="628" spans="1:22" x14ac:dyDescent="0.25">
      <c r="A628" s="28"/>
      <c r="B628" s="28"/>
      <c r="C628" s="28"/>
      <c r="D628" s="28"/>
      <c r="E628" s="28"/>
      <c r="F628" s="29"/>
      <c r="G628" s="29"/>
      <c r="H628" s="30"/>
      <c r="I628" s="30"/>
      <c r="J628" s="30"/>
      <c r="K628" s="30"/>
      <c r="L628" s="30"/>
      <c r="M628" s="31"/>
      <c r="N628" s="42"/>
      <c r="O628" s="12"/>
      <c r="P628" s="10"/>
      <c r="Q628" s="44" t="str">
        <f t="shared" si="47"/>
        <v xml:space="preserve"> </v>
      </c>
      <c r="R628" s="44">
        <f t="shared" si="48"/>
        <v>0</v>
      </c>
      <c r="S628" s="16">
        <f t="shared" si="51"/>
        <v>0</v>
      </c>
      <c r="T628" s="45"/>
      <c r="U628" s="15">
        <f t="shared" si="49"/>
        <v>0</v>
      </c>
      <c r="V628" s="16">
        <f t="shared" si="50"/>
        <v>0</v>
      </c>
    </row>
    <row r="629" spans="1:22" x14ac:dyDescent="0.25">
      <c r="A629" s="28"/>
      <c r="B629" s="28"/>
      <c r="C629" s="28"/>
      <c r="D629" s="28"/>
      <c r="E629" s="28"/>
      <c r="F629" s="29"/>
      <c r="G629" s="29"/>
      <c r="H629" s="30"/>
      <c r="I629" s="30"/>
      <c r="J629" s="30"/>
      <c r="K629" s="30"/>
      <c r="L629" s="30"/>
      <c r="M629" s="31"/>
      <c r="N629" s="42"/>
      <c r="O629" s="12"/>
      <c r="P629" s="10"/>
      <c r="Q629" s="44" t="str">
        <f t="shared" si="47"/>
        <v xml:space="preserve"> </v>
      </c>
      <c r="R629" s="44">
        <f t="shared" si="48"/>
        <v>0</v>
      </c>
      <c r="S629" s="16">
        <f t="shared" si="51"/>
        <v>0</v>
      </c>
      <c r="T629" s="45"/>
      <c r="U629" s="15">
        <f t="shared" si="49"/>
        <v>0</v>
      </c>
      <c r="V629" s="16">
        <f t="shared" si="50"/>
        <v>0</v>
      </c>
    </row>
    <row r="630" spans="1:22" x14ac:dyDescent="0.25">
      <c r="A630" s="28"/>
      <c r="B630" s="28"/>
      <c r="C630" s="28"/>
      <c r="D630" s="28"/>
      <c r="E630" s="28"/>
      <c r="F630" s="29"/>
      <c r="G630" s="29"/>
      <c r="H630" s="30"/>
      <c r="I630" s="30"/>
      <c r="J630" s="30"/>
      <c r="K630" s="30"/>
      <c r="L630" s="30"/>
      <c r="M630" s="31"/>
      <c r="N630" s="42"/>
      <c r="O630" s="12"/>
      <c r="P630" s="10"/>
      <c r="Q630" s="44" t="str">
        <f t="shared" si="47"/>
        <v xml:space="preserve"> </v>
      </c>
      <c r="R630" s="44">
        <f t="shared" si="48"/>
        <v>0</v>
      </c>
      <c r="S630" s="16">
        <f t="shared" si="51"/>
        <v>0</v>
      </c>
      <c r="T630" s="45"/>
      <c r="U630" s="15">
        <f t="shared" si="49"/>
        <v>0</v>
      </c>
      <c r="V630" s="16">
        <f t="shared" si="50"/>
        <v>0</v>
      </c>
    </row>
    <row r="631" spans="1:22" x14ac:dyDescent="0.25">
      <c r="A631" s="28"/>
      <c r="B631" s="28"/>
      <c r="C631" s="28"/>
      <c r="D631" s="28"/>
      <c r="E631" s="28"/>
      <c r="F631" s="29"/>
      <c r="G631" s="29"/>
      <c r="H631" s="30"/>
      <c r="I631" s="30"/>
      <c r="J631" s="30"/>
      <c r="K631" s="30"/>
      <c r="L631" s="30"/>
      <c r="M631" s="31"/>
      <c r="N631" s="42"/>
      <c r="O631" s="12"/>
      <c r="P631" s="10"/>
      <c r="Q631" s="44" t="str">
        <f t="shared" si="47"/>
        <v xml:space="preserve"> </v>
      </c>
      <c r="R631" s="44">
        <f t="shared" si="48"/>
        <v>0</v>
      </c>
      <c r="S631" s="16">
        <f t="shared" si="51"/>
        <v>0</v>
      </c>
      <c r="T631" s="45"/>
      <c r="U631" s="15">
        <f t="shared" si="49"/>
        <v>0</v>
      </c>
      <c r="V631" s="16">
        <f t="shared" si="50"/>
        <v>0</v>
      </c>
    </row>
    <row r="632" spans="1:22" x14ac:dyDescent="0.25">
      <c r="A632" s="28"/>
      <c r="B632" s="28"/>
      <c r="C632" s="28"/>
      <c r="D632" s="28"/>
      <c r="E632" s="28"/>
      <c r="F632" s="29"/>
      <c r="G632" s="29"/>
      <c r="H632" s="30"/>
      <c r="I632" s="30"/>
      <c r="J632" s="30"/>
      <c r="K632" s="30"/>
      <c r="L632" s="30"/>
      <c r="M632" s="31"/>
      <c r="N632" s="42"/>
      <c r="O632" s="12"/>
      <c r="P632" s="10"/>
      <c r="Q632" s="44" t="str">
        <f t="shared" si="47"/>
        <v xml:space="preserve"> </v>
      </c>
      <c r="R632" s="44">
        <f t="shared" si="48"/>
        <v>0</v>
      </c>
      <c r="S632" s="16">
        <f t="shared" si="51"/>
        <v>0</v>
      </c>
      <c r="T632" s="45"/>
      <c r="U632" s="15">
        <f t="shared" si="49"/>
        <v>0</v>
      </c>
      <c r="V632" s="16">
        <f t="shared" si="50"/>
        <v>0</v>
      </c>
    </row>
    <row r="633" spans="1:22" x14ac:dyDescent="0.25">
      <c r="A633" s="28"/>
      <c r="B633" s="28"/>
      <c r="C633" s="28"/>
      <c r="D633" s="28"/>
      <c r="E633" s="28"/>
      <c r="F633" s="29"/>
      <c r="G633" s="29"/>
      <c r="H633" s="30"/>
      <c r="I633" s="30"/>
      <c r="J633" s="30"/>
      <c r="K633" s="30"/>
      <c r="L633" s="30"/>
      <c r="M633" s="31"/>
      <c r="N633" s="42"/>
      <c r="O633" s="12"/>
      <c r="P633" s="10"/>
      <c r="Q633" s="44" t="str">
        <f t="shared" si="47"/>
        <v xml:space="preserve"> </v>
      </c>
      <c r="R633" s="44">
        <f t="shared" si="48"/>
        <v>0</v>
      </c>
      <c r="S633" s="16">
        <f t="shared" si="51"/>
        <v>0</v>
      </c>
      <c r="T633" s="45"/>
      <c r="U633" s="15">
        <f t="shared" si="49"/>
        <v>0</v>
      </c>
      <c r="V633" s="16">
        <f t="shared" si="50"/>
        <v>0</v>
      </c>
    </row>
    <row r="634" spans="1:22" x14ac:dyDescent="0.25">
      <c r="A634" s="28"/>
      <c r="B634" s="28"/>
      <c r="C634" s="28"/>
      <c r="D634" s="28"/>
      <c r="E634" s="28"/>
      <c r="F634" s="29"/>
      <c r="G634" s="29"/>
      <c r="H634" s="30"/>
      <c r="I634" s="30"/>
      <c r="J634" s="30"/>
      <c r="K634" s="30"/>
      <c r="L634" s="30"/>
      <c r="M634" s="31"/>
      <c r="N634" s="42"/>
      <c r="O634" s="12"/>
      <c r="P634" s="10"/>
      <c r="Q634" s="44" t="str">
        <f t="shared" si="47"/>
        <v xml:space="preserve"> </v>
      </c>
      <c r="R634" s="44">
        <f t="shared" si="48"/>
        <v>0</v>
      </c>
      <c r="S634" s="16">
        <f t="shared" si="51"/>
        <v>0</v>
      </c>
      <c r="T634" s="45"/>
      <c r="U634" s="15">
        <f t="shared" si="49"/>
        <v>0</v>
      </c>
      <c r="V634" s="16">
        <f t="shared" si="50"/>
        <v>0</v>
      </c>
    </row>
    <row r="635" spans="1:22" x14ac:dyDescent="0.25">
      <c r="A635" s="28"/>
      <c r="B635" s="28"/>
      <c r="C635" s="28"/>
      <c r="D635" s="28"/>
      <c r="E635" s="28"/>
      <c r="F635" s="29"/>
      <c r="G635" s="29"/>
      <c r="H635" s="30"/>
      <c r="I635" s="30"/>
      <c r="J635" s="30"/>
      <c r="K635" s="30"/>
      <c r="L635" s="30"/>
      <c r="M635" s="31"/>
      <c r="N635" s="42"/>
      <c r="O635" s="12"/>
      <c r="P635" s="10"/>
      <c r="Q635" s="44" t="str">
        <f t="shared" si="47"/>
        <v xml:space="preserve"> </v>
      </c>
      <c r="R635" s="44">
        <f t="shared" si="48"/>
        <v>0</v>
      </c>
      <c r="S635" s="16">
        <f t="shared" si="51"/>
        <v>0</v>
      </c>
      <c r="T635" s="45"/>
      <c r="U635" s="15">
        <f t="shared" si="49"/>
        <v>0</v>
      </c>
      <c r="V635" s="16">
        <f t="shared" si="50"/>
        <v>0</v>
      </c>
    </row>
    <row r="636" spans="1:22" x14ac:dyDescent="0.25">
      <c r="A636" s="28"/>
      <c r="B636" s="28"/>
      <c r="C636" s="28"/>
      <c r="D636" s="28"/>
      <c r="E636" s="28"/>
      <c r="F636" s="29"/>
      <c r="G636" s="29"/>
      <c r="H636" s="30"/>
      <c r="I636" s="30"/>
      <c r="J636" s="30"/>
      <c r="K636" s="30"/>
      <c r="L636" s="30"/>
      <c r="M636" s="31"/>
      <c r="N636" s="42"/>
      <c r="O636" s="12"/>
      <c r="P636" s="10"/>
      <c r="Q636" s="44" t="str">
        <f t="shared" si="47"/>
        <v xml:space="preserve"> </v>
      </c>
      <c r="R636" s="44">
        <f t="shared" si="48"/>
        <v>0</v>
      </c>
      <c r="S636" s="16">
        <f t="shared" si="51"/>
        <v>0</v>
      </c>
      <c r="T636" s="45"/>
      <c r="U636" s="15">
        <f t="shared" si="49"/>
        <v>0</v>
      </c>
      <c r="V636" s="16">
        <f t="shared" si="50"/>
        <v>0</v>
      </c>
    </row>
    <row r="637" spans="1:22" x14ac:dyDescent="0.25">
      <c r="A637" s="28"/>
      <c r="B637" s="28"/>
      <c r="C637" s="28"/>
      <c r="D637" s="28"/>
      <c r="E637" s="28"/>
      <c r="F637" s="29"/>
      <c r="G637" s="29"/>
      <c r="H637" s="30"/>
      <c r="I637" s="30"/>
      <c r="J637" s="30"/>
      <c r="K637" s="30"/>
      <c r="L637" s="30"/>
      <c r="M637" s="31"/>
      <c r="N637" s="42"/>
      <c r="O637" s="12"/>
      <c r="P637" s="10"/>
      <c r="Q637" s="44" t="str">
        <f t="shared" si="47"/>
        <v xml:space="preserve"> </v>
      </c>
      <c r="R637" s="44">
        <f t="shared" si="48"/>
        <v>0</v>
      </c>
      <c r="S637" s="16">
        <f t="shared" si="51"/>
        <v>0</v>
      </c>
      <c r="T637" s="45"/>
      <c r="U637" s="15">
        <f t="shared" si="49"/>
        <v>0</v>
      </c>
      <c r="V637" s="16">
        <f t="shared" si="50"/>
        <v>0</v>
      </c>
    </row>
    <row r="638" spans="1:22" x14ac:dyDescent="0.25">
      <c r="A638" s="28"/>
      <c r="B638" s="28"/>
      <c r="C638" s="28"/>
      <c r="D638" s="28"/>
      <c r="E638" s="28"/>
      <c r="F638" s="29"/>
      <c r="G638" s="29"/>
      <c r="H638" s="30"/>
      <c r="I638" s="30"/>
      <c r="J638" s="30"/>
      <c r="K638" s="30"/>
      <c r="L638" s="30"/>
      <c r="M638" s="31"/>
      <c r="N638" s="42"/>
      <c r="O638" s="12"/>
      <c r="P638" s="10"/>
      <c r="Q638" s="44" t="str">
        <f t="shared" si="47"/>
        <v xml:space="preserve"> </v>
      </c>
      <c r="R638" s="44">
        <f t="shared" si="48"/>
        <v>0</v>
      </c>
      <c r="S638" s="16">
        <f t="shared" si="51"/>
        <v>0</v>
      </c>
      <c r="T638" s="45"/>
      <c r="U638" s="15">
        <f t="shared" si="49"/>
        <v>0</v>
      </c>
      <c r="V638" s="16">
        <f t="shared" si="50"/>
        <v>0</v>
      </c>
    </row>
    <row r="639" spans="1:22" x14ac:dyDescent="0.25">
      <c r="A639" s="28"/>
      <c r="B639" s="28"/>
      <c r="C639" s="28"/>
      <c r="D639" s="28"/>
      <c r="E639" s="28"/>
      <c r="F639" s="29"/>
      <c r="G639" s="29"/>
      <c r="H639" s="30"/>
      <c r="I639" s="30"/>
      <c r="J639" s="30"/>
      <c r="K639" s="30"/>
      <c r="L639" s="30"/>
      <c r="M639" s="31"/>
      <c r="N639" s="42"/>
      <c r="O639" s="12"/>
      <c r="P639" s="10"/>
      <c r="Q639" s="44" t="str">
        <f t="shared" si="47"/>
        <v xml:space="preserve"> </v>
      </c>
      <c r="R639" s="44">
        <f t="shared" si="48"/>
        <v>0</v>
      </c>
      <c r="S639" s="16">
        <f t="shared" si="51"/>
        <v>0</v>
      </c>
      <c r="T639" s="45"/>
      <c r="U639" s="15">
        <f t="shared" si="49"/>
        <v>0</v>
      </c>
      <c r="V639" s="16">
        <f t="shared" si="50"/>
        <v>0</v>
      </c>
    </row>
    <row r="640" spans="1:22" x14ac:dyDescent="0.25">
      <c r="A640" s="28"/>
      <c r="B640" s="28"/>
      <c r="C640" s="28"/>
      <c r="D640" s="28"/>
      <c r="E640" s="28"/>
      <c r="F640" s="29"/>
      <c r="G640" s="29"/>
      <c r="H640" s="30"/>
      <c r="I640" s="30"/>
      <c r="J640" s="30"/>
      <c r="K640" s="30"/>
      <c r="L640" s="30"/>
      <c r="M640" s="31"/>
      <c r="N640" s="42"/>
      <c r="O640" s="12"/>
      <c r="P640" s="10"/>
      <c r="Q640" s="44" t="str">
        <f t="shared" si="47"/>
        <v xml:space="preserve"> </v>
      </c>
      <c r="R640" s="44">
        <f t="shared" si="48"/>
        <v>0</v>
      </c>
      <c r="S640" s="16">
        <f t="shared" si="51"/>
        <v>0</v>
      </c>
      <c r="T640" s="45"/>
      <c r="U640" s="15">
        <f t="shared" si="49"/>
        <v>0</v>
      </c>
      <c r="V640" s="16">
        <f t="shared" si="50"/>
        <v>0</v>
      </c>
    </row>
    <row r="641" spans="1:22" x14ac:dyDescent="0.25">
      <c r="A641" s="28"/>
      <c r="B641" s="28"/>
      <c r="C641" s="28"/>
      <c r="D641" s="28"/>
      <c r="E641" s="28"/>
      <c r="F641" s="29"/>
      <c r="G641" s="29"/>
      <c r="H641" s="30"/>
      <c r="I641" s="30"/>
      <c r="J641" s="30"/>
      <c r="K641" s="30"/>
      <c r="L641" s="30"/>
      <c r="M641" s="31"/>
      <c r="N641" s="42"/>
      <c r="O641" s="12"/>
      <c r="P641" s="10"/>
      <c r="Q641" s="44" t="str">
        <f t="shared" ref="Q641:Q704" si="52">IF(AND(O641=2,P641&gt;0),N641," ")</f>
        <v xml:space="preserve"> </v>
      </c>
      <c r="R641" s="44">
        <f t="shared" ref="R641:R704" si="53">IF(AND(O641=2,P641&gt;0),0,N641)</f>
        <v>0</v>
      </c>
      <c r="S641" s="16">
        <f t="shared" si="51"/>
        <v>0</v>
      </c>
      <c r="T641" s="45"/>
      <c r="U641" s="15">
        <f t="shared" ref="U641:U704" si="54">IF(A641&gt;=2,ROUND(A641*0.00915,3),0)</f>
        <v>0</v>
      </c>
      <c r="V641" s="16">
        <f t="shared" ref="V641:V704" si="55">ROUND(R641*U641,2)</f>
        <v>0</v>
      </c>
    </row>
    <row r="642" spans="1:22" x14ac:dyDescent="0.25">
      <c r="A642" s="28"/>
      <c r="B642" s="28"/>
      <c r="C642" s="28"/>
      <c r="D642" s="28"/>
      <c r="E642" s="28"/>
      <c r="F642" s="29"/>
      <c r="G642" s="29"/>
      <c r="H642" s="30"/>
      <c r="I642" s="30"/>
      <c r="J642" s="30"/>
      <c r="K642" s="30"/>
      <c r="L642" s="30"/>
      <c r="M642" s="31"/>
      <c r="N642" s="42"/>
      <c r="O642" s="12"/>
      <c r="P642" s="10"/>
      <c r="Q642" s="44" t="str">
        <f t="shared" si="52"/>
        <v xml:space="preserve"> </v>
      </c>
      <c r="R642" s="44">
        <f t="shared" si="53"/>
        <v>0</v>
      </c>
      <c r="S642" s="16">
        <f t="shared" si="51"/>
        <v>0</v>
      </c>
      <c r="T642" s="45"/>
      <c r="U642" s="15">
        <f t="shared" si="54"/>
        <v>0</v>
      </c>
      <c r="V642" s="16">
        <f t="shared" si="55"/>
        <v>0</v>
      </c>
    </row>
    <row r="643" spans="1:22" x14ac:dyDescent="0.25">
      <c r="A643" s="28"/>
      <c r="B643" s="28"/>
      <c r="C643" s="28"/>
      <c r="D643" s="28"/>
      <c r="E643" s="28"/>
      <c r="F643" s="29"/>
      <c r="G643" s="29"/>
      <c r="H643" s="30"/>
      <c r="I643" s="30"/>
      <c r="J643" s="30"/>
      <c r="K643" s="30"/>
      <c r="L643" s="30"/>
      <c r="M643" s="31"/>
      <c r="N643" s="42"/>
      <c r="O643" s="12"/>
      <c r="P643" s="10"/>
      <c r="Q643" s="44" t="str">
        <f t="shared" si="52"/>
        <v xml:space="preserve"> </v>
      </c>
      <c r="R643" s="44">
        <f t="shared" si="53"/>
        <v>0</v>
      </c>
      <c r="S643" s="16">
        <f t="shared" si="51"/>
        <v>0</v>
      </c>
      <c r="T643" s="45"/>
      <c r="U643" s="15">
        <f t="shared" si="54"/>
        <v>0</v>
      </c>
      <c r="V643" s="16">
        <f t="shared" si="55"/>
        <v>0</v>
      </c>
    </row>
    <row r="644" spans="1:22" x14ac:dyDescent="0.25">
      <c r="A644" s="28"/>
      <c r="B644" s="28"/>
      <c r="C644" s="28"/>
      <c r="D644" s="28"/>
      <c r="E644" s="28"/>
      <c r="F644" s="29"/>
      <c r="G644" s="29"/>
      <c r="H644" s="30"/>
      <c r="I644" s="30"/>
      <c r="J644" s="30"/>
      <c r="K644" s="30"/>
      <c r="L644" s="30"/>
      <c r="M644" s="31"/>
      <c r="N644" s="42"/>
      <c r="O644" s="12"/>
      <c r="P644" s="10"/>
      <c r="Q644" s="44" t="str">
        <f t="shared" si="52"/>
        <v xml:space="preserve"> </v>
      </c>
      <c r="R644" s="44">
        <f t="shared" si="53"/>
        <v>0</v>
      </c>
      <c r="S644" s="16">
        <f t="shared" si="51"/>
        <v>0</v>
      </c>
      <c r="T644" s="45"/>
      <c r="U644" s="15">
        <f t="shared" si="54"/>
        <v>0</v>
      </c>
      <c r="V644" s="16">
        <f t="shared" si="55"/>
        <v>0</v>
      </c>
    </row>
    <row r="645" spans="1:22" x14ac:dyDescent="0.25">
      <c r="A645" s="28"/>
      <c r="B645" s="28"/>
      <c r="C645" s="28"/>
      <c r="D645" s="28"/>
      <c r="E645" s="28"/>
      <c r="F645" s="29"/>
      <c r="G645" s="29"/>
      <c r="H645" s="30"/>
      <c r="I645" s="30"/>
      <c r="J645" s="30"/>
      <c r="K645" s="30"/>
      <c r="L645" s="30"/>
      <c r="M645" s="31"/>
      <c r="N645" s="42"/>
      <c r="O645" s="12"/>
      <c r="P645" s="10"/>
      <c r="Q645" s="44" t="str">
        <f t="shared" si="52"/>
        <v xml:space="preserve"> </v>
      </c>
      <c r="R645" s="44">
        <f t="shared" si="53"/>
        <v>0</v>
      </c>
      <c r="S645" s="16">
        <f t="shared" si="51"/>
        <v>0</v>
      </c>
      <c r="T645" s="45"/>
      <c r="U645" s="15">
        <f t="shared" si="54"/>
        <v>0</v>
      </c>
      <c r="V645" s="16">
        <f t="shared" si="55"/>
        <v>0</v>
      </c>
    </row>
    <row r="646" spans="1:22" x14ac:dyDescent="0.25">
      <c r="A646" s="28"/>
      <c r="B646" s="28"/>
      <c r="C646" s="28"/>
      <c r="D646" s="28"/>
      <c r="E646" s="28"/>
      <c r="F646" s="29"/>
      <c r="G646" s="29"/>
      <c r="H646" s="30"/>
      <c r="I646" s="30"/>
      <c r="J646" s="30"/>
      <c r="K646" s="30"/>
      <c r="L646" s="30"/>
      <c r="M646" s="31"/>
      <c r="N646" s="42"/>
      <c r="O646" s="12"/>
      <c r="P646" s="10"/>
      <c r="Q646" s="44" t="str">
        <f t="shared" si="52"/>
        <v xml:space="preserve"> </v>
      </c>
      <c r="R646" s="44">
        <f t="shared" si="53"/>
        <v>0</v>
      </c>
      <c r="S646" s="16">
        <f t="shared" si="51"/>
        <v>0</v>
      </c>
      <c r="T646" s="45"/>
      <c r="U646" s="15">
        <f t="shared" si="54"/>
        <v>0</v>
      </c>
      <c r="V646" s="16">
        <f t="shared" si="55"/>
        <v>0</v>
      </c>
    </row>
    <row r="647" spans="1:22" x14ac:dyDescent="0.25">
      <c r="A647" s="28"/>
      <c r="B647" s="28"/>
      <c r="C647" s="28"/>
      <c r="D647" s="28"/>
      <c r="E647" s="28"/>
      <c r="F647" s="29"/>
      <c r="G647" s="29"/>
      <c r="H647" s="30"/>
      <c r="I647" s="30"/>
      <c r="J647" s="30"/>
      <c r="K647" s="30"/>
      <c r="L647" s="30"/>
      <c r="M647" s="31"/>
      <c r="N647" s="42"/>
      <c r="O647" s="12"/>
      <c r="P647" s="10"/>
      <c r="Q647" s="44" t="str">
        <f t="shared" si="52"/>
        <v xml:space="preserve"> </v>
      </c>
      <c r="R647" s="44">
        <f t="shared" si="53"/>
        <v>0</v>
      </c>
      <c r="S647" s="16">
        <f t="shared" si="51"/>
        <v>0</v>
      </c>
      <c r="T647" s="45"/>
      <c r="U647" s="15">
        <f t="shared" si="54"/>
        <v>0</v>
      </c>
      <c r="V647" s="16">
        <f t="shared" si="55"/>
        <v>0</v>
      </c>
    </row>
    <row r="648" spans="1:22" x14ac:dyDescent="0.25">
      <c r="A648" s="28"/>
      <c r="B648" s="28"/>
      <c r="C648" s="28"/>
      <c r="D648" s="28"/>
      <c r="E648" s="28"/>
      <c r="F648" s="29"/>
      <c r="G648" s="29"/>
      <c r="H648" s="30"/>
      <c r="I648" s="30"/>
      <c r="J648" s="30"/>
      <c r="K648" s="30"/>
      <c r="L648" s="30"/>
      <c r="M648" s="31"/>
      <c r="N648" s="42"/>
      <c r="O648" s="12"/>
      <c r="P648" s="10"/>
      <c r="Q648" s="44" t="str">
        <f t="shared" si="52"/>
        <v xml:space="preserve"> </v>
      </c>
      <c r="R648" s="44">
        <f t="shared" si="53"/>
        <v>0</v>
      </c>
      <c r="S648" s="16">
        <f t="shared" si="51"/>
        <v>0</v>
      </c>
      <c r="T648" s="45"/>
      <c r="U648" s="15">
        <f t="shared" si="54"/>
        <v>0</v>
      </c>
      <c r="V648" s="16">
        <f t="shared" si="55"/>
        <v>0</v>
      </c>
    </row>
    <row r="649" spans="1:22" x14ac:dyDescent="0.25">
      <c r="A649" s="28"/>
      <c r="B649" s="28"/>
      <c r="C649" s="28"/>
      <c r="D649" s="28"/>
      <c r="E649" s="28"/>
      <c r="F649" s="29"/>
      <c r="G649" s="29"/>
      <c r="H649" s="30"/>
      <c r="I649" s="30"/>
      <c r="J649" s="30"/>
      <c r="K649" s="30"/>
      <c r="L649" s="30"/>
      <c r="M649" s="31"/>
      <c r="N649" s="42"/>
      <c r="O649" s="12"/>
      <c r="P649" s="10"/>
      <c r="Q649" s="44" t="str">
        <f t="shared" si="52"/>
        <v xml:space="preserve"> </v>
      </c>
      <c r="R649" s="44">
        <f t="shared" si="53"/>
        <v>0</v>
      </c>
      <c r="S649" s="16">
        <f t="shared" si="51"/>
        <v>0</v>
      </c>
      <c r="T649" s="45"/>
      <c r="U649" s="15">
        <f t="shared" si="54"/>
        <v>0</v>
      </c>
      <c r="V649" s="16">
        <f t="shared" si="55"/>
        <v>0</v>
      </c>
    </row>
    <row r="650" spans="1:22" x14ac:dyDescent="0.25">
      <c r="A650" s="28"/>
      <c r="B650" s="28"/>
      <c r="C650" s="28"/>
      <c r="D650" s="28"/>
      <c r="E650" s="28"/>
      <c r="F650" s="29"/>
      <c r="G650" s="29"/>
      <c r="H650" s="30"/>
      <c r="I650" s="30"/>
      <c r="J650" s="30"/>
      <c r="K650" s="30"/>
      <c r="L650" s="30"/>
      <c r="M650" s="31"/>
      <c r="N650" s="42"/>
      <c r="O650" s="12"/>
      <c r="P650" s="10"/>
      <c r="Q650" s="44" t="str">
        <f t="shared" si="52"/>
        <v xml:space="preserve"> </v>
      </c>
      <c r="R650" s="44">
        <f t="shared" si="53"/>
        <v>0</v>
      </c>
      <c r="S650" s="16">
        <f t="shared" si="51"/>
        <v>0</v>
      </c>
      <c r="T650" s="45"/>
      <c r="U650" s="15">
        <f t="shared" si="54"/>
        <v>0</v>
      </c>
      <c r="V650" s="16">
        <f t="shared" si="55"/>
        <v>0</v>
      </c>
    </row>
    <row r="651" spans="1:22" x14ac:dyDescent="0.25">
      <c r="A651" s="28"/>
      <c r="B651" s="28"/>
      <c r="C651" s="28"/>
      <c r="D651" s="28"/>
      <c r="E651" s="28"/>
      <c r="F651" s="29"/>
      <c r="G651" s="29"/>
      <c r="H651" s="30"/>
      <c r="I651" s="30"/>
      <c r="J651" s="30"/>
      <c r="K651" s="30"/>
      <c r="L651" s="30"/>
      <c r="M651" s="31"/>
      <c r="N651" s="42"/>
      <c r="O651" s="12"/>
      <c r="P651" s="10"/>
      <c r="Q651" s="44" t="str">
        <f t="shared" si="52"/>
        <v xml:space="preserve"> </v>
      </c>
      <c r="R651" s="44">
        <f t="shared" si="53"/>
        <v>0</v>
      </c>
      <c r="S651" s="16">
        <f t="shared" si="51"/>
        <v>0</v>
      </c>
      <c r="T651" s="45"/>
      <c r="U651" s="15">
        <f t="shared" si="54"/>
        <v>0</v>
      </c>
      <c r="V651" s="16">
        <f t="shared" si="55"/>
        <v>0</v>
      </c>
    </row>
    <row r="652" spans="1:22" x14ac:dyDescent="0.25">
      <c r="A652" s="28"/>
      <c r="B652" s="28"/>
      <c r="C652" s="28"/>
      <c r="D652" s="28"/>
      <c r="E652" s="28"/>
      <c r="F652" s="29"/>
      <c r="G652" s="29"/>
      <c r="H652" s="30"/>
      <c r="I652" s="30"/>
      <c r="J652" s="30"/>
      <c r="K652" s="30"/>
      <c r="L652" s="30"/>
      <c r="M652" s="31"/>
      <c r="N652" s="42"/>
      <c r="O652" s="12"/>
      <c r="P652" s="10"/>
      <c r="Q652" s="44" t="str">
        <f t="shared" si="52"/>
        <v xml:space="preserve"> </v>
      </c>
      <c r="R652" s="44">
        <f t="shared" si="53"/>
        <v>0</v>
      </c>
      <c r="S652" s="16">
        <f t="shared" si="51"/>
        <v>0</v>
      </c>
      <c r="T652" s="45"/>
      <c r="U652" s="15">
        <f t="shared" si="54"/>
        <v>0</v>
      </c>
      <c r="V652" s="16">
        <f t="shared" si="55"/>
        <v>0</v>
      </c>
    </row>
    <row r="653" spans="1:22" x14ac:dyDescent="0.25">
      <c r="A653" s="28"/>
      <c r="B653" s="28"/>
      <c r="C653" s="28"/>
      <c r="D653" s="28"/>
      <c r="E653" s="28"/>
      <c r="F653" s="29"/>
      <c r="G653" s="29"/>
      <c r="H653" s="30"/>
      <c r="I653" s="30"/>
      <c r="J653" s="30"/>
      <c r="K653" s="30"/>
      <c r="L653" s="30"/>
      <c r="M653" s="31"/>
      <c r="N653" s="42"/>
      <c r="O653" s="12"/>
      <c r="P653" s="10"/>
      <c r="Q653" s="44" t="str">
        <f t="shared" si="52"/>
        <v xml:space="preserve"> </v>
      </c>
      <c r="R653" s="44">
        <f t="shared" si="53"/>
        <v>0</v>
      </c>
      <c r="S653" s="16">
        <f t="shared" si="51"/>
        <v>0</v>
      </c>
      <c r="T653" s="45"/>
      <c r="U653" s="15">
        <f t="shared" si="54"/>
        <v>0</v>
      </c>
      <c r="V653" s="16">
        <f t="shared" si="55"/>
        <v>0</v>
      </c>
    </row>
    <row r="654" spans="1:22" x14ac:dyDescent="0.25">
      <c r="A654" s="28"/>
      <c r="B654" s="28"/>
      <c r="C654" s="28"/>
      <c r="D654" s="28"/>
      <c r="E654" s="28"/>
      <c r="F654" s="29"/>
      <c r="G654" s="29"/>
      <c r="H654" s="30"/>
      <c r="I654" s="30"/>
      <c r="J654" s="30"/>
      <c r="K654" s="30"/>
      <c r="L654" s="30"/>
      <c r="M654" s="31"/>
      <c r="N654" s="42"/>
      <c r="O654" s="12"/>
      <c r="P654" s="10"/>
      <c r="Q654" s="44" t="str">
        <f t="shared" si="52"/>
        <v xml:space="preserve"> </v>
      </c>
      <c r="R654" s="44">
        <f t="shared" si="53"/>
        <v>0</v>
      </c>
      <c r="S654" s="16">
        <f t="shared" si="51"/>
        <v>0</v>
      </c>
      <c r="T654" s="45"/>
      <c r="U654" s="15">
        <f t="shared" si="54"/>
        <v>0</v>
      </c>
      <c r="V654" s="16">
        <f t="shared" si="55"/>
        <v>0</v>
      </c>
    </row>
    <row r="655" spans="1:22" x14ac:dyDescent="0.25">
      <c r="A655" s="28"/>
      <c r="B655" s="28"/>
      <c r="C655" s="28"/>
      <c r="D655" s="28"/>
      <c r="E655" s="28"/>
      <c r="F655" s="29"/>
      <c r="G655" s="29"/>
      <c r="H655" s="30"/>
      <c r="I655" s="30"/>
      <c r="J655" s="30"/>
      <c r="K655" s="30"/>
      <c r="L655" s="30"/>
      <c r="M655" s="31"/>
      <c r="N655" s="42"/>
      <c r="O655" s="12"/>
      <c r="P655" s="10"/>
      <c r="Q655" s="44" t="str">
        <f t="shared" si="52"/>
        <v xml:space="preserve"> </v>
      </c>
      <c r="R655" s="44">
        <f t="shared" si="53"/>
        <v>0</v>
      </c>
      <c r="S655" s="16">
        <f t="shared" si="51"/>
        <v>0</v>
      </c>
      <c r="T655" s="45"/>
      <c r="U655" s="15">
        <f t="shared" si="54"/>
        <v>0</v>
      </c>
      <c r="V655" s="16">
        <f t="shared" si="55"/>
        <v>0</v>
      </c>
    </row>
    <row r="656" spans="1:22" x14ac:dyDescent="0.25">
      <c r="A656" s="28"/>
      <c r="B656" s="28"/>
      <c r="C656" s="28"/>
      <c r="D656" s="28"/>
      <c r="E656" s="28"/>
      <c r="F656" s="29"/>
      <c r="G656" s="29"/>
      <c r="H656" s="30"/>
      <c r="I656" s="30"/>
      <c r="J656" s="30"/>
      <c r="K656" s="30"/>
      <c r="L656" s="30"/>
      <c r="M656" s="31"/>
      <c r="N656" s="42"/>
      <c r="O656" s="12"/>
      <c r="P656" s="10"/>
      <c r="Q656" s="44" t="str">
        <f t="shared" si="52"/>
        <v xml:space="preserve"> </v>
      </c>
      <c r="R656" s="44">
        <f t="shared" si="53"/>
        <v>0</v>
      </c>
      <c r="S656" s="16">
        <f t="shared" ref="S656:S719" si="56">ROUND(R656*0.17,2)</f>
        <v>0</v>
      </c>
      <c r="T656" s="45"/>
      <c r="U656" s="15">
        <f t="shared" si="54"/>
        <v>0</v>
      </c>
      <c r="V656" s="16">
        <f t="shared" si="55"/>
        <v>0</v>
      </c>
    </row>
    <row r="657" spans="1:22" x14ac:dyDescent="0.25">
      <c r="A657" s="28"/>
      <c r="B657" s="28"/>
      <c r="C657" s="28"/>
      <c r="D657" s="28"/>
      <c r="E657" s="28"/>
      <c r="F657" s="29"/>
      <c r="G657" s="29"/>
      <c r="H657" s="30"/>
      <c r="I657" s="30"/>
      <c r="J657" s="30"/>
      <c r="K657" s="30"/>
      <c r="L657" s="30"/>
      <c r="M657" s="31"/>
      <c r="N657" s="42"/>
      <c r="O657" s="12"/>
      <c r="P657" s="10"/>
      <c r="Q657" s="44" t="str">
        <f t="shared" si="52"/>
        <v xml:space="preserve"> </v>
      </c>
      <c r="R657" s="44">
        <f t="shared" si="53"/>
        <v>0</v>
      </c>
      <c r="S657" s="16">
        <f t="shared" si="56"/>
        <v>0</v>
      </c>
      <c r="T657" s="45"/>
      <c r="U657" s="15">
        <f t="shared" si="54"/>
        <v>0</v>
      </c>
      <c r="V657" s="16">
        <f t="shared" si="55"/>
        <v>0</v>
      </c>
    </row>
    <row r="658" spans="1:22" x14ac:dyDescent="0.25">
      <c r="A658" s="28"/>
      <c r="B658" s="28"/>
      <c r="C658" s="28"/>
      <c r="D658" s="28"/>
      <c r="E658" s="28"/>
      <c r="F658" s="29"/>
      <c r="G658" s="29"/>
      <c r="H658" s="30"/>
      <c r="I658" s="30"/>
      <c r="J658" s="30"/>
      <c r="K658" s="30"/>
      <c r="L658" s="30"/>
      <c r="M658" s="31"/>
      <c r="N658" s="42"/>
      <c r="O658" s="12"/>
      <c r="P658" s="10"/>
      <c r="Q658" s="44" t="str">
        <f t="shared" si="52"/>
        <v xml:space="preserve"> </v>
      </c>
      <c r="R658" s="44">
        <f t="shared" si="53"/>
        <v>0</v>
      </c>
      <c r="S658" s="16">
        <f t="shared" si="56"/>
        <v>0</v>
      </c>
      <c r="T658" s="45"/>
      <c r="U658" s="15">
        <f t="shared" si="54"/>
        <v>0</v>
      </c>
      <c r="V658" s="16">
        <f t="shared" si="55"/>
        <v>0</v>
      </c>
    </row>
    <row r="659" spans="1:22" x14ac:dyDescent="0.25">
      <c r="A659" s="28"/>
      <c r="B659" s="28"/>
      <c r="C659" s="28"/>
      <c r="D659" s="28"/>
      <c r="E659" s="28"/>
      <c r="F659" s="29"/>
      <c r="G659" s="29"/>
      <c r="H659" s="30"/>
      <c r="I659" s="30"/>
      <c r="J659" s="30"/>
      <c r="K659" s="30"/>
      <c r="L659" s="30"/>
      <c r="M659" s="31"/>
      <c r="N659" s="42"/>
      <c r="O659" s="12"/>
      <c r="P659" s="10"/>
      <c r="Q659" s="44" t="str">
        <f t="shared" si="52"/>
        <v xml:space="preserve"> </v>
      </c>
      <c r="R659" s="44">
        <f t="shared" si="53"/>
        <v>0</v>
      </c>
      <c r="S659" s="16">
        <f t="shared" si="56"/>
        <v>0</v>
      </c>
      <c r="T659" s="45"/>
      <c r="U659" s="15">
        <f t="shared" si="54"/>
        <v>0</v>
      </c>
      <c r="V659" s="16">
        <f t="shared" si="55"/>
        <v>0</v>
      </c>
    </row>
    <row r="660" spans="1:22" x14ac:dyDescent="0.25">
      <c r="A660" s="28"/>
      <c r="B660" s="28"/>
      <c r="C660" s="28"/>
      <c r="D660" s="28"/>
      <c r="E660" s="28"/>
      <c r="F660" s="29"/>
      <c r="G660" s="29"/>
      <c r="H660" s="30"/>
      <c r="I660" s="30"/>
      <c r="J660" s="30"/>
      <c r="K660" s="30"/>
      <c r="L660" s="30"/>
      <c r="M660" s="31"/>
      <c r="N660" s="42"/>
      <c r="O660" s="12"/>
      <c r="P660" s="10"/>
      <c r="Q660" s="44" t="str">
        <f t="shared" si="52"/>
        <v xml:space="preserve"> </v>
      </c>
      <c r="R660" s="44">
        <f t="shared" si="53"/>
        <v>0</v>
      </c>
      <c r="S660" s="16">
        <f t="shared" si="56"/>
        <v>0</v>
      </c>
      <c r="T660" s="45"/>
      <c r="U660" s="15">
        <f t="shared" si="54"/>
        <v>0</v>
      </c>
      <c r="V660" s="16">
        <f t="shared" si="55"/>
        <v>0</v>
      </c>
    </row>
    <row r="661" spans="1:22" x14ac:dyDescent="0.25">
      <c r="A661" s="28"/>
      <c r="B661" s="28"/>
      <c r="C661" s="28"/>
      <c r="D661" s="28"/>
      <c r="E661" s="28"/>
      <c r="F661" s="29"/>
      <c r="G661" s="29"/>
      <c r="H661" s="30"/>
      <c r="I661" s="30"/>
      <c r="J661" s="30"/>
      <c r="K661" s="30"/>
      <c r="L661" s="30"/>
      <c r="M661" s="31"/>
      <c r="N661" s="42"/>
      <c r="O661" s="12"/>
      <c r="P661" s="10"/>
      <c r="Q661" s="44" t="str">
        <f t="shared" si="52"/>
        <v xml:space="preserve"> </v>
      </c>
      <c r="R661" s="44">
        <f t="shared" si="53"/>
        <v>0</v>
      </c>
      <c r="S661" s="16">
        <f t="shared" si="56"/>
        <v>0</v>
      </c>
      <c r="T661" s="45"/>
      <c r="U661" s="15">
        <f t="shared" si="54"/>
        <v>0</v>
      </c>
      <c r="V661" s="16">
        <f t="shared" si="55"/>
        <v>0</v>
      </c>
    </row>
    <row r="662" spans="1:22" x14ac:dyDescent="0.25">
      <c r="A662" s="28"/>
      <c r="B662" s="28"/>
      <c r="C662" s="28"/>
      <c r="D662" s="28"/>
      <c r="E662" s="28"/>
      <c r="F662" s="29"/>
      <c r="G662" s="29"/>
      <c r="H662" s="30"/>
      <c r="I662" s="30"/>
      <c r="J662" s="30"/>
      <c r="K662" s="30"/>
      <c r="L662" s="30"/>
      <c r="M662" s="31"/>
      <c r="N662" s="42"/>
      <c r="O662" s="12"/>
      <c r="P662" s="10"/>
      <c r="Q662" s="44" t="str">
        <f t="shared" si="52"/>
        <v xml:space="preserve"> </v>
      </c>
      <c r="R662" s="44">
        <f t="shared" si="53"/>
        <v>0</v>
      </c>
      <c r="S662" s="16">
        <f t="shared" si="56"/>
        <v>0</v>
      </c>
      <c r="T662" s="45"/>
      <c r="U662" s="15">
        <f t="shared" si="54"/>
        <v>0</v>
      </c>
      <c r="V662" s="16">
        <f t="shared" si="55"/>
        <v>0</v>
      </c>
    </row>
    <row r="663" spans="1:22" x14ac:dyDescent="0.25">
      <c r="A663" s="28"/>
      <c r="B663" s="28"/>
      <c r="C663" s="28"/>
      <c r="D663" s="28"/>
      <c r="E663" s="28"/>
      <c r="F663" s="29"/>
      <c r="G663" s="29"/>
      <c r="H663" s="30"/>
      <c r="I663" s="30"/>
      <c r="J663" s="30"/>
      <c r="K663" s="30"/>
      <c r="L663" s="30"/>
      <c r="M663" s="31"/>
      <c r="N663" s="42"/>
      <c r="O663" s="12"/>
      <c r="P663" s="10"/>
      <c r="Q663" s="44" t="str">
        <f t="shared" si="52"/>
        <v xml:space="preserve"> </v>
      </c>
      <c r="R663" s="44">
        <f t="shared" si="53"/>
        <v>0</v>
      </c>
      <c r="S663" s="16">
        <f t="shared" si="56"/>
        <v>0</v>
      </c>
      <c r="T663" s="45"/>
      <c r="U663" s="15">
        <f t="shared" si="54"/>
        <v>0</v>
      </c>
      <c r="V663" s="16">
        <f t="shared" si="55"/>
        <v>0</v>
      </c>
    </row>
    <row r="664" spans="1:22" x14ac:dyDescent="0.25">
      <c r="A664" s="28"/>
      <c r="B664" s="28"/>
      <c r="C664" s="28"/>
      <c r="D664" s="28"/>
      <c r="E664" s="28"/>
      <c r="F664" s="29"/>
      <c r="G664" s="29"/>
      <c r="H664" s="30"/>
      <c r="I664" s="30"/>
      <c r="J664" s="30"/>
      <c r="K664" s="30"/>
      <c r="L664" s="30"/>
      <c r="M664" s="31"/>
      <c r="N664" s="42"/>
      <c r="O664" s="12"/>
      <c r="P664" s="10"/>
      <c r="Q664" s="44" t="str">
        <f t="shared" si="52"/>
        <v xml:space="preserve"> </v>
      </c>
      <c r="R664" s="44">
        <f t="shared" si="53"/>
        <v>0</v>
      </c>
      <c r="S664" s="16">
        <f t="shared" si="56"/>
        <v>0</v>
      </c>
      <c r="T664" s="45"/>
      <c r="U664" s="15">
        <f t="shared" si="54"/>
        <v>0</v>
      </c>
      <c r="V664" s="16">
        <f t="shared" si="55"/>
        <v>0</v>
      </c>
    </row>
    <row r="665" spans="1:22" x14ac:dyDescent="0.25">
      <c r="A665" s="28"/>
      <c r="B665" s="28"/>
      <c r="C665" s="28"/>
      <c r="D665" s="28"/>
      <c r="E665" s="28"/>
      <c r="F665" s="29"/>
      <c r="G665" s="29"/>
      <c r="H665" s="30"/>
      <c r="I665" s="30"/>
      <c r="J665" s="30"/>
      <c r="K665" s="30"/>
      <c r="L665" s="30"/>
      <c r="M665" s="31"/>
      <c r="N665" s="42"/>
      <c r="O665" s="12"/>
      <c r="P665" s="10"/>
      <c r="Q665" s="44" t="str">
        <f t="shared" si="52"/>
        <v xml:space="preserve"> </v>
      </c>
      <c r="R665" s="44">
        <f t="shared" si="53"/>
        <v>0</v>
      </c>
      <c r="S665" s="16">
        <f t="shared" si="56"/>
        <v>0</v>
      </c>
      <c r="T665" s="45"/>
      <c r="U665" s="15">
        <f t="shared" si="54"/>
        <v>0</v>
      </c>
      <c r="V665" s="16">
        <f t="shared" si="55"/>
        <v>0</v>
      </c>
    </row>
    <row r="666" spans="1:22" x14ac:dyDescent="0.25">
      <c r="A666" s="28"/>
      <c r="B666" s="28"/>
      <c r="C666" s="28"/>
      <c r="D666" s="28"/>
      <c r="E666" s="28"/>
      <c r="F666" s="29"/>
      <c r="G666" s="29"/>
      <c r="H666" s="30"/>
      <c r="I666" s="30"/>
      <c r="J666" s="30"/>
      <c r="K666" s="30"/>
      <c r="L666" s="30"/>
      <c r="M666" s="31"/>
      <c r="N666" s="42"/>
      <c r="O666" s="12"/>
      <c r="P666" s="10"/>
      <c r="Q666" s="44" t="str">
        <f t="shared" si="52"/>
        <v xml:space="preserve"> </v>
      </c>
      <c r="R666" s="44">
        <f t="shared" si="53"/>
        <v>0</v>
      </c>
      <c r="S666" s="16">
        <f t="shared" si="56"/>
        <v>0</v>
      </c>
      <c r="T666" s="45"/>
      <c r="U666" s="15">
        <f t="shared" si="54"/>
        <v>0</v>
      </c>
      <c r="V666" s="16">
        <f t="shared" si="55"/>
        <v>0</v>
      </c>
    </row>
    <row r="667" spans="1:22" x14ac:dyDescent="0.25">
      <c r="A667" s="28"/>
      <c r="B667" s="28"/>
      <c r="C667" s="28"/>
      <c r="D667" s="28"/>
      <c r="E667" s="28"/>
      <c r="F667" s="29"/>
      <c r="G667" s="29"/>
      <c r="H667" s="30"/>
      <c r="I667" s="30"/>
      <c r="J667" s="30"/>
      <c r="K667" s="30"/>
      <c r="L667" s="30"/>
      <c r="M667" s="31"/>
      <c r="N667" s="42"/>
      <c r="O667" s="12"/>
      <c r="P667" s="10"/>
      <c r="Q667" s="44" t="str">
        <f t="shared" si="52"/>
        <v xml:space="preserve"> </v>
      </c>
      <c r="R667" s="44">
        <f t="shared" si="53"/>
        <v>0</v>
      </c>
      <c r="S667" s="16">
        <f t="shared" si="56"/>
        <v>0</v>
      </c>
      <c r="T667" s="45"/>
      <c r="U667" s="15">
        <f t="shared" si="54"/>
        <v>0</v>
      </c>
      <c r="V667" s="16">
        <f t="shared" si="55"/>
        <v>0</v>
      </c>
    </row>
    <row r="668" spans="1:22" x14ac:dyDescent="0.25">
      <c r="A668" s="28"/>
      <c r="B668" s="28"/>
      <c r="C668" s="28"/>
      <c r="D668" s="28"/>
      <c r="E668" s="28"/>
      <c r="F668" s="29"/>
      <c r="G668" s="29"/>
      <c r="H668" s="30"/>
      <c r="I668" s="30"/>
      <c r="J668" s="30"/>
      <c r="K668" s="30"/>
      <c r="L668" s="30"/>
      <c r="M668" s="31"/>
      <c r="N668" s="42"/>
      <c r="O668" s="12"/>
      <c r="P668" s="10"/>
      <c r="Q668" s="44" t="str">
        <f t="shared" si="52"/>
        <v xml:space="preserve"> </v>
      </c>
      <c r="R668" s="44">
        <f t="shared" si="53"/>
        <v>0</v>
      </c>
      <c r="S668" s="16">
        <f t="shared" si="56"/>
        <v>0</v>
      </c>
      <c r="T668" s="45"/>
      <c r="U668" s="15">
        <f t="shared" si="54"/>
        <v>0</v>
      </c>
      <c r="V668" s="16">
        <f t="shared" si="55"/>
        <v>0</v>
      </c>
    </row>
    <row r="669" spans="1:22" x14ac:dyDescent="0.25">
      <c r="A669" s="28"/>
      <c r="B669" s="28"/>
      <c r="C669" s="28"/>
      <c r="D669" s="28"/>
      <c r="E669" s="28"/>
      <c r="F669" s="29"/>
      <c r="G669" s="29"/>
      <c r="H669" s="30"/>
      <c r="I669" s="30"/>
      <c r="J669" s="30"/>
      <c r="K669" s="30"/>
      <c r="L669" s="30"/>
      <c r="M669" s="31"/>
      <c r="N669" s="42"/>
      <c r="O669" s="12"/>
      <c r="P669" s="10"/>
      <c r="Q669" s="44" t="str">
        <f t="shared" si="52"/>
        <v xml:space="preserve"> </v>
      </c>
      <c r="R669" s="44">
        <f t="shared" si="53"/>
        <v>0</v>
      </c>
      <c r="S669" s="16">
        <f t="shared" si="56"/>
        <v>0</v>
      </c>
      <c r="T669" s="45"/>
      <c r="U669" s="15">
        <f t="shared" si="54"/>
        <v>0</v>
      </c>
      <c r="V669" s="16">
        <f t="shared" si="55"/>
        <v>0</v>
      </c>
    </row>
    <row r="670" spans="1:22" x14ac:dyDescent="0.25">
      <c r="A670" s="28"/>
      <c r="B670" s="28"/>
      <c r="C670" s="28"/>
      <c r="D670" s="28"/>
      <c r="E670" s="28"/>
      <c r="F670" s="29"/>
      <c r="G670" s="29"/>
      <c r="H670" s="30"/>
      <c r="I670" s="30"/>
      <c r="J670" s="30"/>
      <c r="K670" s="30"/>
      <c r="L670" s="30"/>
      <c r="M670" s="31"/>
      <c r="N670" s="42"/>
      <c r="O670" s="12"/>
      <c r="P670" s="10"/>
      <c r="Q670" s="44" t="str">
        <f t="shared" si="52"/>
        <v xml:space="preserve"> </v>
      </c>
      <c r="R670" s="44">
        <f t="shared" si="53"/>
        <v>0</v>
      </c>
      <c r="S670" s="16">
        <f t="shared" si="56"/>
        <v>0</v>
      </c>
      <c r="T670" s="45"/>
      <c r="U670" s="15">
        <f t="shared" si="54"/>
        <v>0</v>
      </c>
      <c r="V670" s="16">
        <f t="shared" si="55"/>
        <v>0</v>
      </c>
    </row>
    <row r="671" spans="1:22" x14ac:dyDescent="0.25">
      <c r="A671" s="28"/>
      <c r="B671" s="28"/>
      <c r="C671" s="28"/>
      <c r="D671" s="28"/>
      <c r="E671" s="28"/>
      <c r="F671" s="29"/>
      <c r="G671" s="29"/>
      <c r="H671" s="30"/>
      <c r="I671" s="30"/>
      <c r="J671" s="30"/>
      <c r="K671" s="30"/>
      <c r="L671" s="30"/>
      <c r="M671" s="31"/>
      <c r="N671" s="42"/>
      <c r="O671" s="12"/>
      <c r="P671" s="10"/>
      <c r="Q671" s="44" t="str">
        <f t="shared" si="52"/>
        <v xml:space="preserve"> </v>
      </c>
      <c r="R671" s="44">
        <f t="shared" si="53"/>
        <v>0</v>
      </c>
      <c r="S671" s="16">
        <f t="shared" si="56"/>
        <v>0</v>
      </c>
      <c r="T671" s="45"/>
      <c r="U671" s="15">
        <f t="shared" si="54"/>
        <v>0</v>
      </c>
      <c r="V671" s="16">
        <f t="shared" si="55"/>
        <v>0</v>
      </c>
    </row>
    <row r="672" spans="1:22" x14ac:dyDescent="0.25">
      <c r="A672" s="28"/>
      <c r="B672" s="28"/>
      <c r="C672" s="28"/>
      <c r="D672" s="28"/>
      <c r="E672" s="28"/>
      <c r="F672" s="29"/>
      <c r="G672" s="29"/>
      <c r="H672" s="30"/>
      <c r="I672" s="30"/>
      <c r="J672" s="30"/>
      <c r="K672" s="30"/>
      <c r="L672" s="30"/>
      <c r="M672" s="31"/>
      <c r="N672" s="42"/>
      <c r="O672" s="12"/>
      <c r="P672" s="10"/>
      <c r="Q672" s="44" t="str">
        <f t="shared" si="52"/>
        <v xml:space="preserve"> </v>
      </c>
      <c r="R672" s="44">
        <f t="shared" si="53"/>
        <v>0</v>
      </c>
      <c r="S672" s="16">
        <f t="shared" si="56"/>
        <v>0</v>
      </c>
      <c r="T672" s="45"/>
      <c r="U672" s="15">
        <f t="shared" si="54"/>
        <v>0</v>
      </c>
      <c r="V672" s="16">
        <f t="shared" si="55"/>
        <v>0</v>
      </c>
    </row>
    <row r="673" spans="1:22" x14ac:dyDescent="0.25">
      <c r="A673" s="28"/>
      <c r="B673" s="28"/>
      <c r="C673" s="28"/>
      <c r="D673" s="28"/>
      <c r="E673" s="28"/>
      <c r="F673" s="29"/>
      <c r="G673" s="29"/>
      <c r="H673" s="30"/>
      <c r="I673" s="30"/>
      <c r="J673" s="30"/>
      <c r="K673" s="30"/>
      <c r="L673" s="30"/>
      <c r="M673" s="31"/>
      <c r="N673" s="42"/>
      <c r="O673" s="12"/>
      <c r="P673" s="10"/>
      <c r="Q673" s="44" t="str">
        <f t="shared" si="52"/>
        <v xml:space="preserve"> </v>
      </c>
      <c r="R673" s="44">
        <f t="shared" si="53"/>
        <v>0</v>
      </c>
      <c r="S673" s="16">
        <f t="shared" si="56"/>
        <v>0</v>
      </c>
      <c r="T673" s="45"/>
      <c r="U673" s="15">
        <f t="shared" si="54"/>
        <v>0</v>
      </c>
      <c r="V673" s="16">
        <f t="shared" si="55"/>
        <v>0</v>
      </c>
    </row>
    <row r="674" spans="1:22" x14ac:dyDescent="0.25">
      <c r="A674" s="28"/>
      <c r="B674" s="28"/>
      <c r="C674" s="28"/>
      <c r="D674" s="28"/>
      <c r="E674" s="28"/>
      <c r="F674" s="29"/>
      <c r="G674" s="29"/>
      <c r="H674" s="30"/>
      <c r="I674" s="30"/>
      <c r="J674" s="30"/>
      <c r="K674" s="30"/>
      <c r="L674" s="30"/>
      <c r="M674" s="31"/>
      <c r="N674" s="42"/>
      <c r="O674" s="12"/>
      <c r="P674" s="10"/>
      <c r="Q674" s="44" t="str">
        <f t="shared" si="52"/>
        <v xml:space="preserve"> </v>
      </c>
      <c r="R674" s="44">
        <f t="shared" si="53"/>
        <v>0</v>
      </c>
      <c r="S674" s="16">
        <f t="shared" si="56"/>
        <v>0</v>
      </c>
      <c r="T674" s="45"/>
      <c r="U674" s="15">
        <f t="shared" si="54"/>
        <v>0</v>
      </c>
      <c r="V674" s="16">
        <f t="shared" si="55"/>
        <v>0</v>
      </c>
    </row>
    <row r="675" spans="1:22" x14ac:dyDescent="0.25">
      <c r="A675" s="28"/>
      <c r="B675" s="28"/>
      <c r="C675" s="28"/>
      <c r="D675" s="28"/>
      <c r="E675" s="28"/>
      <c r="F675" s="29"/>
      <c r="G675" s="29"/>
      <c r="H675" s="30"/>
      <c r="I675" s="30"/>
      <c r="J675" s="30"/>
      <c r="K675" s="30"/>
      <c r="L675" s="30"/>
      <c r="M675" s="31"/>
      <c r="N675" s="42"/>
      <c r="O675" s="12"/>
      <c r="P675" s="10"/>
      <c r="Q675" s="44" t="str">
        <f t="shared" si="52"/>
        <v xml:space="preserve"> </v>
      </c>
      <c r="R675" s="44">
        <f t="shared" si="53"/>
        <v>0</v>
      </c>
      <c r="S675" s="16">
        <f t="shared" si="56"/>
        <v>0</v>
      </c>
      <c r="T675" s="45"/>
      <c r="U675" s="15">
        <f t="shared" si="54"/>
        <v>0</v>
      </c>
      <c r="V675" s="16">
        <f t="shared" si="55"/>
        <v>0</v>
      </c>
    </row>
    <row r="676" spans="1:22" x14ac:dyDescent="0.25">
      <c r="A676" s="28"/>
      <c r="B676" s="28"/>
      <c r="C676" s="28"/>
      <c r="D676" s="28"/>
      <c r="E676" s="28"/>
      <c r="F676" s="29"/>
      <c r="G676" s="29"/>
      <c r="H676" s="30"/>
      <c r="I676" s="30"/>
      <c r="J676" s="30"/>
      <c r="K676" s="30"/>
      <c r="L676" s="30"/>
      <c r="M676" s="31"/>
      <c r="N676" s="42"/>
      <c r="O676" s="12"/>
      <c r="P676" s="10"/>
      <c r="Q676" s="44" t="str">
        <f t="shared" si="52"/>
        <v xml:space="preserve"> </v>
      </c>
      <c r="R676" s="44">
        <f t="shared" si="53"/>
        <v>0</v>
      </c>
      <c r="S676" s="16">
        <f t="shared" si="56"/>
        <v>0</v>
      </c>
      <c r="T676" s="45"/>
      <c r="U676" s="15">
        <f t="shared" si="54"/>
        <v>0</v>
      </c>
      <c r="V676" s="16">
        <f t="shared" si="55"/>
        <v>0</v>
      </c>
    </row>
    <row r="677" spans="1:22" x14ac:dyDescent="0.25">
      <c r="A677" s="28"/>
      <c r="B677" s="28"/>
      <c r="C677" s="28"/>
      <c r="D677" s="28"/>
      <c r="E677" s="28"/>
      <c r="F677" s="29"/>
      <c r="G677" s="29"/>
      <c r="H677" s="30"/>
      <c r="I677" s="30"/>
      <c r="J677" s="30"/>
      <c r="K677" s="30"/>
      <c r="L677" s="30"/>
      <c r="M677" s="31"/>
      <c r="N677" s="42"/>
      <c r="O677" s="12"/>
      <c r="P677" s="10"/>
      <c r="Q677" s="44" t="str">
        <f t="shared" si="52"/>
        <v xml:space="preserve"> </v>
      </c>
      <c r="R677" s="44">
        <f t="shared" si="53"/>
        <v>0</v>
      </c>
      <c r="S677" s="16">
        <f t="shared" si="56"/>
        <v>0</v>
      </c>
      <c r="T677" s="45"/>
      <c r="U677" s="15">
        <f t="shared" si="54"/>
        <v>0</v>
      </c>
      <c r="V677" s="16">
        <f t="shared" si="55"/>
        <v>0</v>
      </c>
    </row>
    <row r="678" spans="1:22" x14ac:dyDescent="0.25">
      <c r="A678" s="28"/>
      <c r="B678" s="28"/>
      <c r="C678" s="28"/>
      <c r="D678" s="28"/>
      <c r="E678" s="28"/>
      <c r="F678" s="29"/>
      <c r="G678" s="29"/>
      <c r="H678" s="30"/>
      <c r="I678" s="30"/>
      <c r="J678" s="30"/>
      <c r="K678" s="30"/>
      <c r="L678" s="30"/>
      <c r="M678" s="31"/>
      <c r="N678" s="42"/>
      <c r="O678" s="12"/>
      <c r="P678" s="10"/>
      <c r="Q678" s="44" t="str">
        <f t="shared" si="52"/>
        <v xml:space="preserve"> </v>
      </c>
      <c r="R678" s="44">
        <f t="shared" si="53"/>
        <v>0</v>
      </c>
      <c r="S678" s="16">
        <f t="shared" si="56"/>
        <v>0</v>
      </c>
      <c r="T678" s="45"/>
      <c r="U678" s="15">
        <f t="shared" si="54"/>
        <v>0</v>
      </c>
      <c r="V678" s="16">
        <f t="shared" si="55"/>
        <v>0</v>
      </c>
    </row>
    <row r="679" spans="1:22" x14ac:dyDescent="0.25">
      <c r="A679" s="28"/>
      <c r="B679" s="28"/>
      <c r="C679" s="28"/>
      <c r="D679" s="28"/>
      <c r="E679" s="28"/>
      <c r="F679" s="29"/>
      <c r="G679" s="29"/>
      <c r="H679" s="30"/>
      <c r="I679" s="30"/>
      <c r="J679" s="30"/>
      <c r="K679" s="30"/>
      <c r="L679" s="30"/>
      <c r="M679" s="31"/>
      <c r="N679" s="42"/>
      <c r="O679" s="12"/>
      <c r="P679" s="10"/>
      <c r="Q679" s="44" t="str">
        <f t="shared" si="52"/>
        <v xml:space="preserve"> </v>
      </c>
      <c r="R679" s="44">
        <f t="shared" si="53"/>
        <v>0</v>
      </c>
      <c r="S679" s="16">
        <f t="shared" si="56"/>
        <v>0</v>
      </c>
      <c r="T679" s="45"/>
      <c r="U679" s="15">
        <f t="shared" si="54"/>
        <v>0</v>
      </c>
      <c r="V679" s="16">
        <f t="shared" si="55"/>
        <v>0</v>
      </c>
    </row>
    <row r="680" spans="1:22" x14ac:dyDescent="0.25">
      <c r="A680" s="28"/>
      <c r="B680" s="28"/>
      <c r="C680" s="28"/>
      <c r="D680" s="28"/>
      <c r="E680" s="28"/>
      <c r="F680" s="29"/>
      <c r="G680" s="29"/>
      <c r="H680" s="30"/>
      <c r="I680" s="30"/>
      <c r="J680" s="30"/>
      <c r="K680" s="30"/>
      <c r="L680" s="30"/>
      <c r="M680" s="31"/>
      <c r="N680" s="42"/>
      <c r="O680" s="12"/>
      <c r="P680" s="10"/>
      <c r="Q680" s="44" t="str">
        <f t="shared" si="52"/>
        <v xml:space="preserve"> </v>
      </c>
      <c r="R680" s="44">
        <f t="shared" si="53"/>
        <v>0</v>
      </c>
      <c r="S680" s="16">
        <f t="shared" si="56"/>
        <v>0</v>
      </c>
      <c r="T680" s="45"/>
      <c r="U680" s="15">
        <f t="shared" si="54"/>
        <v>0</v>
      </c>
      <c r="V680" s="16">
        <f t="shared" si="55"/>
        <v>0</v>
      </c>
    </row>
    <row r="681" spans="1:22" x14ac:dyDescent="0.25">
      <c r="A681" s="28"/>
      <c r="B681" s="28"/>
      <c r="C681" s="28"/>
      <c r="D681" s="28"/>
      <c r="E681" s="28"/>
      <c r="F681" s="29"/>
      <c r="G681" s="29"/>
      <c r="H681" s="30"/>
      <c r="I681" s="30"/>
      <c r="J681" s="30"/>
      <c r="K681" s="30"/>
      <c r="L681" s="30"/>
      <c r="M681" s="31"/>
      <c r="N681" s="42"/>
      <c r="O681" s="12"/>
      <c r="P681" s="10"/>
      <c r="Q681" s="44" t="str">
        <f t="shared" si="52"/>
        <v xml:space="preserve"> </v>
      </c>
      <c r="R681" s="44">
        <f t="shared" si="53"/>
        <v>0</v>
      </c>
      <c r="S681" s="16">
        <f t="shared" si="56"/>
        <v>0</v>
      </c>
      <c r="T681" s="45"/>
      <c r="U681" s="15">
        <f t="shared" si="54"/>
        <v>0</v>
      </c>
      <c r="V681" s="16">
        <f t="shared" si="55"/>
        <v>0</v>
      </c>
    </row>
    <row r="682" spans="1:22" x14ac:dyDescent="0.25">
      <c r="A682" s="28"/>
      <c r="B682" s="28"/>
      <c r="C682" s="28"/>
      <c r="D682" s="28"/>
      <c r="E682" s="28"/>
      <c r="F682" s="29"/>
      <c r="G682" s="29"/>
      <c r="H682" s="30"/>
      <c r="I682" s="30"/>
      <c r="J682" s="30"/>
      <c r="K682" s="30"/>
      <c r="L682" s="30"/>
      <c r="M682" s="31"/>
      <c r="N682" s="42"/>
      <c r="O682" s="12"/>
      <c r="P682" s="10"/>
      <c r="Q682" s="44" t="str">
        <f t="shared" si="52"/>
        <v xml:space="preserve"> </v>
      </c>
      <c r="R682" s="44">
        <f t="shared" si="53"/>
        <v>0</v>
      </c>
      <c r="S682" s="16">
        <f t="shared" si="56"/>
        <v>0</v>
      </c>
      <c r="T682" s="45"/>
      <c r="U682" s="15">
        <f t="shared" si="54"/>
        <v>0</v>
      </c>
      <c r="V682" s="16">
        <f t="shared" si="55"/>
        <v>0</v>
      </c>
    </row>
    <row r="683" spans="1:22" x14ac:dyDescent="0.25">
      <c r="A683" s="28"/>
      <c r="B683" s="28"/>
      <c r="C683" s="28"/>
      <c r="D683" s="28"/>
      <c r="E683" s="28"/>
      <c r="F683" s="29"/>
      <c r="G683" s="29"/>
      <c r="H683" s="30"/>
      <c r="I683" s="30"/>
      <c r="J683" s="30"/>
      <c r="K683" s="30"/>
      <c r="L683" s="30"/>
      <c r="M683" s="31"/>
      <c r="N683" s="42"/>
      <c r="O683" s="12"/>
      <c r="P683" s="10"/>
      <c r="Q683" s="44" t="str">
        <f t="shared" si="52"/>
        <v xml:space="preserve"> </v>
      </c>
      <c r="R683" s="44">
        <f t="shared" si="53"/>
        <v>0</v>
      </c>
      <c r="S683" s="16">
        <f t="shared" si="56"/>
        <v>0</v>
      </c>
      <c r="T683" s="45"/>
      <c r="U683" s="15">
        <f t="shared" si="54"/>
        <v>0</v>
      </c>
      <c r="V683" s="16">
        <f t="shared" si="55"/>
        <v>0</v>
      </c>
    </row>
    <row r="684" spans="1:22" x14ac:dyDescent="0.25">
      <c r="A684" s="28"/>
      <c r="B684" s="28"/>
      <c r="C684" s="28"/>
      <c r="D684" s="28"/>
      <c r="E684" s="28"/>
      <c r="F684" s="29"/>
      <c r="G684" s="29"/>
      <c r="H684" s="30"/>
      <c r="I684" s="30"/>
      <c r="J684" s="30"/>
      <c r="K684" s="30"/>
      <c r="L684" s="30"/>
      <c r="M684" s="31"/>
      <c r="N684" s="42"/>
      <c r="O684" s="12"/>
      <c r="P684" s="10"/>
      <c r="Q684" s="44" t="str">
        <f t="shared" si="52"/>
        <v xml:space="preserve"> </v>
      </c>
      <c r="R684" s="44">
        <f t="shared" si="53"/>
        <v>0</v>
      </c>
      <c r="S684" s="16">
        <f t="shared" si="56"/>
        <v>0</v>
      </c>
      <c r="T684" s="45"/>
      <c r="U684" s="15">
        <f t="shared" si="54"/>
        <v>0</v>
      </c>
      <c r="V684" s="16">
        <f t="shared" si="55"/>
        <v>0</v>
      </c>
    </row>
    <row r="685" spans="1:22" x14ac:dyDescent="0.25">
      <c r="A685" s="28"/>
      <c r="B685" s="28"/>
      <c r="C685" s="28"/>
      <c r="D685" s="28"/>
      <c r="E685" s="28"/>
      <c r="F685" s="29"/>
      <c r="G685" s="29"/>
      <c r="H685" s="30"/>
      <c r="I685" s="30"/>
      <c r="J685" s="30"/>
      <c r="K685" s="30"/>
      <c r="L685" s="30"/>
      <c r="M685" s="31"/>
      <c r="N685" s="42"/>
      <c r="O685" s="12"/>
      <c r="P685" s="10"/>
      <c r="Q685" s="44" t="str">
        <f t="shared" si="52"/>
        <v xml:space="preserve"> </v>
      </c>
      <c r="R685" s="44">
        <f t="shared" si="53"/>
        <v>0</v>
      </c>
      <c r="S685" s="16">
        <f t="shared" si="56"/>
        <v>0</v>
      </c>
      <c r="T685" s="45"/>
      <c r="U685" s="15">
        <f t="shared" si="54"/>
        <v>0</v>
      </c>
      <c r="V685" s="16">
        <f t="shared" si="55"/>
        <v>0</v>
      </c>
    </row>
    <row r="686" spans="1:22" x14ac:dyDescent="0.25">
      <c r="A686" s="28"/>
      <c r="B686" s="28"/>
      <c r="C686" s="28"/>
      <c r="D686" s="28"/>
      <c r="E686" s="28"/>
      <c r="F686" s="29"/>
      <c r="G686" s="29"/>
      <c r="H686" s="30"/>
      <c r="I686" s="30"/>
      <c r="J686" s="30"/>
      <c r="K686" s="30"/>
      <c r="L686" s="30"/>
      <c r="M686" s="31"/>
      <c r="N686" s="42"/>
      <c r="O686" s="12"/>
      <c r="P686" s="10"/>
      <c r="Q686" s="44" t="str">
        <f t="shared" si="52"/>
        <v xml:space="preserve"> </v>
      </c>
      <c r="R686" s="44">
        <f t="shared" si="53"/>
        <v>0</v>
      </c>
      <c r="S686" s="16">
        <f t="shared" si="56"/>
        <v>0</v>
      </c>
      <c r="T686" s="45"/>
      <c r="U686" s="15">
        <f t="shared" si="54"/>
        <v>0</v>
      </c>
      <c r="V686" s="16">
        <f t="shared" si="55"/>
        <v>0</v>
      </c>
    </row>
    <row r="687" spans="1:22" x14ac:dyDescent="0.25">
      <c r="A687" s="28"/>
      <c r="B687" s="28"/>
      <c r="C687" s="28"/>
      <c r="D687" s="28"/>
      <c r="E687" s="28"/>
      <c r="F687" s="29"/>
      <c r="G687" s="29"/>
      <c r="H687" s="30"/>
      <c r="I687" s="30"/>
      <c r="J687" s="30"/>
      <c r="K687" s="30"/>
      <c r="L687" s="30"/>
      <c r="M687" s="31"/>
      <c r="N687" s="42"/>
      <c r="O687" s="12"/>
      <c r="P687" s="10"/>
      <c r="Q687" s="44" t="str">
        <f t="shared" si="52"/>
        <v xml:space="preserve"> </v>
      </c>
      <c r="R687" s="44">
        <f t="shared" si="53"/>
        <v>0</v>
      </c>
      <c r="S687" s="16">
        <f t="shared" si="56"/>
        <v>0</v>
      </c>
      <c r="T687" s="45"/>
      <c r="U687" s="15">
        <f t="shared" si="54"/>
        <v>0</v>
      </c>
      <c r="V687" s="16">
        <f t="shared" si="55"/>
        <v>0</v>
      </c>
    </row>
    <row r="688" spans="1:22" x14ac:dyDescent="0.25">
      <c r="A688" s="28"/>
      <c r="B688" s="28"/>
      <c r="C688" s="28"/>
      <c r="D688" s="28"/>
      <c r="E688" s="28"/>
      <c r="F688" s="29"/>
      <c r="G688" s="29"/>
      <c r="H688" s="30"/>
      <c r="I688" s="30"/>
      <c r="J688" s="30"/>
      <c r="K688" s="30"/>
      <c r="L688" s="30"/>
      <c r="M688" s="31"/>
      <c r="N688" s="42"/>
      <c r="O688" s="12"/>
      <c r="P688" s="10"/>
      <c r="Q688" s="44" t="str">
        <f t="shared" si="52"/>
        <v xml:space="preserve"> </v>
      </c>
      <c r="R688" s="44">
        <f t="shared" si="53"/>
        <v>0</v>
      </c>
      <c r="S688" s="16">
        <f t="shared" si="56"/>
        <v>0</v>
      </c>
      <c r="T688" s="45"/>
      <c r="U688" s="15">
        <f t="shared" si="54"/>
        <v>0</v>
      </c>
      <c r="V688" s="16">
        <f t="shared" si="55"/>
        <v>0</v>
      </c>
    </row>
    <row r="689" spans="1:22" x14ac:dyDescent="0.25">
      <c r="A689" s="28"/>
      <c r="B689" s="28"/>
      <c r="C689" s="28"/>
      <c r="D689" s="28"/>
      <c r="E689" s="28"/>
      <c r="F689" s="29"/>
      <c r="G689" s="29"/>
      <c r="H689" s="30"/>
      <c r="I689" s="30"/>
      <c r="J689" s="30"/>
      <c r="K689" s="30"/>
      <c r="L689" s="30"/>
      <c r="M689" s="31"/>
      <c r="N689" s="42"/>
      <c r="O689" s="12"/>
      <c r="P689" s="10"/>
      <c r="Q689" s="44" t="str">
        <f t="shared" si="52"/>
        <v xml:space="preserve"> </v>
      </c>
      <c r="R689" s="44">
        <f t="shared" si="53"/>
        <v>0</v>
      </c>
      <c r="S689" s="16">
        <f t="shared" si="56"/>
        <v>0</v>
      </c>
      <c r="T689" s="45"/>
      <c r="U689" s="15">
        <f t="shared" si="54"/>
        <v>0</v>
      </c>
      <c r="V689" s="16">
        <f t="shared" si="55"/>
        <v>0</v>
      </c>
    </row>
    <row r="690" spans="1:22" x14ac:dyDescent="0.25">
      <c r="A690" s="28"/>
      <c r="B690" s="28"/>
      <c r="C690" s="28"/>
      <c r="D690" s="28"/>
      <c r="E690" s="28"/>
      <c r="F690" s="29"/>
      <c r="G690" s="29"/>
      <c r="H690" s="30"/>
      <c r="I690" s="30"/>
      <c r="J690" s="30"/>
      <c r="K690" s="30"/>
      <c r="L690" s="30"/>
      <c r="M690" s="31"/>
      <c r="N690" s="42"/>
      <c r="O690" s="12"/>
      <c r="P690" s="10"/>
      <c r="Q690" s="44" t="str">
        <f t="shared" si="52"/>
        <v xml:space="preserve"> </v>
      </c>
      <c r="R690" s="44">
        <f t="shared" si="53"/>
        <v>0</v>
      </c>
      <c r="S690" s="16">
        <f t="shared" si="56"/>
        <v>0</v>
      </c>
      <c r="T690" s="45"/>
      <c r="U690" s="15">
        <f t="shared" si="54"/>
        <v>0</v>
      </c>
      <c r="V690" s="16">
        <f t="shared" si="55"/>
        <v>0</v>
      </c>
    </row>
    <row r="691" spans="1:22" x14ac:dyDescent="0.25">
      <c r="A691" s="28"/>
      <c r="B691" s="28"/>
      <c r="C691" s="28"/>
      <c r="D691" s="28"/>
      <c r="E691" s="28"/>
      <c r="F691" s="29"/>
      <c r="G691" s="29"/>
      <c r="H691" s="30"/>
      <c r="I691" s="30"/>
      <c r="J691" s="30"/>
      <c r="K691" s="30"/>
      <c r="L691" s="30"/>
      <c r="M691" s="31"/>
      <c r="N691" s="42"/>
      <c r="O691" s="12"/>
      <c r="P691" s="10"/>
      <c r="Q691" s="44" t="str">
        <f t="shared" si="52"/>
        <v xml:space="preserve"> </v>
      </c>
      <c r="R691" s="44">
        <f t="shared" si="53"/>
        <v>0</v>
      </c>
      <c r="S691" s="16">
        <f t="shared" si="56"/>
        <v>0</v>
      </c>
      <c r="T691" s="45"/>
      <c r="U691" s="15">
        <f t="shared" si="54"/>
        <v>0</v>
      </c>
      <c r="V691" s="16">
        <f t="shared" si="55"/>
        <v>0</v>
      </c>
    </row>
    <row r="692" spans="1:22" x14ac:dyDescent="0.25">
      <c r="A692" s="28"/>
      <c r="B692" s="28"/>
      <c r="C692" s="28"/>
      <c r="D692" s="28"/>
      <c r="E692" s="28"/>
      <c r="F692" s="29"/>
      <c r="G692" s="29"/>
      <c r="H692" s="30"/>
      <c r="I692" s="30"/>
      <c r="J692" s="30"/>
      <c r="K692" s="30"/>
      <c r="L692" s="30"/>
      <c r="M692" s="31"/>
      <c r="N692" s="42"/>
      <c r="O692" s="12"/>
      <c r="P692" s="10"/>
      <c r="Q692" s="44" t="str">
        <f t="shared" si="52"/>
        <v xml:space="preserve"> </v>
      </c>
      <c r="R692" s="44">
        <f t="shared" si="53"/>
        <v>0</v>
      </c>
      <c r="S692" s="16">
        <f t="shared" si="56"/>
        <v>0</v>
      </c>
      <c r="T692" s="45"/>
      <c r="U692" s="15">
        <f t="shared" si="54"/>
        <v>0</v>
      </c>
      <c r="V692" s="16">
        <f t="shared" si="55"/>
        <v>0</v>
      </c>
    </row>
    <row r="693" spans="1:22" x14ac:dyDescent="0.25">
      <c r="A693" s="28"/>
      <c r="B693" s="28"/>
      <c r="C693" s="28"/>
      <c r="D693" s="28"/>
      <c r="E693" s="28"/>
      <c r="F693" s="29"/>
      <c r="G693" s="29"/>
      <c r="H693" s="30"/>
      <c r="I693" s="30"/>
      <c r="J693" s="30"/>
      <c r="K693" s="30"/>
      <c r="L693" s="30"/>
      <c r="M693" s="31"/>
      <c r="N693" s="42"/>
      <c r="O693" s="12"/>
      <c r="P693" s="10"/>
      <c r="Q693" s="44" t="str">
        <f t="shared" si="52"/>
        <v xml:space="preserve"> </v>
      </c>
      <c r="R693" s="44">
        <f t="shared" si="53"/>
        <v>0</v>
      </c>
      <c r="S693" s="16">
        <f t="shared" si="56"/>
        <v>0</v>
      </c>
      <c r="T693" s="45"/>
      <c r="U693" s="15">
        <f t="shared" si="54"/>
        <v>0</v>
      </c>
      <c r="V693" s="16">
        <f t="shared" si="55"/>
        <v>0</v>
      </c>
    </row>
    <row r="694" spans="1:22" x14ac:dyDescent="0.25">
      <c r="A694" s="28"/>
      <c r="B694" s="28"/>
      <c r="C694" s="28"/>
      <c r="D694" s="28"/>
      <c r="E694" s="28"/>
      <c r="F694" s="29"/>
      <c r="G694" s="29"/>
      <c r="H694" s="30"/>
      <c r="I694" s="30"/>
      <c r="J694" s="30"/>
      <c r="K694" s="30"/>
      <c r="L694" s="30"/>
      <c r="M694" s="31"/>
      <c r="N694" s="42"/>
      <c r="O694" s="12"/>
      <c r="P694" s="10"/>
      <c r="Q694" s="44" t="str">
        <f t="shared" si="52"/>
        <v xml:space="preserve"> </v>
      </c>
      <c r="R694" s="44">
        <f t="shared" si="53"/>
        <v>0</v>
      </c>
      <c r="S694" s="16">
        <f t="shared" si="56"/>
        <v>0</v>
      </c>
      <c r="T694" s="45"/>
      <c r="U694" s="15">
        <f t="shared" si="54"/>
        <v>0</v>
      </c>
      <c r="V694" s="16">
        <f t="shared" si="55"/>
        <v>0</v>
      </c>
    </row>
    <row r="695" spans="1:22" x14ac:dyDescent="0.25">
      <c r="A695" s="28"/>
      <c r="B695" s="28"/>
      <c r="C695" s="28"/>
      <c r="D695" s="28"/>
      <c r="E695" s="28"/>
      <c r="F695" s="29"/>
      <c r="G695" s="29"/>
      <c r="H695" s="30"/>
      <c r="I695" s="30"/>
      <c r="J695" s="30"/>
      <c r="K695" s="30"/>
      <c r="L695" s="30"/>
      <c r="M695" s="31"/>
      <c r="N695" s="42"/>
      <c r="O695" s="12"/>
      <c r="P695" s="10"/>
      <c r="Q695" s="44" t="str">
        <f t="shared" si="52"/>
        <v xml:space="preserve"> </v>
      </c>
      <c r="R695" s="44">
        <f t="shared" si="53"/>
        <v>0</v>
      </c>
      <c r="S695" s="16">
        <f t="shared" si="56"/>
        <v>0</v>
      </c>
      <c r="T695" s="45"/>
      <c r="U695" s="15">
        <f t="shared" si="54"/>
        <v>0</v>
      </c>
      <c r="V695" s="16">
        <f t="shared" si="55"/>
        <v>0</v>
      </c>
    </row>
    <row r="696" spans="1:22" x14ac:dyDescent="0.25">
      <c r="A696" s="28"/>
      <c r="B696" s="28"/>
      <c r="C696" s="28"/>
      <c r="D696" s="28"/>
      <c r="E696" s="28"/>
      <c r="F696" s="29"/>
      <c r="G696" s="29"/>
      <c r="H696" s="30"/>
      <c r="I696" s="30"/>
      <c r="J696" s="30"/>
      <c r="K696" s="30"/>
      <c r="L696" s="30"/>
      <c r="M696" s="31"/>
      <c r="N696" s="42"/>
      <c r="O696" s="12"/>
      <c r="P696" s="10"/>
      <c r="Q696" s="44" t="str">
        <f t="shared" si="52"/>
        <v xml:space="preserve"> </v>
      </c>
      <c r="R696" s="44">
        <f t="shared" si="53"/>
        <v>0</v>
      </c>
      <c r="S696" s="16">
        <f t="shared" si="56"/>
        <v>0</v>
      </c>
      <c r="T696" s="45"/>
      <c r="U696" s="15">
        <f t="shared" si="54"/>
        <v>0</v>
      </c>
      <c r="V696" s="16">
        <f t="shared" si="55"/>
        <v>0</v>
      </c>
    </row>
    <row r="697" spans="1:22" x14ac:dyDescent="0.25">
      <c r="A697" s="28"/>
      <c r="B697" s="28"/>
      <c r="C697" s="28"/>
      <c r="D697" s="28"/>
      <c r="E697" s="28"/>
      <c r="F697" s="29"/>
      <c r="G697" s="29"/>
      <c r="H697" s="30"/>
      <c r="I697" s="30"/>
      <c r="J697" s="30"/>
      <c r="K697" s="30"/>
      <c r="L697" s="30"/>
      <c r="M697" s="31"/>
      <c r="N697" s="42"/>
      <c r="O697" s="12"/>
      <c r="P697" s="10"/>
      <c r="Q697" s="44" t="str">
        <f t="shared" si="52"/>
        <v xml:space="preserve"> </v>
      </c>
      <c r="R697" s="44">
        <f t="shared" si="53"/>
        <v>0</v>
      </c>
      <c r="S697" s="16">
        <f t="shared" si="56"/>
        <v>0</v>
      </c>
      <c r="T697" s="45"/>
      <c r="U697" s="15">
        <f t="shared" si="54"/>
        <v>0</v>
      </c>
      <c r="V697" s="16">
        <f t="shared" si="55"/>
        <v>0</v>
      </c>
    </row>
    <row r="698" spans="1:22" x14ac:dyDescent="0.25">
      <c r="A698" s="28"/>
      <c r="B698" s="28"/>
      <c r="C698" s="28"/>
      <c r="D698" s="28"/>
      <c r="E698" s="28"/>
      <c r="F698" s="29"/>
      <c r="G698" s="29"/>
      <c r="H698" s="30"/>
      <c r="I698" s="30"/>
      <c r="J698" s="30"/>
      <c r="K698" s="30"/>
      <c r="L698" s="30"/>
      <c r="M698" s="31"/>
      <c r="N698" s="42"/>
      <c r="O698" s="12"/>
      <c r="P698" s="10"/>
      <c r="Q698" s="44" t="str">
        <f t="shared" si="52"/>
        <v xml:space="preserve"> </v>
      </c>
      <c r="R698" s="44">
        <f t="shared" si="53"/>
        <v>0</v>
      </c>
      <c r="S698" s="16">
        <f t="shared" si="56"/>
        <v>0</v>
      </c>
      <c r="T698" s="45"/>
      <c r="U698" s="15">
        <f t="shared" si="54"/>
        <v>0</v>
      </c>
      <c r="V698" s="16">
        <f t="shared" si="55"/>
        <v>0</v>
      </c>
    </row>
    <row r="699" spans="1:22" x14ac:dyDescent="0.25">
      <c r="A699" s="28"/>
      <c r="B699" s="28"/>
      <c r="C699" s="28"/>
      <c r="D699" s="28"/>
      <c r="E699" s="28"/>
      <c r="F699" s="29"/>
      <c r="G699" s="29"/>
      <c r="H699" s="30"/>
      <c r="I699" s="30"/>
      <c r="J699" s="30"/>
      <c r="K699" s="30"/>
      <c r="L699" s="30"/>
      <c r="M699" s="31"/>
      <c r="N699" s="42"/>
      <c r="O699" s="12"/>
      <c r="P699" s="10"/>
      <c r="Q699" s="44" t="str">
        <f t="shared" si="52"/>
        <v xml:space="preserve"> </v>
      </c>
      <c r="R699" s="44">
        <f t="shared" si="53"/>
        <v>0</v>
      </c>
      <c r="S699" s="16">
        <f t="shared" si="56"/>
        <v>0</v>
      </c>
      <c r="T699" s="45"/>
      <c r="U699" s="15">
        <f t="shared" si="54"/>
        <v>0</v>
      </c>
      <c r="V699" s="16">
        <f t="shared" si="55"/>
        <v>0</v>
      </c>
    </row>
    <row r="700" spans="1:22" x14ac:dyDescent="0.25">
      <c r="A700" s="28"/>
      <c r="B700" s="28"/>
      <c r="C700" s="28"/>
      <c r="D700" s="28"/>
      <c r="E700" s="28"/>
      <c r="F700" s="29"/>
      <c r="G700" s="29"/>
      <c r="H700" s="30"/>
      <c r="I700" s="30"/>
      <c r="J700" s="30"/>
      <c r="K700" s="30"/>
      <c r="L700" s="30"/>
      <c r="M700" s="31"/>
      <c r="N700" s="42"/>
      <c r="O700" s="12"/>
      <c r="P700" s="10"/>
      <c r="Q700" s="44" t="str">
        <f t="shared" si="52"/>
        <v xml:space="preserve"> </v>
      </c>
      <c r="R700" s="44">
        <f t="shared" si="53"/>
        <v>0</v>
      </c>
      <c r="S700" s="16">
        <f t="shared" si="56"/>
        <v>0</v>
      </c>
      <c r="T700" s="45"/>
      <c r="U700" s="15">
        <f t="shared" si="54"/>
        <v>0</v>
      </c>
      <c r="V700" s="16">
        <f t="shared" si="55"/>
        <v>0</v>
      </c>
    </row>
    <row r="701" spans="1:22" x14ac:dyDescent="0.25">
      <c r="A701" s="28"/>
      <c r="B701" s="28"/>
      <c r="C701" s="28"/>
      <c r="D701" s="28"/>
      <c r="E701" s="28"/>
      <c r="F701" s="29"/>
      <c r="G701" s="29"/>
      <c r="H701" s="30"/>
      <c r="I701" s="30"/>
      <c r="J701" s="30"/>
      <c r="K701" s="30"/>
      <c r="L701" s="30"/>
      <c r="M701" s="31"/>
      <c r="N701" s="42"/>
      <c r="O701" s="12"/>
      <c r="P701" s="10"/>
      <c r="Q701" s="44" t="str">
        <f t="shared" si="52"/>
        <v xml:space="preserve"> </v>
      </c>
      <c r="R701" s="44">
        <f t="shared" si="53"/>
        <v>0</v>
      </c>
      <c r="S701" s="16">
        <f t="shared" si="56"/>
        <v>0</v>
      </c>
      <c r="T701" s="45"/>
      <c r="U701" s="15">
        <f t="shared" si="54"/>
        <v>0</v>
      </c>
      <c r="V701" s="16">
        <f t="shared" si="55"/>
        <v>0</v>
      </c>
    </row>
    <row r="702" spans="1:22" x14ac:dyDescent="0.25">
      <c r="A702" s="28"/>
      <c r="B702" s="28"/>
      <c r="C702" s="28"/>
      <c r="D702" s="28"/>
      <c r="E702" s="28"/>
      <c r="F702" s="29"/>
      <c r="G702" s="29"/>
      <c r="H702" s="30"/>
      <c r="I702" s="30"/>
      <c r="J702" s="30"/>
      <c r="K702" s="30"/>
      <c r="L702" s="30"/>
      <c r="M702" s="31"/>
      <c r="N702" s="42"/>
      <c r="O702" s="12"/>
      <c r="P702" s="10"/>
      <c r="Q702" s="44" t="str">
        <f t="shared" si="52"/>
        <v xml:space="preserve"> </v>
      </c>
      <c r="R702" s="44">
        <f t="shared" si="53"/>
        <v>0</v>
      </c>
      <c r="S702" s="16">
        <f t="shared" si="56"/>
        <v>0</v>
      </c>
      <c r="T702" s="45"/>
      <c r="U702" s="15">
        <f t="shared" si="54"/>
        <v>0</v>
      </c>
      <c r="V702" s="16">
        <f t="shared" si="55"/>
        <v>0</v>
      </c>
    </row>
    <row r="703" spans="1:22" x14ac:dyDescent="0.25">
      <c r="A703" s="28"/>
      <c r="B703" s="28"/>
      <c r="C703" s="28"/>
      <c r="D703" s="28"/>
      <c r="E703" s="28"/>
      <c r="F703" s="29"/>
      <c r="G703" s="29"/>
      <c r="H703" s="30"/>
      <c r="I703" s="30"/>
      <c r="J703" s="30"/>
      <c r="K703" s="30"/>
      <c r="L703" s="30"/>
      <c r="M703" s="31"/>
      <c r="N703" s="42"/>
      <c r="O703" s="12"/>
      <c r="P703" s="10"/>
      <c r="Q703" s="44" t="str">
        <f t="shared" si="52"/>
        <v xml:space="preserve"> </v>
      </c>
      <c r="R703" s="44">
        <f t="shared" si="53"/>
        <v>0</v>
      </c>
      <c r="S703" s="16">
        <f t="shared" si="56"/>
        <v>0</v>
      </c>
      <c r="T703" s="45"/>
      <c r="U703" s="15">
        <f t="shared" si="54"/>
        <v>0</v>
      </c>
      <c r="V703" s="16">
        <f t="shared" si="55"/>
        <v>0</v>
      </c>
    </row>
    <row r="704" spans="1:22" x14ac:dyDescent="0.25">
      <c r="A704" s="28"/>
      <c r="B704" s="28"/>
      <c r="C704" s="28"/>
      <c r="D704" s="28"/>
      <c r="E704" s="28"/>
      <c r="F704" s="29"/>
      <c r="G704" s="29"/>
      <c r="H704" s="30"/>
      <c r="I704" s="30"/>
      <c r="J704" s="30"/>
      <c r="K704" s="30"/>
      <c r="L704" s="30"/>
      <c r="M704" s="31"/>
      <c r="N704" s="42"/>
      <c r="O704" s="12"/>
      <c r="P704" s="10"/>
      <c r="Q704" s="44" t="str">
        <f t="shared" si="52"/>
        <v xml:space="preserve"> </v>
      </c>
      <c r="R704" s="44">
        <f t="shared" si="53"/>
        <v>0</v>
      </c>
      <c r="S704" s="16">
        <f t="shared" si="56"/>
        <v>0</v>
      </c>
      <c r="T704" s="45"/>
      <c r="U704" s="15">
        <f t="shared" si="54"/>
        <v>0</v>
      </c>
      <c r="V704" s="16">
        <f t="shared" si="55"/>
        <v>0</v>
      </c>
    </row>
    <row r="705" spans="1:22" x14ac:dyDescent="0.25">
      <c r="A705" s="28"/>
      <c r="B705" s="28"/>
      <c r="C705" s="28"/>
      <c r="D705" s="28"/>
      <c r="E705" s="28"/>
      <c r="F705" s="29"/>
      <c r="G705" s="29"/>
      <c r="H705" s="30"/>
      <c r="I705" s="30"/>
      <c r="J705" s="30"/>
      <c r="K705" s="30"/>
      <c r="L705" s="30"/>
      <c r="M705" s="31"/>
      <c r="N705" s="42"/>
      <c r="O705" s="12"/>
      <c r="P705" s="10"/>
      <c r="Q705" s="44" t="str">
        <f t="shared" ref="Q705:Q734" si="57">IF(AND(O705=2,P705&gt;0),N705," ")</f>
        <v xml:space="preserve"> </v>
      </c>
      <c r="R705" s="44">
        <f t="shared" ref="R705:R734" si="58">IF(AND(O705=2,P705&gt;0),0,N705)</f>
        <v>0</v>
      </c>
      <c r="S705" s="16">
        <f t="shared" si="56"/>
        <v>0</v>
      </c>
      <c r="T705" s="45"/>
      <c r="U705" s="15">
        <f t="shared" ref="U705:U734" si="59">IF(A705&gt;=2,ROUND(A705*0.00915,3),0)</f>
        <v>0</v>
      </c>
      <c r="V705" s="16">
        <f t="shared" ref="V705:V734" si="60">ROUND(R705*U705,2)</f>
        <v>0</v>
      </c>
    </row>
    <row r="706" spans="1:22" x14ac:dyDescent="0.25">
      <c r="A706" s="28"/>
      <c r="B706" s="28"/>
      <c r="C706" s="28"/>
      <c r="D706" s="28"/>
      <c r="E706" s="28"/>
      <c r="F706" s="29"/>
      <c r="G706" s="29"/>
      <c r="H706" s="30"/>
      <c r="I706" s="30"/>
      <c r="J706" s="30"/>
      <c r="K706" s="30"/>
      <c r="L706" s="30"/>
      <c r="M706" s="31"/>
      <c r="N706" s="42"/>
      <c r="O706" s="12"/>
      <c r="P706" s="10"/>
      <c r="Q706" s="44" t="str">
        <f t="shared" si="57"/>
        <v xml:space="preserve"> </v>
      </c>
      <c r="R706" s="44">
        <f t="shared" si="58"/>
        <v>0</v>
      </c>
      <c r="S706" s="16">
        <f t="shared" si="56"/>
        <v>0</v>
      </c>
      <c r="T706" s="45"/>
      <c r="U706" s="15">
        <f t="shared" si="59"/>
        <v>0</v>
      </c>
      <c r="V706" s="16">
        <f t="shared" si="60"/>
        <v>0</v>
      </c>
    </row>
    <row r="707" spans="1:22" x14ac:dyDescent="0.25">
      <c r="A707" s="28"/>
      <c r="B707" s="28"/>
      <c r="C707" s="28"/>
      <c r="D707" s="28"/>
      <c r="E707" s="28"/>
      <c r="F707" s="29"/>
      <c r="G707" s="29"/>
      <c r="H707" s="30"/>
      <c r="I707" s="30"/>
      <c r="J707" s="30"/>
      <c r="K707" s="30"/>
      <c r="L707" s="30"/>
      <c r="M707" s="31"/>
      <c r="N707" s="42"/>
      <c r="O707" s="12"/>
      <c r="P707" s="10"/>
      <c r="Q707" s="44" t="str">
        <f t="shared" si="57"/>
        <v xml:space="preserve"> </v>
      </c>
      <c r="R707" s="44">
        <f t="shared" si="58"/>
        <v>0</v>
      </c>
      <c r="S707" s="16">
        <f t="shared" si="56"/>
        <v>0</v>
      </c>
      <c r="T707" s="45"/>
      <c r="U707" s="15">
        <f t="shared" si="59"/>
        <v>0</v>
      </c>
      <c r="V707" s="16">
        <f t="shared" si="60"/>
        <v>0</v>
      </c>
    </row>
    <row r="708" spans="1:22" x14ac:dyDescent="0.25">
      <c r="A708" s="28"/>
      <c r="B708" s="28"/>
      <c r="C708" s="28"/>
      <c r="D708" s="28"/>
      <c r="E708" s="28"/>
      <c r="F708" s="29"/>
      <c r="G708" s="29"/>
      <c r="H708" s="30"/>
      <c r="I708" s="30"/>
      <c r="J708" s="30"/>
      <c r="K708" s="30"/>
      <c r="L708" s="30"/>
      <c r="M708" s="31"/>
      <c r="N708" s="42"/>
      <c r="O708" s="12"/>
      <c r="P708" s="10"/>
      <c r="Q708" s="44" t="str">
        <f t="shared" si="57"/>
        <v xml:space="preserve"> </v>
      </c>
      <c r="R708" s="44">
        <f t="shared" si="58"/>
        <v>0</v>
      </c>
      <c r="S708" s="16">
        <f t="shared" si="56"/>
        <v>0</v>
      </c>
      <c r="T708" s="45"/>
      <c r="U708" s="15">
        <f t="shared" si="59"/>
        <v>0</v>
      </c>
      <c r="V708" s="16">
        <f t="shared" si="60"/>
        <v>0</v>
      </c>
    </row>
    <row r="709" spans="1:22" x14ac:dyDescent="0.25">
      <c r="A709" s="28"/>
      <c r="B709" s="28"/>
      <c r="C709" s="28"/>
      <c r="D709" s="28"/>
      <c r="E709" s="28"/>
      <c r="F709" s="29"/>
      <c r="G709" s="29"/>
      <c r="H709" s="30"/>
      <c r="I709" s="30"/>
      <c r="J709" s="30"/>
      <c r="K709" s="30"/>
      <c r="L709" s="30"/>
      <c r="M709" s="31"/>
      <c r="N709" s="42"/>
      <c r="O709" s="12"/>
      <c r="P709" s="10"/>
      <c r="Q709" s="44" t="str">
        <f t="shared" si="57"/>
        <v xml:space="preserve"> </v>
      </c>
      <c r="R709" s="44">
        <f t="shared" si="58"/>
        <v>0</v>
      </c>
      <c r="S709" s="16">
        <f t="shared" si="56"/>
        <v>0</v>
      </c>
      <c r="T709" s="45"/>
      <c r="U709" s="15">
        <f t="shared" si="59"/>
        <v>0</v>
      </c>
      <c r="V709" s="16">
        <f t="shared" si="60"/>
        <v>0</v>
      </c>
    </row>
    <row r="710" spans="1:22" x14ac:dyDescent="0.25">
      <c r="A710" s="28"/>
      <c r="B710" s="28"/>
      <c r="C710" s="28"/>
      <c r="D710" s="28"/>
      <c r="E710" s="28"/>
      <c r="F710" s="29"/>
      <c r="G710" s="29"/>
      <c r="H710" s="30"/>
      <c r="I710" s="30"/>
      <c r="J710" s="30"/>
      <c r="K710" s="30"/>
      <c r="L710" s="30"/>
      <c r="M710" s="31"/>
      <c r="N710" s="42"/>
      <c r="O710" s="12"/>
      <c r="P710" s="10"/>
      <c r="Q710" s="44" t="str">
        <f t="shared" si="57"/>
        <v xml:space="preserve"> </v>
      </c>
      <c r="R710" s="44">
        <f t="shared" si="58"/>
        <v>0</v>
      </c>
      <c r="S710" s="16">
        <f t="shared" si="56"/>
        <v>0</v>
      </c>
      <c r="T710" s="45"/>
      <c r="U710" s="15">
        <f t="shared" si="59"/>
        <v>0</v>
      </c>
      <c r="V710" s="16">
        <f t="shared" si="60"/>
        <v>0</v>
      </c>
    </row>
    <row r="711" spans="1:22" x14ac:dyDescent="0.25">
      <c r="A711" s="28"/>
      <c r="B711" s="28"/>
      <c r="C711" s="28"/>
      <c r="D711" s="28"/>
      <c r="E711" s="28"/>
      <c r="F711" s="29"/>
      <c r="G711" s="29"/>
      <c r="H711" s="30"/>
      <c r="I711" s="30"/>
      <c r="J711" s="30"/>
      <c r="K711" s="30"/>
      <c r="L711" s="30"/>
      <c r="M711" s="31"/>
      <c r="N711" s="42"/>
      <c r="O711" s="12"/>
      <c r="P711" s="10"/>
      <c r="Q711" s="44" t="str">
        <f t="shared" si="57"/>
        <v xml:space="preserve"> </v>
      </c>
      <c r="R711" s="44">
        <f t="shared" si="58"/>
        <v>0</v>
      </c>
      <c r="S711" s="16">
        <f t="shared" si="56"/>
        <v>0</v>
      </c>
      <c r="T711" s="45"/>
      <c r="U711" s="15">
        <f t="shared" si="59"/>
        <v>0</v>
      </c>
      <c r="V711" s="16">
        <f t="shared" si="60"/>
        <v>0</v>
      </c>
    </row>
    <row r="712" spans="1:22" x14ac:dyDescent="0.25">
      <c r="A712" s="28"/>
      <c r="B712" s="28"/>
      <c r="C712" s="28"/>
      <c r="D712" s="28"/>
      <c r="E712" s="28"/>
      <c r="F712" s="29"/>
      <c r="G712" s="29"/>
      <c r="H712" s="30"/>
      <c r="I712" s="30"/>
      <c r="J712" s="30"/>
      <c r="K712" s="30"/>
      <c r="L712" s="30"/>
      <c r="M712" s="31"/>
      <c r="N712" s="42"/>
      <c r="O712" s="12"/>
      <c r="P712" s="10"/>
      <c r="Q712" s="44" t="str">
        <f t="shared" si="57"/>
        <v xml:space="preserve"> </v>
      </c>
      <c r="R712" s="44">
        <f t="shared" si="58"/>
        <v>0</v>
      </c>
      <c r="S712" s="16">
        <f t="shared" si="56"/>
        <v>0</v>
      </c>
      <c r="T712" s="45"/>
      <c r="U712" s="15">
        <f t="shared" si="59"/>
        <v>0</v>
      </c>
      <c r="V712" s="16">
        <f t="shared" si="60"/>
        <v>0</v>
      </c>
    </row>
    <row r="713" spans="1:22" x14ac:dyDescent="0.25">
      <c r="A713" s="28"/>
      <c r="B713" s="28"/>
      <c r="C713" s="28"/>
      <c r="D713" s="28"/>
      <c r="E713" s="28"/>
      <c r="F713" s="29"/>
      <c r="G713" s="29"/>
      <c r="H713" s="30"/>
      <c r="I713" s="30"/>
      <c r="J713" s="30"/>
      <c r="K713" s="30"/>
      <c r="L713" s="30"/>
      <c r="M713" s="31"/>
      <c r="N713" s="42"/>
      <c r="O713" s="12"/>
      <c r="P713" s="10"/>
      <c r="Q713" s="44" t="str">
        <f t="shared" si="57"/>
        <v xml:space="preserve"> </v>
      </c>
      <c r="R713" s="44">
        <f t="shared" si="58"/>
        <v>0</v>
      </c>
      <c r="S713" s="16">
        <f t="shared" si="56"/>
        <v>0</v>
      </c>
      <c r="T713" s="45"/>
      <c r="U713" s="15">
        <f t="shared" si="59"/>
        <v>0</v>
      </c>
      <c r="V713" s="16">
        <f t="shared" si="60"/>
        <v>0</v>
      </c>
    </row>
    <row r="714" spans="1:22" x14ac:dyDescent="0.25">
      <c r="A714" s="28"/>
      <c r="B714" s="28"/>
      <c r="C714" s="28"/>
      <c r="D714" s="28"/>
      <c r="E714" s="28"/>
      <c r="F714" s="29"/>
      <c r="G714" s="29"/>
      <c r="H714" s="30"/>
      <c r="I714" s="30"/>
      <c r="J714" s="30"/>
      <c r="K714" s="30"/>
      <c r="L714" s="30"/>
      <c r="M714" s="31"/>
      <c r="N714" s="42"/>
      <c r="O714" s="12"/>
      <c r="P714" s="10"/>
      <c r="Q714" s="44" t="str">
        <f t="shared" si="57"/>
        <v xml:space="preserve"> </v>
      </c>
      <c r="R714" s="44">
        <f t="shared" si="58"/>
        <v>0</v>
      </c>
      <c r="S714" s="16">
        <f t="shared" si="56"/>
        <v>0</v>
      </c>
      <c r="T714" s="45"/>
      <c r="U714" s="15">
        <f t="shared" si="59"/>
        <v>0</v>
      </c>
      <c r="V714" s="16">
        <f t="shared" si="60"/>
        <v>0</v>
      </c>
    </row>
    <row r="715" spans="1:22" x14ac:dyDescent="0.25">
      <c r="A715" s="28"/>
      <c r="B715" s="28"/>
      <c r="C715" s="28"/>
      <c r="D715" s="28"/>
      <c r="E715" s="28"/>
      <c r="F715" s="29"/>
      <c r="G715" s="29"/>
      <c r="H715" s="30"/>
      <c r="I715" s="30"/>
      <c r="J715" s="30"/>
      <c r="K715" s="30"/>
      <c r="L715" s="30"/>
      <c r="M715" s="31"/>
      <c r="N715" s="42"/>
      <c r="O715" s="12"/>
      <c r="P715" s="10"/>
      <c r="Q715" s="44" t="str">
        <f t="shared" si="57"/>
        <v xml:space="preserve"> </v>
      </c>
      <c r="R715" s="44">
        <f t="shared" si="58"/>
        <v>0</v>
      </c>
      <c r="S715" s="16">
        <f t="shared" si="56"/>
        <v>0</v>
      </c>
      <c r="T715" s="45"/>
      <c r="U715" s="15">
        <f t="shared" si="59"/>
        <v>0</v>
      </c>
      <c r="V715" s="16">
        <f t="shared" si="60"/>
        <v>0</v>
      </c>
    </row>
    <row r="716" spans="1:22" x14ac:dyDescent="0.25">
      <c r="A716" s="28"/>
      <c r="B716" s="28"/>
      <c r="C716" s="28"/>
      <c r="D716" s="28"/>
      <c r="E716" s="28"/>
      <c r="F716" s="29"/>
      <c r="G716" s="29"/>
      <c r="H716" s="30"/>
      <c r="I716" s="30"/>
      <c r="J716" s="30"/>
      <c r="K716" s="30"/>
      <c r="L716" s="30"/>
      <c r="M716" s="31"/>
      <c r="N716" s="42"/>
      <c r="O716" s="12"/>
      <c r="P716" s="10"/>
      <c r="Q716" s="44" t="str">
        <f t="shared" si="57"/>
        <v xml:space="preserve"> </v>
      </c>
      <c r="R716" s="44">
        <f t="shared" si="58"/>
        <v>0</v>
      </c>
      <c r="S716" s="16">
        <f t="shared" si="56"/>
        <v>0</v>
      </c>
      <c r="T716" s="45"/>
      <c r="U716" s="15">
        <f t="shared" si="59"/>
        <v>0</v>
      </c>
      <c r="V716" s="16">
        <f t="shared" si="60"/>
        <v>0</v>
      </c>
    </row>
    <row r="717" spans="1:22" x14ac:dyDescent="0.25">
      <c r="A717" s="28"/>
      <c r="B717" s="28"/>
      <c r="C717" s="28"/>
      <c r="D717" s="28"/>
      <c r="E717" s="28"/>
      <c r="F717" s="29"/>
      <c r="G717" s="29"/>
      <c r="H717" s="30"/>
      <c r="I717" s="30"/>
      <c r="J717" s="30"/>
      <c r="K717" s="30"/>
      <c r="L717" s="30"/>
      <c r="M717" s="31"/>
      <c r="N717" s="42"/>
      <c r="O717" s="12"/>
      <c r="P717" s="10"/>
      <c r="Q717" s="44" t="str">
        <f t="shared" si="57"/>
        <v xml:space="preserve"> </v>
      </c>
      <c r="R717" s="44">
        <f t="shared" si="58"/>
        <v>0</v>
      </c>
      <c r="S717" s="16">
        <f t="shared" si="56"/>
        <v>0</v>
      </c>
      <c r="T717" s="45"/>
      <c r="U717" s="15">
        <f t="shared" si="59"/>
        <v>0</v>
      </c>
      <c r="V717" s="16">
        <f t="shared" si="60"/>
        <v>0</v>
      </c>
    </row>
    <row r="718" spans="1:22" x14ac:dyDescent="0.25">
      <c r="A718" s="28"/>
      <c r="B718" s="28"/>
      <c r="C718" s="28"/>
      <c r="D718" s="28"/>
      <c r="E718" s="28"/>
      <c r="F718" s="29"/>
      <c r="G718" s="29"/>
      <c r="H718" s="30"/>
      <c r="I718" s="30"/>
      <c r="J718" s="30"/>
      <c r="K718" s="30"/>
      <c r="L718" s="30"/>
      <c r="M718" s="31"/>
      <c r="N718" s="42"/>
      <c r="O718" s="12"/>
      <c r="P718" s="10"/>
      <c r="Q718" s="44" t="str">
        <f t="shared" si="57"/>
        <v xml:space="preserve"> </v>
      </c>
      <c r="R718" s="44">
        <f t="shared" si="58"/>
        <v>0</v>
      </c>
      <c r="S718" s="16">
        <f t="shared" si="56"/>
        <v>0</v>
      </c>
      <c r="T718" s="45"/>
      <c r="U718" s="15">
        <f t="shared" si="59"/>
        <v>0</v>
      </c>
      <c r="V718" s="16">
        <f t="shared" si="60"/>
        <v>0</v>
      </c>
    </row>
    <row r="719" spans="1:22" x14ac:dyDescent="0.25">
      <c r="A719" s="28"/>
      <c r="B719" s="28"/>
      <c r="C719" s="28"/>
      <c r="D719" s="28"/>
      <c r="E719" s="28"/>
      <c r="F719" s="29"/>
      <c r="G719" s="29"/>
      <c r="H719" s="30"/>
      <c r="I719" s="30"/>
      <c r="J719" s="30"/>
      <c r="K719" s="30"/>
      <c r="L719" s="30"/>
      <c r="M719" s="31"/>
      <c r="N719" s="42"/>
      <c r="O719" s="12"/>
      <c r="P719" s="10"/>
      <c r="Q719" s="44" t="str">
        <f t="shared" si="57"/>
        <v xml:space="preserve"> </v>
      </c>
      <c r="R719" s="44">
        <f t="shared" si="58"/>
        <v>0</v>
      </c>
      <c r="S719" s="16">
        <f t="shared" si="56"/>
        <v>0</v>
      </c>
      <c r="T719" s="45"/>
      <c r="U719" s="15">
        <f t="shared" si="59"/>
        <v>0</v>
      </c>
      <c r="V719" s="16">
        <f t="shared" si="60"/>
        <v>0</v>
      </c>
    </row>
    <row r="720" spans="1:22" x14ac:dyDescent="0.25">
      <c r="A720" s="28"/>
      <c r="B720" s="28"/>
      <c r="C720" s="28"/>
      <c r="D720" s="28"/>
      <c r="E720" s="28"/>
      <c r="F720" s="29"/>
      <c r="G720" s="29"/>
      <c r="H720" s="30"/>
      <c r="I720" s="30"/>
      <c r="J720" s="30"/>
      <c r="K720" s="30"/>
      <c r="L720" s="30"/>
      <c r="M720" s="31"/>
      <c r="N720" s="42"/>
      <c r="O720" s="12"/>
      <c r="P720" s="10"/>
      <c r="Q720" s="44" t="str">
        <f t="shared" si="57"/>
        <v xml:space="preserve"> </v>
      </c>
      <c r="R720" s="44">
        <f t="shared" si="58"/>
        <v>0</v>
      </c>
      <c r="S720" s="16">
        <f t="shared" ref="S720:S734" si="61">ROUND(R720*0.17,2)</f>
        <v>0</v>
      </c>
      <c r="T720" s="45"/>
      <c r="U720" s="15">
        <f t="shared" si="59"/>
        <v>0</v>
      </c>
      <c r="V720" s="16">
        <f t="shared" si="60"/>
        <v>0</v>
      </c>
    </row>
    <row r="721" spans="1:22" x14ac:dyDescent="0.25">
      <c r="A721" s="28"/>
      <c r="B721" s="28"/>
      <c r="C721" s="28"/>
      <c r="D721" s="28"/>
      <c r="E721" s="28"/>
      <c r="F721" s="29"/>
      <c r="G721" s="29"/>
      <c r="H721" s="30"/>
      <c r="I721" s="30"/>
      <c r="J721" s="30"/>
      <c r="K721" s="30"/>
      <c r="L721" s="30"/>
      <c r="M721" s="31"/>
      <c r="N721" s="42"/>
      <c r="O721" s="12"/>
      <c r="P721" s="10"/>
      <c r="Q721" s="44" t="str">
        <f t="shared" si="57"/>
        <v xml:space="preserve"> </v>
      </c>
      <c r="R721" s="44">
        <f t="shared" si="58"/>
        <v>0</v>
      </c>
      <c r="S721" s="16">
        <f t="shared" si="61"/>
        <v>0</v>
      </c>
      <c r="T721" s="45"/>
      <c r="U721" s="15">
        <f t="shared" si="59"/>
        <v>0</v>
      </c>
      <c r="V721" s="16">
        <f t="shared" si="60"/>
        <v>0</v>
      </c>
    </row>
    <row r="722" spans="1:22" x14ac:dyDescent="0.25">
      <c r="A722" s="28"/>
      <c r="B722" s="28"/>
      <c r="C722" s="28"/>
      <c r="D722" s="28"/>
      <c r="E722" s="28"/>
      <c r="F722" s="29"/>
      <c r="G722" s="29"/>
      <c r="H722" s="30"/>
      <c r="I722" s="30"/>
      <c r="J722" s="30"/>
      <c r="K722" s="30"/>
      <c r="L722" s="30"/>
      <c r="M722" s="31"/>
      <c r="N722" s="42"/>
      <c r="O722" s="12"/>
      <c r="P722" s="10"/>
      <c r="Q722" s="44" t="str">
        <f t="shared" si="57"/>
        <v xml:space="preserve"> </v>
      </c>
      <c r="R722" s="44">
        <f t="shared" si="58"/>
        <v>0</v>
      </c>
      <c r="S722" s="16">
        <f t="shared" si="61"/>
        <v>0</v>
      </c>
      <c r="T722" s="45"/>
      <c r="U722" s="15">
        <f t="shared" si="59"/>
        <v>0</v>
      </c>
      <c r="V722" s="16">
        <f t="shared" si="60"/>
        <v>0</v>
      </c>
    </row>
    <row r="723" spans="1:22" x14ac:dyDescent="0.25">
      <c r="A723" s="28"/>
      <c r="B723" s="28"/>
      <c r="C723" s="28"/>
      <c r="D723" s="28"/>
      <c r="E723" s="28"/>
      <c r="F723" s="29"/>
      <c r="G723" s="29"/>
      <c r="H723" s="30"/>
      <c r="I723" s="30"/>
      <c r="J723" s="30"/>
      <c r="K723" s="30"/>
      <c r="L723" s="30"/>
      <c r="M723" s="31"/>
      <c r="N723" s="42"/>
      <c r="O723" s="12"/>
      <c r="P723" s="10"/>
      <c r="Q723" s="44" t="str">
        <f t="shared" si="57"/>
        <v xml:space="preserve"> </v>
      </c>
      <c r="R723" s="44">
        <f t="shared" si="58"/>
        <v>0</v>
      </c>
      <c r="S723" s="16">
        <f t="shared" si="61"/>
        <v>0</v>
      </c>
      <c r="T723" s="45"/>
      <c r="U723" s="15">
        <f t="shared" si="59"/>
        <v>0</v>
      </c>
      <c r="V723" s="16">
        <f t="shared" si="60"/>
        <v>0</v>
      </c>
    </row>
    <row r="724" spans="1:22" x14ac:dyDescent="0.25">
      <c r="A724" s="28"/>
      <c r="B724" s="28"/>
      <c r="C724" s="28"/>
      <c r="D724" s="28"/>
      <c r="E724" s="28"/>
      <c r="F724" s="29"/>
      <c r="G724" s="29"/>
      <c r="H724" s="30"/>
      <c r="I724" s="30"/>
      <c r="J724" s="30"/>
      <c r="K724" s="30"/>
      <c r="L724" s="30"/>
      <c r="M724" s="31"/>
      <c r="N724" s="42"/>
      <c r="O724" s="12"/>
      <c r="P724" s="10"/>
      <c r="Q724" s="44" t="str">
        <f t="shared" si="57"/>
        <v xml:space="preserve"> </v>
      </c>
      <c r="R724" s="44">
        <f t="shared" si="58"/>
        <v>0</v>
      </c>
      <c r="S724" s="16">
        <f t="shared" si="61"/>
        <v>0</v>
      </c>
      <c r="T724" s="45"/>
      <c r="U724" s="15">
        <f t="shared" si="59"/>
        <v>0</v>
      </c>
      <c r="V724" s="16">
        <f t="shared" si="60"/>
        <v>0</v>
      </c>
    </row>
    <row r="725" spans="1:22" x14ac:dyDescent="0.25">
      <c r="A725" s="28"/>
      <c r="B725" s="28"/>
      <c r="C725" s="28"/>
      <c r="D725" s="28"/>
      <c r="E725" s="28"/>
      <c r="F725" s="29"/>
      <c r="G725" s="29"/>
      <c r="H725" s="30"/>
      <c r="I725" s="30"/>
      <c r="J725" s="30"/>
      <c r="K725" s="30"/>
      <c r="L725" s="30"/>
      <c r="M725" s="31"/>
      <c r="N725" s="42"/>
      <c r="O725" s="12"/>
      <c r="P725" s="10"/>
      <c r="Q725" s="44" t="str">
        <f t="shared" si="57"/>
        <v xml:space="preserve"> </v>
      </c>
      <c r="R725" s="44">
        <f t="shared" si="58"/>
        <v>0</v>
      </c>
      <c r="S725" s="16">
        <f t="shared" si="61"/>
        <v>0</v>
      </c>
      <c r="T725" s="45"/>
      <c r="U725" s="15">
        <f t="shared" si="59"/>
        <v>0</v>
      </c>
      <c r="V725" s="16">
        <f t="shared" si="60"/>
        <v>0</v>
      </c>
    </row>
    <row r="726" spans="1:22" x14ac:dyDescent="0.25">
      <c r="A726" s="28"/>
      <c r="B726" s="28"/>
      <c r="C726" s="28"/>
      <c r="D726" s="28"/>
      <c r="E726" s="28"/>
      <c r="F726" s="29"/>
      <c r="G726" s="29"/>
      <c r="H726" s="30"/>
      <c r="I726" s="30"/>
      <c r="J726" s="30"/>
      <c r="K726" s="30"/>
      <c r="L726" s="30"/>
      <c r="M726" s="31"/>
      <c r="N726" s="42"/>
      <c r="O726" s="12"/>
      <c r="P726" s="10"/>
      <c r="Q726" s="44" t="str">
        <f t="shared" si="57"/>
        <v xml:space="preserve"> </v>
      </c>
      <c r="R726" s="44">
        <f t="shared" si="58"/>
        <v>0</v>
      </c>
      <c r="S726" s="16">
        <f t="shared" si="61"/>
        <v>0</v>
      </c>
      <c r="T726" s="45"/>
      <c r="U726" s="15">
        <f t="shared" si="59"/>
        <v>0</v>
      </c>
      <c r="V726" s="16">
        <f t="shared" si="60"/>
        <v>0</v>
      </c>
    </row>
    <row r="727" spans="1:22" x14ac:dyDescent="0.25">
      <c r="A727" s="28"/>
      <c r="B727" s="28"/>
      <c r="C727" s="28"/>
      <c r="D727" s="28"/>
      <c r="E727" s="28"/>
      <c r="F727" s="29"/>
      <c r="G727" s="29"/>
      <c r="H727" s="30"/>
      <c r="I727" s="30"/>
      <c r="J727" s="30"/>
      <c r="K727" s="30"/>
      <c r="L727" s="30"/>
      <c r="M727" s="31"/>
      <c r="N727" s="42"/>
      <c r="O727" s="12"/>
      <c r="P727" s="10"/>
      <c r="Q727" s="44" t="str">
        <f t="shared" si="57"/>
        <v xml:space="preserve"> </v>
      </c>
      <c r="R727" s="44">
        <f t="shared" si="58"/>
        <v>0</v>
      </c>
      <c r="S727" s="16">
        <f t="shared" si="61"/>
        <v>0</v>
      </c>
      <c r="T727" s="45"/>
      <c r="U727" s="15">
        <f t="shared" si="59"/>
        <v>0</v>
      </c>
      <c r="V727" s="16">
        <f t="shared" si="60"/>
        <v>0</v>
      </c>
    </row>
    <row r="728" spans="1:22" x14ac:dyDescent="0.25">
      <c r="A728" s="28"/>
      <c r="B728" s="28"/>
      <c r="C728" s="28"/>
      <c r="D728" s="28"/>
      <c r="E728" s="28"/>
      <c r="F728" s="29"/>
      <c r="G728" s="29"/>
      <c r="H728" s="30"/>
      <c r="I728" s="30"/>
      <c r="J728" s="30"/>
      <c r="K728" s="30"/>
      <c r="L728" s="30"/>
      <c r="M728" s="31"/>
      <c r="N728" s="42"/>
      <c r="O728" s="12"/>
      <c r="P728" s="10"/>
      <c r="Q728" s="44" t="str">
        <f t="shared" si="57"/>
        <v xml:space="preserve"> </v>
      </c>
      <c r="R728" s="44">
        <f t="shared" si="58"/>
        <v>0</v>
      </c>
      <c r="S728" s="16">
        <f t="shared" si="61"/>
        <v>0</v>
      </c>
      <c r="T728" s="45"/>
      <c r="U728" s="15">
        <f t="shared" si="59"/>
        <v>0</v>
      </c>
      <c r="V728" s="16">
        <f t="shared" si="60"/>
        <v>0</v>
      </c>
    </row>
    <row r="729" spans="1:22" x14ac:dyDescent="0.25">
      <c r="A729" s="28"/>
      <c r="B729" s="28"/>
      <c r="C729" s="28"/>
      <c r="D729" s="28"/>
      <c r="E729" s="28"/>
      <c r="F729" s="29"/>
      <c r="G729" s="29"/>
      <c r="H729" s="30"/>
      <c r="I729" s="30"/>
      <c r="J729" s="30"/>
      <c r="K729" s="30"/>
      <c r="L729" s="30"/>
      <c r="M729" s="31"/>
      <c r="N729" s="42"/>
      <c r="O729" s="12"/>
      <c r="P729" s="10"/>
      <c r="Q729" s="44" t="str">
        <f t="shared" si="57"/>
        <v xml:space="preserve"> </v>
      </c>
      <c r="R729" s="44">
        <f t="shared" si="58"/>
        <v>0</v>
      </c>
      <c r="S729" s="16">
        <f t="shared" si="61"/>
        <v>0</v>
      </c>
      <c r="T729" s="45"/>
      <c r="U729" s="15">
        <f t="shared" si="59"/>
        <v>0</v>
      </c>
      <c r="V729" s="16">
        <f t="shared" si="60"/>
        <v>0</v>
      </c>
    </row>
    <row r="730" spans="1:22" x14ac:dyDescent="0.25">
      <c r="A730" s="28"/>
      <c r="B730" s="28"/>
      <c r="C730" s="28"/>
      <c r="D730" s="28"/>
      <c r="E730" s="28"/>
      <c r="F730" s="29"/>
      <c r="G730" s="29"/>
      <c r="H730" s="30"/>
      <c r="I730" s="30"/>
      <c r="J730" s="30"/>
      <c r="K730" s="30"/>
      <c r="L730" s="30"/>
      <c r="M730" s="31"/>
      <c r="N730" s="42"/>
      <c r="O730" s="12"/>
      <c r="P730" s="10"/>
      <c r="Q730" s="44" t="str">
        <f t="shared" si="57"/>
        <v xml:space="preserve"> </v>
      </c>
      <c r="R730" s="44">
        <f t="shared" si="58"/>
        <v>0</v>
      </c>
      <c r="S730" s="16">
        <f t="shared" si="61"/>
        <v>0</v>
      </c>
      <c r="T730" s="45"/>
      <c r="U730" s="15">
        <f t="shared" si="59"/>
        <v>0</v>
      </c>
      <c r="V730" s="16">
        <f t="shared" si="60"/>
        <v>0</v>
      </c>
    </row>
    <row r="731" spans="1:22" x14ac:dyDescent="0.25">
      <c r="A731" s="28"/>
      <c r="B731" s="28"/>
      <c r="C731" s="28"/>
      <c r="D731" s="28"/>
      <c r="E731" s="28"/>
      <c r="F731" s="29"/>
      <c r="G731" s="29"/>
      <c r="H731" s="30"/>
      <c r="I731" s="30"/>
      <c r="J731" s="30"/>
      <c r="K731" s="30"/>
      <c r="L731" s="30"/>
      <c r="M731" s="31"/>
      <c r="N731" s="42"/>
      <c r="O731" s="12"/>
      <c r="P731" s="10"/>
      <c r="Q731" s="44" t="str">
        <f t="shared" si="57"/>
        <v xml:space="preserve"> </v>
      </c>
      <c r="R731" s="44">
        <f t="shared" si="58"/>
        <v>0</v>
      </c>
      <c r="S731" s="16">
        <f t="shared" si="61"/>
        <v>0</v>
      </c>
      <c r="T731" s="45"/>
      <c r="U731" s="15">
        <f t="shared" si="59"/>
        <v>0</v>
      </c>
      <c r="V731" s="16">
        <f t="shared" si="60"/>
        <v>0</v>
      </c>
    </row>
    <row r="732" spans="1:22" x14ac:dyDescent="0.25">
      <c r="A732" s="28"/>
      <c r="B732" s="28"/>
      <c r="C732" s="28"/>
      <c r="D732" s="28"/>
      <c r="E732" s="28"/>
      <c r="F732" s="29"/>
      <c r="G732" s="29"/>
      <c r="H732" s="30"/>
      <c r="I732" s="30"/>
      <c r="J732" s="30"/>
      <c r="K732" s="30"/>
      <c r="L732" s="30"/>
      <c r="M732" s="31"/>
      <c r="N732" s="42"/>
      <c r="O732" s="12"/>
      <c r="P732" s="10"/>
      <c r="Q732" s="44" t="str">
        <f t="shared" si="57"/>
        <v xml:space="preserve"> </v>
      </c>
      <c r="R732" s="44">
        <f t="shared" si="58"/>
        <v>0</v>
      </c>
      <c r="S732" s="16">
        <f t="shared" si="61"/>
        <v>0</v>
      </c>
      <c r="T732" s="45"/>
      <c r="U732" s="15">
        <f t="shared" si="59"/>
        <v>0</v>
      </c>
      <c r="V732" s="16">
        <f t="shared" si="60"/>
        <v>0</v>
      </c>
    </row>
    <row r="733" spans="1:22" x14ac:dyDescent="0.25">
      <c r="A733" s="28"/>
      <c r="B733" s="28"/>
      <c r="C733" s="28"/>
      <c r="D733" s="28"/>
      <c r="E733" s="28"/>
      <c r="F733" s="29"/>
      <c r="G733" s="29"/>
      <c r="H733" s="30"/>
      <c r="I733" s="30"/>
      <c r="J733" s="30"/>
      <c r="K733" s="30"/>
      <c r="L733" s="30"/>
      <c r="M733" s="31"/>
      <c r="N733" s="42"/>
      <c r="O733" s="12"/>
      <c r="P733" s="10"/>
      <c r="Q733" s="44" t="str">
        <f t="shared" si="57"/>
        <v xml:space="preserve"> </v>
      </c>
      <c r="R733" s="44">
        <f t="shared" si="58"/>
        <v>0</v>
      </c>
      <c r="S733" s="16">
        <f t="shared" si="61"/>
        <v>0</v>
      </c>
      <c r="T733" s="45"/>
      <c r="U733" s="15">
        <f t="shared" si="59"/>
        <v>0</v>
      </c>
      <c r="V733" s="16">
        <f t="shared" si="60"/>
        <v>0</v>
      </c>
    </row>
    <row r="734" spans="1:22" x14ac:dyDescent="0.25">
      <c r="A734" s="28"/>
      <c r="B734" s="28"/>
      <c r="C734" s="28"/>
      <c r="D734" s="28"/>
      <c r="E734" s="28"/>
      <c r="F734" s="29"/>
      <c r="G734" s="29"/>
      <c r="H734" s="30"/>
      <c r="I734" s="30"/>
      <c r="J734" s="30"/>
      <c r="K734" s="30"/>
      <c r="L734" s="30"/>
      <c r="M734" s="31"/>
      <c r="N734" s="42"/>
      <c r="O734" s="12"/>
      <c r="P734" s="10"/>
      <c r="Q734" s="44" t="str">
        <f t="shared" si="57"/>
        <v xml:space="preserve"> </v>
      </c>
      <c r="R734" s="44">
        <f t="shared" si="58"/>
        <v>0</v>
      </c>
      <c r="S734" s="16">
        <f t="shared" si="61"/>
        <v>0</v>
      </c>
      <c r="T734" s="45"/>
      <c r="U734" s="15">
        <f t="shared" si="59"/>
        <v>0</v>
      </c>
      <c r="V734" s="16">
        <f t="shared" si="60"/>
        <v>0</v>
      </c>
    </row>
    <row r="735" spans="1:22" x14ac:dyDescent="0.25">
      <c r="Q735" s="22"/>
      <c r="R735" s="22"/>
      <c r="S735" s="22"/>
      <c r="T735" s="22"/>
      <c r="U735" s="22"/>
      <c r="V735" s="22"/>
    </row>
    <row r="736" spans="1:22" x14ac:dyDescent="0.25">
      <c r="A736" s="18"/>
      <c r="B736" s="18"/>
      <c r="C736" s="18"/>
      <c r="D736" s="18"/>
      <c r="E736" s="18"/>
      <c r="F736" s="19"/>
      <c r="G736" s="19"/>
      <c r="H736" s="19"/>
      <c r="I736" s="19"/>
      <c r="J736" s="19"/>
      <c r="K736" s="19"/>
      <c r="L736" s="19"/>
      <c r="M736" s="19"/>
      <c r="N736" s="14">
        <f>SUM(N12:N735)</f>
        <v>0</v>
      </c>
      <c r="O736" s="14"/>
      <c r="P736" s="18"/>
      <c r="Q736" s="14">
        <f>SUM(Q12:Q735)</f>
        <v>0</v>
      </c>
      <c r="R736" s="14">
        <f>SUM(R12:R735)</f>
        <v>0</v>
      </c>
      <c r="S736" s="14">
        <f>SUM(S12:S735)</f>
        <v>0</v>
      </c>
      <c r="T736" s="18"/>
      <c r="U736" s="18"/>
      <c r="V736" s="14">
        <f>SUM(V12:V735)</f>
        <v>0</v>
      </c>
    </row>
    <row r="738" spans="1:22" ht="13.2" customHeight="1" x14ac:dyDescent="0.25">
      <c r="A738" s="20"/>
    </row>
    <row r="742" spans="1:22" x14ac:dyDescent="0.25">
      <c r="R742" s="41"/>
      <c r="S742" s="41"/>
      <c r="T742" s="41"/>
      <c r="U742" s="41"/>
      <c r="V742"/>
    </row>
  </sheetData>
  <sheetProtection selectLockedCells="1"/>
  <customSheetViews>
    <customSheetView guid="{856ED7DE-9DD7-4888-8F79-39E5CA98433D}" zeroValues="0" fitToPage="1" hiddenColumns="1">
      <pane ySplit="11" topLeftCell="A12" activePane="bottomLeft" state="frozen"/>
      <selection pane="bottomLeft" activeCell="AH9" sqref="AH9"/>
      <pageMargins left="0" right="0.2" top="0" bottom="0.4" header="0" footer="0.17"/>
      <printOptions horizontalCentered="1" gridLines="1"/>
      <pageSetup scale="93" fitToHeight="17" orientation="landscape" r:id="rId1"/>
      <headerFooter alignWithMargins="0">
        <oddFooter>&amp;C&amp;P  of  &amp;N</oddFooter>
      </headerFooter>
    </customSheetView>
  </customSheetViews>
  <mergeCells count="119">
    <mergeCell ref="X17:Y17"/>
    <mergeCell ref="F10:O10"/>
    <mergeCell ref="X12:Y12"/>
    <mergeCell ref="X13:Y13"/>
    <mergeCell ref="X14:Y14"/>
    <mergeCell ref="X15:Y15"/>
    <mergeCell ref="X16:Y16"/>
    <mergeCell ref="X28:Y28"/>
    <mergeCell ref="X29:Y29"/>
    <mergeCell ref="X30:Y30"/>
    <mergeCell ref="X43:Y43"/>
    <mergeCell ref="X42:Y42"/>
    <mergeCell ref="X18:Y18"/>
    <mergeCell ref="X31:Y31"/>
    <mergeCell ref="X32:Y32"/>
    <mergeCell ref="X21:Y21"/>
    <mergeCell ref="X22:Y22"/>
    <mergeCell ref="X23:Y23"/>
    <mergeCell ref="X24:Y24"/>
    <mergeCell ref="X25:Y25"/>
    <mergeCell ref="X26:Y26"/>
    <mergeCell ref="X27:Y27"/>
    <mergeCell ref="X19:Y19"/>
    <mergeCell ref="X20:Y20"/>
    <mergeCell ref="X33:Y33"/>
    <mergeCell ref="X34:Y34"/>
    <mergeCell ref="X35:Y35"/>
    <mergeCell ref="X36:Y36"/>
    <mergeCell ref="X37:Y37"/>
    <mergeCell ref="X38:Y38"/>
    <mergeCell ref="X39:Y39"/>
    <mergeCell ref="X40:Y40"/>
    <mergeCell ref="X41:Y41"/>
    <mergeCell ref="X45:Y45"/>
    <mergeCell ref="X46:Y46"/>
    <mergeCell ref="X47:Y47"/>
    <mergeCell ref="X48:Y48"/>
    <mergeCell ref="X49:Y49"/>
    <mergeCell ref="X50:Y50"/>
    <mergeCell ref="X51:Y51"/>
    <mergeCell ref="X52:Y52"/>
    <mergeCell ref="X44:Y44"/>
    <mergeCell ref="X53:Y53"/>
    <mergeCell ref="X54:Y54"/>
    <mergeCell ref="X67:Y67"/>
    <mergeCell ref="X68:Y68"/>
    <mergeCell ref="X57:Y57"/>
    <mergeCell ref="X58:Y58"/>
    <mergeCell ref="X59:Y59"/>
    <mergeCell ref="X60:Y60"/>
    <mergeCell ref="X61:Y61"/>
    <mergeCell ref="X62:Y62"/>
    <mergeCell ref="X55:Y55"/>
    <mergeCell ref="X56:Y56"/>
    <mergeCell ref="X83:Y83"/>
    <mergeCell ref="X84:Y84"/>
    <mergeCell ref="X85:Y85"/>
    <mergeCell ref="X86:Y86"/>
    <mergeCell ref="X75:Y75"/>
    <mergeCell ref="X76:Y76"/>
    <mergeCell ref="X63:Y63"/>
    <mergeCell ref="X64:Y64"/>
    <mergeCell ref="X65:Y65"/>
    <mergeCell ref="X66:Y66"/>
    <mergeCell ref="X69:Y69"/>
    <mergeCell ref="X70:Y70"/>
    <mergeCell ref="X71:Y71"/>
    <mergeCell ref="X72:Y72"/>
    <mergeCell ref="X108:Y108"/>
    <mergeCell ref="X109:Y109"/>
    <mergeCell ref="X110:Y110"/>
    <mergeCell ref="X104:Y104"/>
    <mergeCell ref="X105:Y105"/>
    <mergeCell ref="X106:Y106"/>
    <mergeCell ref="X107:Y107"/>
    <mergeCell ref="X93:Y93"/>
    <mergeCell ref="X94:Y94"/>
    <mergeCell ref="X95:Y95"/>
    <mergeCell ref="X102:Y102"/>
    <mergeCell ref="X96:Y96"/>
    <mergeCell ref="X97:Y97"/>
    <mergeCell ref="X98:Y98"/>
    <mergeCell ref="X99:Y99"/>
    <mergeCell ref="X100:Y100"/>
    <mergeCell ref="X101:Y101"/>
    <mergeCell ref="X103:Y103"/>
    <mergeCell ref="K1:P1"/>
    <mergeCell ref="F3:H4"/>
    <mergeCell ref="D9:E10"/>
    <mergeCell ref="H8:J8"/>
    <mergeCell ref="G9:J9"/>
    <mergeCell ref="F1:G2"/>
    <mergeCell ref="B7:D7"/>
    <mergeCell ref="A5:D5"/>
    <mergeCell ref="B6:D6"/>
    <mergeCell ref="X91:Y91"/>
    <mergeCell ref="X92:Y92"/>
    <mergeCell ref="X81:Y81"/>
    <mergeCell ref="X82:Y82"/>
    <mergeCell ref="B10:C10"/>
    <mergeCell ref="A2:C2"/>
    <mergeCell ref="E7:L7"/>
    <mergeCell ref="E6:P6"/>
    <mergeCell ref="E5:P5"/>
    <mergeCell ref="O3:U4"/>
    <mergeCell ref="K2:O2"/>
    <mergeCell ref="P2:U2"/>
    <mergeCell ref="Q6:V9"/>
    <mergeCell ref="P10:V10"/>
    <mergeCell ref="X87:Y87"/>
    <mergeCell ref="X88:Y88"/>
    <mergeCell ref="X89:Y89"/>
    <mergeCell ref="X90:Y90"/>
    <mergeCell ref="X77:Y77"/>
    <mergeCell ref="X78:Y78"/>
    <mergeCell ref="X79:Y79"/>
    <mergeCell ref="X80:Y80"/>
    <mergeCell ref="X73:Y73"/>
    <mergeCell ref="X74:Y74"/>
  </mergeCells>
  <phoneticPr fontId="27" type="noConversion"/>
  <conditionalFormatting sqref="P12">
    <cfRule type="expression" dxfId="0" priority="1" stopIfTrue="1">
      <formula>IF(O12=1,$AA$1," ")</formula>
    </cfRule>
  </conditionalFormatting>
  <dataValidations xWindow="544" yWindow="404" count="11">
    <dataValidation type="list" showErrorMessage="1" error="This cell cannot be blank and must contain either the number 14, if reporting for July through December, or 16 if reporting for January through June." sqref="H2">
      <formula1>Report_Period</formula1>
    </dataValidation>
    <dataValidation type="list" showInputMessage="1" showErrorMessage="1" error="Please choose report year from the list provided in the dropdown box." sqref="D2">
      <formula1>Year</formula1>
    </dataValidation>
    <dataValidation type="list" allowBlank="1" showInputMessage="1" showErrorMessage="1" error="Please use the correct 2 digit USPS state code." sqref="E8">
      <formula1>State_Abbr</formula1>
    </dataValidation>
    <dataValidation type="whole" allowBlank="1" showInputMessage="1" showErrorMessage="1" error="Please enter a valid county FIPS number from the list provided." prompt="If net tons this line are more than 0.000: indicate county of distribution using County FIPS number from list provided.  If net tons equal zero leave blank." sqref="T12:T107 T109:T734">
      <formula1>1</formula1>
      <formula2>197</formula2>
    </dataValidation>
    <dataValidation type="list" showInputMessage="1" showErrorMessage="1" errorTitle="Entry Error!" error="You must enter either a 1 or a 2 in this cell.  Please see the data entry message &quot;Which Exempt Code Do I Use?&quot;  for help." promptTitle="Which Exempt Code Do I Use?" prompt="If you are remitting the fees on the tons reported on this line directly to the State of Iowa, enter 1 here.  If another company is responsible enter 2 here,and that companies valid 5 digit Iowa Fertilizer License number in the next cell to the right." sqref="O12:O734">
      <formula1>Exempt_Code</formula1>
    </dataValidation>
    <dataValidation type="textLength" operator="equal" allowBlank="1" showInputMessage="1" showErrorMessage="1" errorTitle="9 Digit ZIP" error="Please enter 9 numeric digits.  Refer to the Input Message for assistance." promptTitle="ZIP + 4" prompt="Please enter your 9 digit ZIP Code with no separating dash.  If you do not know your 4 digit extension, please back fill with zeroes." sqref="H8:J8">
      <formula1>9</formula1>
    </dataValidation>
    <dataValidation type="decimal" allowBlank="1" showInputMessage="1" showErrorMessage="1" errorTitle="Molybdenum" error="You may only enter a percentage value between 0 and 9.999." sqref="M12:M734">
      <formula1>0</formula1>
      <formula2>9.999</formula2>
    </dataValidation>
    <dataValidation type="decimal" allowBlank="1" showInputMessage="1" showErrorMessage="1" errorTitle="Phosphorous" error="This number can not exceed 72." sqref="B12:B734">
      <formula1>0</formula1>
      <formula2>72</formula2>
    </dataValidation>
    <dataValidation type="decimal" allowBlank="1" showInputMessage="1" showErrorMessage="1" errorTitle="Nitrogen" error="This number can not exceed 82." sqref="A12:A734">
      <formula1>0</formula1>
      <formula2>82</formula2>
    </dataValidation>
    <dataValidation type="decimal" allowBlank="1" showInputMessage="1" showErrorMessage="1" errorTitle="Potash" error="This number can not exceed 64." sqref="C12:C734">
      <formula1>0</formula1>
      <formula2>64</formula2>
    </dataValidation>
    <dataValidation type="decimal" allowBlank="1" showInputMessage="1" showErrorMessage="1" errorTitle="Sulphur" error="This number can not exceed 90." sqref="F12:F734">
      <formula1>0</formula1>
      <formula2>90</formula2>
    </dataValidation>
  </dataValidations>
  <hyperlinks>
    <hyperlink ref="P10" r:id="rId2"/>
  </hyperlinks>
  <printOptions horizontalCentered="1" gridLines="1"/>
  <pageMargins left="0" right="0.2" top="0" bottom="0.4" header="0" footer="0.17"/>
  <pageSetup scale="93" fitToHeight="17" orientation="landscape" r:id="rId3"/>
  <headerFooter alignWithMargins="0">
    <oddFooter>&amp;C&amp;P  of  &amp;N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xWindow="544" yWindow="404" count="4">
        <x14:dataValidation type="list" allowBlank="1" showInputMessage="1" showErrorMessage="1">
          <x14:formula1>
            <xm:f>Lists!E1:E3350</xm:f>
          </x14:formula1>
          <xm:sqref>O3:U4</xm:sqref>
        </x14:dataValidation>
        <x14:dataValidation type="list" allowBlank="1" showInputMessage="1" showErrorMessage="1">
          <x14:formula1>
            <xm:f>Lists!$D$1:$D$3350</xm:f>
          </x14:formula1>
          <xm:sqref>P13:P735</xm:sqref>
        </x14:dataValidation>
        <x14:dataValidation type="list" allowBlank="1" showInputMessage="1" showErrorMessage="1">
          <x14:formula1>
            <xm:f>Lists!D1:D3350</xm:f>
          </x14:formula1>
          <xm:sqref>Q1</xm:sqref>
        </x14:dataValidation>
        <x14:dataValidation type="list" allowBlank="1" showInputMessage="1" showErrorMessage="1">
          <x14:formula1>
            <xm:f>Lists!D1:D3350</xm:f>
          </x14:formula1>
          <xm:sqref>P12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T67"/>
  <sheetViews>
    <sheetView tabSelected="1" view="pageBreakPreview" zoomScaleNormal="75" zoomScaleSheetLayoutView="100" workbookViewId="0">
      <selection activeCell="K64" sqref="K64:O64"/>
    </sheetView>
  </sheetViews>
  <sheetFormatPr defaultColWidth="8.88671875" defaultRowHeight="13.2" x14ac:dyDescent="0.25"/>
  <cols>
    <col min="1" max="1" width="12.33203125" style="47" bestFit="1" customWidth="1"/>
    <col min="2" max="2" width="7.44140625" style="47" customWidth="1"/>
    <col min="3" max="3" width="9.6640625" style="47" customWidth="1"/>
    <col min="4" max="13" width="8.88671875" style="47" customWidth="1"/>
    <col min="14" max="14" width="12.5546875" style="47" customWidth="1"/>
    <col min="15" max="15" width="8.88671875" style="46" customWidth="1"/>
    <col min="16" max="19" width="8.88671875" style="47" customWidth="1"/>
    <col min="20" max="20" width="15" style="47" bestFit="1" customWidth="1"/>
    <col min="21" max="22" width="8.88671875" style="47" customWidth="1"/>
    <col min="23" max="23" width="9.44140625" style="47" customWidth="1"/>
    <col min="24" max="16384" width="8.88671875" style="47"/>
  </cols>
  <sheetData>
    <row r="1" spans="1:20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0" ht="21" x14ac:dyDescent="0.4">
      <c r="A2" s="133" t="s">
        <v>11</v>
      </c>
      <c r="B2" s="133"/>
      <c r="C2" s="48">
        <f>'Fertilizer Tonnage Entry Form'!D2</f>
        <v>2018</v>
      </c>
      <c r="D2" s="123" t="s">
        <v>15</v>
      </c>
      <c r="E2" s="123"/>
      <c r="F2" s="123"/>
      <c r="G2" s="123"/>
      <c r="H2" s="123"/>
      <c r="I2" s="123"/>
      <c r="J2" s="123"/>
      <c r="K2" s="123"/>
      <c r="L2" s="49" t="s">
        <v>16</v>
      </c>
      <c r="M2" s="46"/>
      <c r="N2" s="46"/>
      <c r="T2" s="50"/>
    </row>
    <row r="3" spans="1:20" ht="16.8" x14ac:dyDescent="0.3">
      <c r="A3" s="140" t="s">
        <v>12</v>
      </c>
      <c r="B3" s="140"/>
      <c r="C3" s="140"/>
      <c r="D3" s="124" t="s">
        <v>17</v>
      </c>
      <c r="E3" s="124"/>
      <c r="F3" s="124"/>
      <c r="G3" s="124"/>
      <c r="H3" s="124"/>
      <c r="I3" s="124"/>
      <c r="J3" s="124"/>
      <c r="K3" s="124"/>
      <c r="L3" s="132" t="s">
        <v>18</v>
      </c>
      <c r="M3" s="132"/>
      <c r="N3" s="132"/>
      <c r="T3" s="51"/>
    </row>
    <row r="4" spans="1:20" ht="15.6" x14ac:dyDescent="0.3">
      <c r="A4" s="141">
        <f>'Fertilizer Tonnage Entry Form'!$H$2</f>
        <v>14</v>
      </c>
      <c r="B4" s="128"/>
      <c r="C4" s="128"/>
      <c r="D4" s="133" t="s">
        <v>19</v>
      </c>
      <c r="E4" s="133"/>
      <c r="F4" s="133"/>
      <c r="G4" s="133"/>
      <c r="H4" s="133"/>
      <c r="I4" s="133"/>
      <c r="J4" s="133"/>
      <c r="K4" s="133"/>
      <c r="L4" s="52" t="s">
        <v>20</v>
      </c>
      <c r="M4" s="46"/>
      <c r="N4" s="46"/>
    </row>
    <row r="5" spans="1:20" ht="13.8" x14ac:dyDescent="0.25">
      <c r="A5" s="142" t="str">
        <f>IF(A4=16,"January 1 through June 30", IF(A4=14,"July 1 through December 31"," "))&amp;","&amp;"  "&amp;C2</f>
        <v>July 1 through December 31,  2018</v>
      </c>
      <c r="B5" s="142"/>
      <c r="C5" s="142"/>
      <c r="D5" s="134" t="s">
        <v>21</v>
      </c>
      <c r="E5" s="134"/>
      <c r="F5" s="134"/>
      <c r="G5" s="134"/>
      <c r="H5" s="134"/>
      <c r="I5" s="134"/>
      <c r="J5" s="134"/>
      <c r="K5" s="134"/>
      <c r="L5" s="46"/>
      <c r="M5" s="46"/>
      <c r="N5" s="46"/>
    </row>
    <row r="6" spans="1:20" ht="13.95" customHeight="1" x14ac:dyDescent="0.3">
      <c r="A6" s="46"/>
      <c r="B6" s="46"/>
      <c r="C6" s="46"/>
      <c r="D6" s="136" t="s">
        <v>126</v>
      </c>
      <c r="E6" s="137"/>
      <c r="F6" s="137"/>
      <c r="G6" s="137"/>
      <c r="H6" s="137"/>
      <c r="I6" s="137"/>
      <c r="J6" s="137"/>
      <c r="K6" s="137"/>
      <c r="L6" s="46"/>
      <c r="M6" s="46"/>
      <c r="N6" s="46"/>
    </row>
    <row r="7" spans="1:20" ht="16.8" x14ac:dyDescent="0.3">
      <c r="A7" s="53"/>
      <c r="B7" s="46"/>
      <c r="C7" s="46"/>
      <c r="D7" s="46"/>
      <c r="E7" s="46"/>
      <c r="F7" s="46"/>
      <c r="G7" s="46"/>
      <c r="H7" s="46"/>
      <c r="I7" s="46"/>
      <c r="J7" s="46"/>
      <c r="K7" s="46"/>
      <c r="L7" s="54" t="s">
        <v>22</v>
      </c>
      <c r="M7" s="46"/>
      <c r="N7" s="46"/>
    </row>
    <row r="8" spans="1:20" ht="15.6" customHeight="1" x14ac:dyDescent="0.3">
      <c r="A8" s="126" t="s">
        <v>34</v>
      </c>
      <c r="B8" s="126"/>
      <c r="C8" s="126"/>
      <c r="D8" s="135">
        <f>'Fertilizer Tonnage Entry Form'!$Q$1</f>
        <v>0</v>
      </c>
      <c r="E8" s="135"/>
      <c r="F8" s="56"/>
      <c r="G8" s="56"/>
      <c r="H8" s="56"/>
      <c r="I8" s="56"/>
      <c r="J8" s="56"/>
      <c r="K8" s="110" t="s">
        <v>124</v>
      </c>
      <c r="L8" s="110"/>
      <c r="M8" s="110"/>
      <c r="N8" s="110"/>
      <c r="O8" s="110"/>
    </row>
    <row r="9" spans="1:20" ht="15.6" x14ac:dyDescent="0.3">
      <c r="A9" s="126" t="s">
        <v>32</v>
      </c>
      <c r="B9" s="126"/>
      <c r="C9" s="126"/>
      <c r="D9" s="146">
        <f>'Fertilizer Tonnage Entry Form'!$E$5</f>
        <v>0</v>
      </c>
      <c r="E9" s="146"/>
      <c r="F9" s="146"/>
      <c r="G9" s="146"/>
      <c r="H9" s="146"/>
      <c r="I9" s="146"/>
      <c r="J9" s="146"/>
      <c r="K9" s="111" t="s">
        <v>23</v>
      </c>
      <c r="L9" s="111"/>
      <c r="M9" s="111"/>
      <c r="N9" s="111"/>
    </row>
    <row r="10" spans="1:20" ht="15.6" x14ac:dyDescent="0.3">
      <c r="A10" s="126" t="s">
        <v>33</v>
      </c>
      <c r="B10" s="126"/>
      <c r="C10" s="126"/>
      <c r="D10" s="138">
        <f>'Fertilizer Tonnage Entry Form'!$E$6</f>
        <v>0</v>
      </c>
      <c r="E10" s="138"/>
      <c r="F10" s="138"/>
      <c r="G10" s="138"/>
      <c r="H10" s="138"/>
      <c r="I10" s="138"/>
      <c r="J10" s="138"/>
      <c r="K10" s="111" t="s">
        <v>123</v>
      </c>
      <c r="L10" s="111"/>
      <c r="M10" s="111"/>
      <c r="N10" s="111"/>
    </row>
    <row r="11" spans="1:20" ht="15.6" x14ac:dyDescent="0.3">
      <c r="A11" s="126" t="s">
        <v>40</v>
      </c>
      <c r="B11" s="126"/>
      <c r="C11" s="126"/>
      <c r="D11" s="138">
        <f>'Fertilizer Tonnage Entry Form'!$E$7</f>
        <v>0</v>
      </c>
      <c r="E11" s="128"/>
      <c r="F11" s="128"/>
      <c r="G11" s="128"/>
      <c r="H11" s="128"/>
      <c r="I11" s="58"/>
      <c r="J11" s="59"/>
      <c r="K11" s="111" t="s">
        <v>24</v>
      </c>
      <c r="L11" s="111"/>
      <c r="M11" s="111"/>
      <c r="N11" s="111"/>
    </row>
    <row r="12" spans="1:20" ht="15.6" x14ac:dyDescent="0.3">
      <c r="A12" s="46"/>
      <c r="B12" s="46"/>
      <c r="C12" s="55" t="s">
        <v>41</v>
      </c>
      <c r="D12" s="60">
        <f>'Fertilizer Tonnage Entry Form'!$E$8</f>
        <v>0</v>
      </c>
      <c r="E12" s="59"/>
      <c r="F12" s="59"/>
      <c r="G12" s="59"/>
      <c r="H12" s="59"/>
      <c r="I12" s="59"/>
      <c r="J12" s="59"/>
    </row>
    <row r="13" spans="1:20" ht="15.6" x14ac:dyDescent="0.3">
      <c r="A13" s="46"/>
      <c r="B13" s="46"/>
      <c r="C13" s="55" t="s">
        <v>38</v>
      </c>
      <c r="D13" s="143">
        <f>'Fertilizer Tonnage Entry Form'!$H$8</f>
        <v>0</v>
      </c>
      <c r="E13" s="143"/>
      <c r="F13" s="59"/>
      <c r="G13" s="59"/>
      <c r="H13" s="59"/>
      <c r="I13" s="59"/>
      <c r="J13" s="59"/>
      <c r="K13" s="46"/>
      <c r="L13" s="57"/>
      <c r="M13" s="57"/>
      <c r="N13" s="57"/>
    </row>
    <row r="14" spans="1:20" ht="15.6" x14ac:dyDescent="0.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57"/>
      <c r="M14" s="57"/>
      <c r="N14" s="57"/>
    </row>
    <row r="15" spans="1:20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20" ht="18.600000000000001" x14ac:dyDescent="0.3">
      <c r="A16" s="139" t="s">
        <v>25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46"/>
    </row>
    <row r="17" spans="1:15" x14ac:dyDescent="0.25">
      <c r="A17" s="130" t="s">
        <v>127</v>
      </c>
      <c r="B17" s="130"/>
      <c r="C17" s="130"/>
      <c r="D17" s="130"/>
      <c r="E17" s="130"/>
      <c r="F17" s="130"/>
      <c r="G17" s="130"/>
      <c r="H17" s="130"/>
      <c r="I17" s="144"/>
      <c r="J17" s="144"/>
      <c r="K17" s="144"/>
      <c r="L17" s="144"/>
      <c r="M17" s="144"/>
      <c r="N17" s="144"/>
    </row>
    <row r="18" spans="1:15" ht="12.75" customHeight="1" x14ac:dyDescent="0.25">
      <c r="A18" s="117" t="s">
        <v>35</v>
      </c>
      <c r="B18" s="118"/>
      <c r="C18" s="119"/>
      <c r="D18" s="117" t="s">
        <v>36</v>
      </c>
      <c r="E18" s="118"/>
      <c r="F18" s="119"/>
      <c r="G18" s="115" t="s">
        <v>3</v>
      </c>
      <c r="H18" s="115"/>
      <c r="I18" s="145" t="s">
        <v>35</v>
      </c>
      <c r="J18" s="145"/>
      <c r="K18" s="145"/>
      <c r="L18" s="145" t="s">
        <v>36</v>
      </c>
      <c r="M18" s="145"/>
      <c r="N18" s="145"/>
      <c r="O18" s="115" t="s">
        <v>3</v>
      </c>
    </row>
    <row r="19" spans="1:15" x14ac:dyDescent="0.25">
      <c r="A19" s="120"/>
      <c r="B19" s="121"/>
      <c r="C19" s="122"/>
      <c r="D19" s="120"/>
      <c r="E19" s="121"/>
      <c r="F19" s="122"/>
      <c r="G19" s="116"/>
      <c r="H19" s="116"/>
      <c r="I19" s="145"/>
      <c r="J19" s="145"/>
      <c r="K19" s="145"/>
      <c r="L19" s="145"/>
      <c r="M19" s="145"/>
      <c r="N19" s="145"/>
      <c r="O19" s="116"/>
    </row>
    <row r="20" spans="1:15" x14ac:dyDescent="0.25">
      <c r="A20" s="112"/>
      <c r="B20" s="113"/>
      <c r="C20" s="114"/>
      <c r="D20" s="112"/>
      <c r="E20" s="113"/>
      <c r="F20" s="114"/>
      <c r="G20" s="62"/>
      <c r="H20" s="63"/>
      <c r="I20" s="112"/>
      <c r="J20" s="113"/>
      <c r="K20" s="114"/>
      <c r="L20" s="112"/>
      <c r="M20" s="113"/>
      <c r="N20" s="114"/>
      <c r="O20" s="62"/>
    </row>
    <row r="21" spans="1:15" x14ac:dyDescent="0.25">
      <c r="A21" s="99"/>
      <c r="B21" s="100"/>
      <c r="C21" s="101"/>
      <c r="D21" s="99"/>
      <c r="E21" s="100"/>
      <c r="F21" s="101"/>
      <c r="G21" s="64"/>
      <c r="H21" s="65"/>
      <c r="I21" s="99"/>
      <c r="J21" s="100"/>
      <c r="K21" s="101"/>
      <c r="L21" s="99"/>
      <c r="M21" s="100"/>
      <c r="N21" s="101"/>
      <c r="O21" s="64"/>
    </row>
    <row r="22" spans="1:15" x14ac:dyDescent="0.25">
      <c r="A22" s="99"/>
      <c r="B22" s="100"/>
      <c r="C22" s="101"/>
      <c r="D22" s="99"/>
      <c r="E22" s="100"/>
      <c r="F22" s="101"/>
      <c r="G22" s="64"/>
      <c r="H22" s="65"/>
      <c r="I22" s="99"/>
      <c r="J22" s="100"/>
      <c r="K22" s="101"/>
      <c r="L22" s="99"/>
      <c r="M22" s="100"/>
      <c r="N22" s="101"/>
      <c r="O22" s="64"/>
    </row>
    <row r="23" spans="1:15" x14ac:dyDescent="0.25">
      <c r="A23" s="99"/>
      <c r="B23" s="100"/>
      <c r="C23" s="101"/>
      <c r="D23" s="99"/>
      <c r="E23" s="100"/>
      <c r="F23" s="101"/>
      <c r="G23" s="64"/>
      <c r="H23" s="65"/>
      <c r="I23" s="99"/>
      <c r="J23" s="100"/>
      <c r="K23" s="101"/>
      <c r="L23" s="99"/>
      <c r="M23" s="100"/>
      <c r="N23" s="101"/>
      <c r="O23" s="64"/>
    </row>
    <row r="24" spans="1:15" x14ac:dyDescent="0.25">
      <c r="A24" s="99"/>
      <c r="B24" s="100"/>
      <c r="C24" s="101"/>
      <c r="D24" s="99"/>
      <c r="E24" s="100"/>
      <c r="F24" s="101"/>
      <c r="G24" s="64"/>
      <c r="H24" s="65"/>
      <c r="I24" s="99"/>
      <c r="J24" s="100"/>
      <c r="K24" s="101"/>
      <c r="L24" s="99"/>
      <c r="M24" s="100"/>
      <c r="N24" s="101"/>
      <c r="O24" s="64"/>
    </row>
    <row r="25" spans="1:15" x14ac:dyDescent="0.25">
      <c r="A25" s="99"/>
      <c r="B25" s="100"/>
      <c r="C25" s="101"/>
      <c r="D25" s="99"/>
      <c r="E25" s="100"/>
      <c r="F25" s="101"/>
      <c r="G25" s="64"/>
      <c r="H25" s="65"/>
      <c r="I25" s="99"/>
      <c r="J25" s="100"/>
      <c r="K25" s="101"/>
      <c r="L25" s="99"/>
      <c r="M25" s="100"/>
      <c r="N25" s="101"/>
      <c r="O25" s="64"/>
    </row>
    <row r="26" spans="1:15" x14ac:dyDescent="0.25">
      <c r="A26" s="99"/>
      <c r="B26" s="100"/>
      <c r="C26" s="101"/>
      <c r="D26" s="99"/>
      <c r="E26" s="100"/>
      <c r="F26" s="101"/>
      <c r="G26" s="64"/>
      <c r="H26" s="65"/>
      <c r="I26" s="99"/>
      <c r="J26" s="100"/>
      <c r="K26" s="101"/>
      <c r="L26" s="99"/>
      <c r="M26" s="100"/>
      <c r="N26" s="101"/>
      <c r="O26" s="64"/>
    </row>
    <row r="27" spans="1:15" x14ac:dyDescent="0.25">
      <c r="A27" s="99"/>
      <c r="B27" s="100"/>
      <c r="C27" s="101"/>
      <c r="D27" s="99"/>
      <c r="E27" s="100"/>
      <c r="F27" s="101"/>
      <c r="G27" s="64"/>
      <c r="H27" s="65"/>
      <c r="I27" s="99"/>
      <c r="J27" s="100"/>
      <c r="K27" s="101"/>
      <c r="L27" s="99"/>
      <c r="M27" s="100"/>
      <c r="N27" s="101"/>
      <c r="O27" s="64"/>
    </row>
    <row r="28" spans="1:15" x14ac:dyDescent="0.25">
      <c r="A28" s="99"/>
      <c r="B28" s="100"/>
      <c r="C28" s="101"/>
      <c r="D28" s="99"/>
      <c r="E28" s="100"/>
      <c r="F28" s="101"/>
      <c r="G28" s="64"/>
      <c r="H28" s="65"/>
      <c r="I28" s="99"/>
      <c r="J28" s="100"/>
      <c r="K28" s="101"/>
      <c r="L28" s="99"/>
      <c r="M28" s="100"/>
      <c r="N28" s="101"/>
      <c r="O28" s="64"/>
    </row>
    <row r="29" spans="1:15" x14ac:dyDescent="0.25">
      <c r="A29" s="99"/>
      <c r="B29" s="100"/>
      <c r="C29" s="101"/>
      <c r="D29" s="99"/>
      <c r="E29" s="100"/>
      <c r="F29" s="101"/>
      <c r="G29" s="64"/>
      <c r="H29" s="65"/>
      <c r="I29" s="99"/>
      <c r="J29" s="100"/>
      <c r="K29" s="101"/>
      <c r="L29" s="99"/>
      <c r="M29" s="100"/>
      <c r="N29" s="101"/>
      <c r="O29" s="64"/>
    </row>
    <row r="30" spans="1:15" x14ac:dyDescent="0.25">
      <c r="A30" s="99"/>
      <c r="B30" s="100"/>
      <c r="C30" s="101"/>
      <c r="D30" s="99"/>
      <c r="E30" s="100"/>
      <c r="F30" s="101"/>
      <c r="G30" s="64"/>
      <c r="H30" s="65"/>
      <c r="I30" s="99"/>
      <c r="J30" s="100"/>
      <c r="K30" s="101"/>
      <c r="L30" s="99"/>
      <c r="M30" s="100"/>
      <c r="N30" s="101"/>
      <c r="O30" s="64"/>
    </row>
    <row r="31" spans="1:15" x14ac:dyDescent="0.25">
      <c r="A31" s="99"/>
      <c r="B31" s="100"/>
      <c r="C31" s="101"/>
      <c r="D31" s="99"/>
      <c r="E31" s="100"/>
      <c r="F31" s="101"/>
      <c r="G31" s="64"/>
      <c r="H31" s="65"/>
      <c r="I31" s="99"/>
      <c r="J31" s="100"/>
      <c r="K31" s="101"/>
      <c r="L31" s="99"/>
      <c r="M31" s="100"/>
      <c r="N31" s="101"/>
      <c r="O31" s="64"/>
    </row>
    <row r="32" spans="1:15" x14ac:dyDescent="0.25">
      <c r="A32" s="99"/>
      <c r="B32" s="100"/>
      <c r="C32" s="101"/>
      <c r="D32" s="99"/>
      <c r="E32" s="100"/>
      <c r="F32" s="101"/>
      <c r="G32" s="64"/>
      <c r="H32" s="65"/>
      <c r="I32" s="99"/>
      <c r="J32" s="100"/>
      <c r="K32" s="101"/>
      <c r="L32" s="99"/>
      <c r="M32" s="100"/>
      <c r="N32" s="101"/>
      <c r="O32" s="64"/>
    </row>
    <row r="33" spans="1:15" x14ac:dyDescent="0.25">
      <c r="A33" s="99"/>
      <c r="B33" s="100"/>
      <c r="C33" s="101"/>
      <c r="D33" s="99"/>
      <c r="E33" s="100"/>
      <c r="F33" s="101"/>
      <c r="G33" s="64"/>
      <c r="H33" s="65"/>
      <c r="I33" s="99"/>
      <c r="J33" s="100"/>
      <c r="K33" s="101"/>
      <c r="L33" s="99"/>
      <c r="M33" s="100"/>
      <c r="N33" s="101"/>
      <c r="O33" s="64"/>
    </row>
    <row r="34" spans="1:15" x14ac:dyDescent="0.25">
      <c r="A34" s="99"/>
      <c r="B34" s="100"/>
      <c r="C34" s="101"/>
      <c r="D34" s="99"/>
      <c r="E34" s="100"/>
      <c r="F34" s="101"/>
      <c r="G34" s="64"/>
      <c r="H34" s="65"/>
      <c r="I34" s="99"/>
      <c r="J34" s="100"/>
      <c r="K34" s="101"/>
      <c r="L34" s="99"/>
      <c r="M34" s="100"/>
      <c r="N34" s="101"/>
      <c r="O34" s="64"/>
    </row>
    <row r="35" spans="1:15" x14ac:dyDescent="0.25">
      <c r="A35" s="99"/>
      <c r="B35" s="100"/>
      <c r="C35" s="101"/>
      <c r="D35" s="99"/>
      <c r="E35" s="100"/>
      <c r="F35" s="101"/>
      <c r="G35" s="64"/>
      <c r="H35" s="65"/>
      <c r="I35" s="99"/>
      <c r="J35" s="100"/>
      <c r="K35" s="101"/>
      <c r="L35" s="99"/>
      <c r="M35" s="100"/>
      <c r="N35" s="101"/>
      <c r="O35" s="64"/>
    </row>
    <row r="36" spans="1:15" x14ac:dyDescent="0.25">
      <c r="A36" s="99"/>
      <c r="B36" s="100"/>
      <c r="C36" s="101"/>
      <c r="D36" s="99"/>
      <c r="E36" s="100"/>
      <c r="F36" s="101"/>
      <c r="G36" s="64"/>
      <c r="H36" s="65"/>
      <c r="I36" s="99"/>
      <c r="J36" s="100"/>
      <c r="K36" s="101"/>
      <c r="L36" s="99"/>
      <c r="M36" s="100"/>
      <c r="N36" s="101"/>
      <c r="O36" s="64"/>
    </row>
    <row r="37" spans="1:15" x14ac:dyDescent="0.25">
      <c r="A37" s="99"/>
      <c r="B37" s="100"/>
      <c r="C37" s="101"/>
      <c r="D37" s="99"/>
      <c r="E37" s="100"/>
      <c r="F37" s="101"/>
      <c r="G37" s="64"/>
      <c r="H37" s="65"/>
      <c r="I37" s="99"/>
      <c r="J37" s="100"/>
      <c r="K37" s="101"/>
      <c r="L37" s="99"/>
      <c r="M37" s="100"/>
      <c r="N37" s="101"/>
      <c r="O37" s="64"/>
    </row>
    <row r="38" spans="1:15" x14ac:dyDescent="0.25">
      <c r="A38" s="99"/>
      <c r="B38" s="100"/>
      <c r="C38" s="101"/>
      <c r="D38" s="99"/>
      <c r="E38" s="100"/>
      <c r="F38" s="101"/>
      <c r="G38" s="64"/>
      <c r="H38" s="65"/>
      <c r="I38" s="99"/>
      <c r="J38" s="100"/>
      <c r="K38" s="101"/>
      <c r="L38" s="99"/>
      <c r="M38" s="100"/>
      <c r="N38" s="101"/>
      <c r="O38" s="64"/>
    </row>
    <row r="39" spans="1:15" x14ac:dyDescent="0.25">
      <c r="A39" s="99"/>
      <c r="B39" s="100"/>
      <c r="C39" s="101"/>
      <c r="D39" s="99"/>
      <c r="E39" s="100"/>
      <c r="F39" s="101"/>
      <c r="G39" s="64"/>
      <c r="H39" s="65"/>
      <c r="I39" s="99"/>
      <c r="J39" s="100"/>
      <c r="K39" s="101"/>
      <c r="L39" s="99"/>
      <c r="M39" s="100"/>
      <c r="N39" s="101"/>
      <c r="O39" s="64"/>
    </row>
    <row r="40" spans="1:15" x14ac:dyDescent="0.25">
      <c r="A40" s="99"/>
      <c r="B40" s="100"/>
      <c r="C40" s="101"/>
      <c r="D40" s="99"/>
      <c r="E40" s="100"/>
      <c r="F40" s="101"/>
      <c r="G40" s="64"/>
      <c r="H40" s="65"/>
      <c r="I40" s="99"/>
      <c r="J40" s="100"/>
      <c r="K40" s="101"/>
      <c r="L40" s="99"/>
      <c r="M40" s="100"/>
      <c r="N40" s="101"/>
      <c r="O40" s="64"/>
    </row>
    <row r="41" spans="1:15" x14ac:dyDescent="0.25">
      <c r="A41" s="99"/>
      <c r="B41" s="100"/>
      <c r="C41" s="101"/>
      <c r="D41" s="99"/>
      <c r="E41" s="100"/>
      <c r="F41" s="101"/>
      <c r="G41" s="64"/>
      <c r="H41" s="65"/>
      <c r="I41" s="99"/>
      <c r="J41" s="100"/>
      <c r="K41" s="101"/>
      <c r="L41" s="99"/>
      <c r="M41" s="100"/>
      <c r="N41" s="101"/>
      <c r="O41" s="64"/>
    </row>
    <row r="42" spans="1:15" x14ac:dyDescent="0.25">
      <c r="A42" s="99"/>
      <c r="B42" s="100"/>
      <c r="C42" s="101"/>
      <c r="D42" s="99"/>
      <c r="E42" s="100"/>
      <c r="F42" s="101"/>
      <c r="G42" s="64"/>
      <c r="H42" s="65"/>
      <c r="I42" s="99"/>
      <c r="J42" s="100"/>
      <c r="K42" s="101"/>
      <c r="L42" s="99"/>
      <c r="M42" s="100"/>
      <c r="N42" s="101"/>
      <c r="O42" s="64"/>
    </row>
    <row r="43" spans="1:15" x14ac:dyDescent="0.25">
      <c r="A43" s="99"/>
      <c r="B43" s="100"/>
      <c r="C43" s="101"/>
      <c r="D43" s="99"/>
      <c r="E43" s="100"/>
      <c r="F43" s="101"/>
      <c r="G43" s="64"/>
      <c r="H43" s="65"/>
      <c r="I43" s="99"/>
      <c r="J43" s="100"/>
      <c r="K43" s="101"/>
      <c r="L43" s="99"/>
      <c r="M43" s="100"/>
      <c r="N43" s="101"/>
      <c r="O43" s="64"/>
    </row>
    <row r="44" spans="1:15" x14ac:dyDescent="0.25">
      <c r="A44" s="99"/>
      <c r="B44" s="100"/>
      <c r="C44" s="101"/>
      <c r="D44" s="99"/>
      <c r="E44" s="100"/>
      <c r="F44" s="101"/>
      <c r="G44" s="64"/>
      <c r="H44" s="65"/>
      <c r="I44" s="99"/>
      <c r="J44" s="100"/>
      <c r="K44" s="101"/>
      <c r="L44" s="99"/>
      <c r="M44" s="100"/>
      <c r="N44" s="101"/>
      <c r="O44" s="64"/>
    </row>
    <row r="45" spans="1:15" x14ac:dyDescent="0.25">
      <c r="A45" s="99"/>
      <c r="B45" s="100"/>
      <c r="C45" s="101"/>
      <c r="D45" s="99"/>
      <c r="E45" s="100"/>
      <c r="F45" s="101"/>
      <c r="G45" s="64"/>
      <c r="H45" s="65"/>
      <c r="I45" s="99"/>
      <c r="J45" s="100"/>
      <c r="K45" s="101"/>
      <c r="L45" s="99"/>
      <c r="M45" s="100"/>
      <c r="N45" s="101"/>
      <c r="O45" s="64"/>
    </row>
    <row r="46" spans="1:15" x14ac:dyDescent="0.25">
      <c r="A46" s="99"/>
      <c r="B46" s="100"/>
      <c r="C46" s="101"/>
      <c r="D46" s="99"/>
      <c r="E46" s="100"/>
      <c r="F46" s="101"/>
      <c r="G46" s="64"/>
      <c r="H46" s="65"/>
      <c r="I46" s="99"/>
      <c r="J46" s="100"/>
      <c r="K46" s="101"/>
      <c r="L46" s="99"/>
      <c r="M46" s="100"/>
      <c r="N46" s="101"/>
      <c r="O46" s="64"/>
    </row>
    <row r="47" spans="1:15" x14ac:dyDescent="0.25">
      <c r="A47" s="99"/>
      <c r="B47" s="100"/>
      <c r="C47" s="101"/>
      <c r="D47" s="99"/>
      <c r="E47" s="100"/>
      <c r="F47" s="101"/>
      <c r="G47" s="64"/>
      <c r="H47" s="65"/>
      <c r="I47" s="99"/>
      <c r="J47" s="100"/>
      <c r="K47" s="101"/>
      <c r="L47" s="99"/>
      <c r="M47" s="100"/>
      <c r="N47" s="101"/>
      <c r="O47" s="64"/>
    </row>
    <row r="48" spans="1:15" x14ac:dyDescent="0.25">
      <c r="A48" s="102"/>
      <c r="B48" s="103"/>
      <c r="C48" s="104"/>
      <c r="D48" s="102"/>
      <c r="E48" s="103"/>
      <c r="F48" s="104"/>
      <c r="G48" s="66"/>
      <c r="H48" s="67"/>
      <c r="I48" s="102"/>
      <c r="J48" s="103"/>
      <c r="K48" s="104"/>
      <c r="L48" s="102"/>
      <c r="M48" s="103"/>
      <c r="N48" s="104"/>
      <c r="O48" s="68"/>
    </row>
    <row r="49" spans="1:15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1:15" ht="18" x14ac:dyDescent="0.35">
      <c r="A51" s="69" t="s">
        <v>26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1:15" ht="15.6" x14ac:dyDescent="0.3">
      <c r="A52" s="111" t="s">
        <v>110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08">
        <f>'Fertilizer Tonnage Entry Form'!$N$736</f>
        <v>0</v>
      </c>
      <c r="M52" s="108"/>
      <c r="N52" s="108"/>
    </row>
    <row r="53" spans="1:15" ht="15.6" x14ac:dyDescent="0.3">
      <c r="A53" s="111" t="s">
        <v>37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51">
        <f>'Fertilizer Tonnage Entry Form'!$Q$736</f>
        <v>0</v>
      </c>
      <c r="M53" s="151"/>
      <c r="N53" s="151"/>
    </row>
    <row r="54" spans="1:15" ht="15.6" x14ac:dyDescent="0.3">
      <c r="A54" s="110" t="s">
        <v>108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49">
        <f>L52-L53</f>
        <v>0</v>
      </c>
      <c r="M54" s="149"/>
      <c r="N54" s="149"/>
    </row>
    <row r="55" spans="1:15" x14ac:dyDescent="0.25">
      <c r="A55" s="70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5" ht="18" x14ac:dyDescent="0.35">
      <c r="A56" s="69" t="s">
        <v>27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5" ht="15.6" x14ac:dyDescent="0.3">
      <c r="A57" s="127" t="s">
        <v>121</v>
      </c>
      <c r="B57" s="128"/>
      <c r="C57" s="128"/>
      <c r="D57" s="128"/>
      <c r="E57" s="108">
        <f>L54</f>
        <v>0</v>
      </c>
      <c r="F57" s="108"/>
      <c r="G57" s="71" t="s">
        <v>43</v>
      </c>
      <c r="H57" s="148" t="s">
        <v>42</v>
      </c>
      <c r="I57" s="148"/>
      <c r="J57" s="148"/>
      <c r="K57" s="148"/>
      <c r="L57" s="152">
        <f>IF(E57*0.17&gt;=1,E57*0.17,0)</f>
        <v>0</v>
      </c>
      <c r="M57" s="152"/>
      <c r="N57" s="152"/>
    </row>
    <row r="58" spans="1:15" ht="15.6" x14ac:dyDescent="0.3">
      <c r="A58" s="105" t="s">
        <v>107</v>
      </c>
      <c r="B58" s="105"/>
      <c r="C58" s="105"/>
      <c r="D58" s="105"/>
      <c r="E58" s="105"/>
      <c r="F58" s="105"/>
      <c r="G58" s="105"/>
      <c r="H58" s="105"/>
      <c r="I58" s="105"/>
      <c r="J58" s="105" t="str">
        <f>IF(A4=14,"February 10th"&amp;","&amp;" "&amp;'Fertilizer Tonnage Entry Form'!D2+1,IF(A4=16,"August 10th"&amp;","&amp;"  "&amp;'Fertilizer Tonnage Entry Form'!D2," "))</f>
        <v>February 10th, 2019</v>
      </c>
      <c r="K58" s="105"/>
      <c r="L58" s="150">
        <v>0</v>
      </c>
      <c r="M58" s="150"/>
      <c r="N58" s="150"/>
    </row>
    <row r="59" spans="1:15" ht="16.2" x14ac:dyDescent="0.3">
      <c r="A59" s="127" t="s">
        <v>105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09">
        <f>L57+L58</f>
        <v>0</v>
      </c>
      <c r="M59" s="109"/>
      <c r="N59" s="109"/>
      <c r="O59" s="72">
        <v>59</v>
      </c>
    </row>
    <row r="60" spans="1:15" ht="16.2" x14ac:dyDescent="0.3">
      <c r="A60" s="131" t="s">
        <v>106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07">
        <f>'Fertilizer Tonnage Entry Form'!$V$736</f>
        <v>0</v>
      </c>
      <c r="M60" s="107"/>
      <c r="N60" s="107"/>
      <c r="O60" s="72">
        <v>62</v>
      </c>
    </row>
    <row r="61" spans="1:1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15" ht="16.2" thickBot="1" x14ac:dyDescent="0.35">
      <c r="A62" s="46"/>
      <c r="B62" s="46"/>
      <c r="C62" s="46"/>
      <c r="D62" s="46"/>
      <c r="E62" s="46"/>
      <c r="F62" s="46"/>
      <c r="G62" s="46"/>
      <c r="H62" s="129" t="s">
        <v>109</v>
      </c>
      <c r="I62" s="129"/>
      <c r="J62" s="129"/>
      <c r="K62" s="129"/>
      <c r="L62" s="147">
        <f>L59+L60</f>
        <v>0</v>
      </c>
      <c r="M62" s="147"/>
      <c r="N62" s="147"/>
    </row>
    <row r="63" spans="1:15" ht="13.8" thickTop="1" x14ac:dyDescent="0.25">
      <c r="A63" s="130"/>
      <c r="B63" s="130"/>
      <c r="C63" s="130"/>
      <c r="D63" s="130"/>
      <c r="E63" s="130"/>
      <c r="F63" s="46"/>
      <c r="G63" s="61"/>
      <c r="H63" s="61"/>
      <c r="N63" s="61"/>
    </row>
    <row r="64" spans="1:15" ht="15.6" x14ac:dyDescent="0.3">
      <c r="A64" s="98" t="s">
        <v>28</v>
      </c>
      <c r="B64" s="98"/>
      <c r="C64" s="98"/>
      <c r="D64" s="98"/>
      <c r="E64" s="98"/>
      <c r="F64" s="46"/>
      <c r="G64" s="106"/>
      <c r="H64" s="106"/>
      <c r="I64" s="106"/>
      <c r="J64" s="73"/>
      <c r="K64" s="106"/>
      <c r="L64" s="106"/>
      <c r="M64" s="106"/>
      <c r="N64" s="106"/>
      <c r="O64" s="106"/>
    </row>
    <row r="65" spans="1:14" x14ac:dyDescent="0.25">
      <c r="A65" s="46"/>
      <c r="B65" s="46"/>
      <c r="C65" s="46"/>
      <c r="D65" s="46"/>
      <c r="E65" s="46"/>
      <c r="F65" s="46"/>
      <c r="G65" s="98" t="s">
        <v>29</v>
      </c>
      <c r="H65" s="98"/>
      <c r="I65" s="98"/>
      <c r="J65" s="74"/>
      <c r="L65" s="98" t="s">
        <v>125</v>
      </c>
      <c r="M65" s="98"/>
      <c r="N65" s="98"/>
    </row>
    <row r="66" spans="1:14" ht="15.6" x14ac:dyDescent="0.3">
      <c r="A66" s="125"/>
      <c r="B66" s="125"/>
      <c r="C66" s="125"/>
      <c r="D66" s="125"/>
      <c r="E66" s="125"/>
      <c r="F66" s="46"/>
      <c r="G66" s="46"/>
      <c r="H66" s="46"/>
      <c r="I66" s="153"/>
      <c r="J66" s="153"/>
      <c r="K66" s="153"/>
      <c r="L66" s="153"/>
      <c r="M66" s="46"/>
      <c r="N66" s="46"/>
    </row>
    <row r="67" spans="1:14" x14ac:dyDescent="0.25">
      <c r="A67" s="98" t="s">
        <v>30</v>
      </c>
      <c r="B67" s="98"/>
      <c r="C67" s="98"/>
      <c r="D67" s="98"/>
      <c r="E67" s="98"/>
      <c r="F67" s="46"/>
      <c r="I67" s="98" t="s">
        <v>0</v>
      </c>
      <c r="J67" s="98"/>
      <c r="K67" s="98"/>
      <c r="L67" s="98"/>
      <c r="M67" s="46"/>
      <c r="N67" s="46"/>
    </row>
  </sheetData>
  <sheetProtection password="DC19" sheet="1" objects="1" scenarios="1" selectLockedCells="1"/>
  <customSheetViews>
    <customSheetView guid="{856ED7DE-9DD7-4888-8F79-39E5CA98433D}" showPageBreaks="1" view="pageBreakPreview">
      <selection activeCell="A33" sqref="A33:C33"/>
      <pageMargins left="0.25" right="0.25" top="0.17" bottom="0" header="0" footer="0"/>
      <printOptions horizontalCentered="1"/>
      <pageSetup scale="70" orientation="portrait" r:id="rId1"/>
      <headerFooter alignWithMargins="0"/>
    </customSheetView>
  </customSheetViews>
  <mergeCells count="177">
    <mergeCell ref="L34:N34"/>
    <mergeCell ref="L54:N54"/>
    <mergeCell ref="L58:N58"/>
    <mergeCell ref="L53:N53"/>
    <mergeCell ref="L32:N32"/>
    <mergeCell ref="L57:N57"/>
    <mergeCell ref="L43:N43"/>
    <mergeCell ref="I66:L66"/>
    <mergeCell ref="L48:N48"/>
    <mergeCell ref="L37:N37"/>
    <mergeCell ref="L38:N38"/>
    <mergeCell ref="L39:N39"/>
    <mergeCell ref="A36:C36"/>
    <mergeCell ref="L40:N40"/>
    <mergeCell ref="L41:N41"/>
    <mergeCell ref="L42:N42"/>
    <mergeCell ref="L47:N47"/>
    <mergeCell ref="L62:N62"/>
    <mergeCell ref="D37:F37"/>
    <mergeCell ref="D41:F41"/>
    <mergeCell ref="D42:F42"/>
    <mergeCell ref="A41:C41"/>
    <mergeCell ref="A43:C43"/>
    <mergeCell ref="D47:F47"/>
    <mergeCell ref="D48:F48"/>
    <mergeCell ref="D46:F46"/>
    <mergeCell ref="E57:F57"/>
    <mergeCell ref="H57:K57"/>
    <mergeCell ref="J58:K58"/>
    <mergeCell ref="A47:C47"/>
    <mergeCell ref="I46:K46"/>
    <mergeCell ref="I47:K47"/>
    <mergeCell ref="L46:N46"/>
    <mergeCell ref="A2:B2"/>
    <mergeCell ref="A3:C3"/>
    <mergeCell ref="A4:C4"/>
    <mergeCell ref="A5:C5"/>
    <mergeCell ref="A18:C19"/>
    <mergeCell ref="D13:E13"/>
    <mergeCell ref="A17:N17"/>
    <mergeCell ref="A44:C44"/>
    <mergeCell ref="A35:C35"/>
    <mergeCell ref="D38:F38"/>
    <mergeCell ref="D39:F39"/>
    <mergeCell ref="D40:F40"/>
    <mergeCell ref="K9:N9"/>
    <mergeCell ref="K10:N10"/>
    <mergeCell ref="L18:N19"/>
    <mergeCell ref="I18:K19"/>
    <mergeCell ref="D9:J9"/>
    <mergeCell ref="A23:C23"/>
    <mergeCell ref="A32:C32"/>
    <mergeCell ref="A29:C29"/>
    <mergeCell ref="A30:C30"/>
    <mergeCell ref="A39:C39"/>
    <mergeCell ref="A40:C40"/>
    <mergeCell ref="A33:C33"/>
    <mergeCell ref="A34:C34"/>
    <mergeCell ref="A31:C31"/>
    <mergeCell ref="A42:C42"/>
    <mergeCell ref="A37:C37"/>
    <mergeCell ref="A28:C28"/>
    <mergeCell ref="L22:N22"/>
    <mergeCell ref="L23:N23"/>
    <mergeCell ref="D22:F22"/>
    <mergeCell ref="D23:F23"/>
    <mergeCell ref="I22:K22"/>
    <mergeCell ref="I23:K23"/>
    <mergeCell ref="A22:C22"/>
    <mergeCell ref="I27:K27"/>
    <mergeCell ref="I24:K24"/>
    <mergeCell ref="I25:K25"/>
    <mergeCell ref="I26:K26"/>
    <mergeCell ref="A24:C24"/>
    <mergeCell ref="A25:C25"/>
    <mergeCell ref="A26:C26"/>
    <mergeCell ref="I37:K37"/>
    <mergeCell ref="I38:K38"/>
    <mergeCell ref="I39:K39"/>
    <mergeCell ref="I40:K40"/>
    <mergeCell ref="A38:C38"/>
    <mergeCell ref="L3:N3"/>
    <mergeCell ref="D4:K4"/>
    <mergeCell ref="D5:K5"/>
    <mergeCell ref="D8:E8"/>
    <mergeCell ref="D6:K6"/>
    <mergeCell ref="K8:O8"/>
    <mergeCell ref="O18:O19"/>
    <mergeCell ref="H18:H19"/>
    <mergeCell ref="A27:C27"/>
    <mergeCell ref="D24:F24"/>
    <mergeCell ref="D25:F25"/>
    <mergeCell ref="D26:F26"/>
    <mergeCell ref="D27:F27"/>
    <mergeCell ref="L24:N24"/>
    <mergeCell ref="L25:N25"/>
    <mergeCell ref="L26:N26"/>
    <mergeCell ref="L20:N20"/>
    <mergeCell ref="L27:N27"/>
    <mergeCell ref="A20:C20"/>
    <mergeCell ref="A21:C21"/>
    <mergeCell ref="D10:J10"/>
    <mergeCell ref="D11:H11"/>
    <mergeCell ref="K11:N11"/>
    <mergeCell ref="A16:M16"/>
    <mergeCell ref="D20:F20"/>
    <mergeCell ref="D21:F21"/>
    <mergeCell ref="I20:K20"/>
    <mergeCell ref="I21:K21"/>
    <mergeCell ref="G18:G19"/>
    <mergeCell ref="D18:F19"/>
    <mergeCell ref="A67:E67"/>
    <mergeCell ref="D2:K2"/>
    <mergeCell ref="D3:K3"/>
    <mergeCell ref="A66:E66"/>
    <mergeCell ref="A8:C8"/>
    <mergeCell ref="A9:C9"/>
    <mergeCell ref="A10:C10"/>
    <mergeCell ref="A11:C11"/>
    <mergeCell ref="A59:K59"/>
    <mergeCell ref="A57:D57"/>
    <mergeCell ref="A64:E64"/>
    <mergeCell ref="H62:K62"/>
    <mergeCell ref="A63:E63"/>
    <mergeCell ref="A60:K60"/>
    <mergeCell ref="D43:F43"/>
    <mergeCell ref="I28:K28"/>
    <mergeCell ref="D28:F28"/>
    <mergeCell ref="G65:I65"/>
    <mergeCell ref="L21:N21"/>
    <mergeCell ref="I29:K29"/>
    <mergeCell ref="L33:N33"/>
    <mergeCell ref="L36:N36"/>
    <mergeCell ref="I30:K30"/>
    <mergeCell ref="I31:K31"/>
    <mergeCell ref="I32:K32"/>
    <mergeCell ref="D34:F34"/>
    <mergeCell ref="I34:K34"/>
    <mergeCell ref="I35:K35"/>
    <mergeCell ref="I33:K33"/>
    <mergeCell ref="I36:K36"/>
    <mergeCell ref="D29:F29"/>
    <mergeCell ref="D35:F35"/>
    <mergeCell ref="D36:F36"/>
    <mergeCell ref="D30:F30"/>
    <mergeCell ref="D31:F31"/>
    <mergeCell ref="D32:F32"/>
    <mergeCell ref="D33:F33"/>
    <mergeCell ref="L28:N28"/>
    <mergeCell ref="L30:N30"/>
    <mergeCell ref="L35:N35"/>
    <mergeCell ref="L29:N29"/>
    <mergeCell ref="L31:N31"/>
    <mergeCell ref="I67:L67"/>
    <mergeCell ref="I41:K41"/>
    <mergeCell ref="I42:K42"/>
    <mergeCell ref="I43:K43"/>
    <mergeCell ref="I48:K48"/>
    <mergeCell ref="I44:K44"/>
    <mergeCell ref="A58:I58"/>
    <mergeCell ref="D45:F45"/>
    <mergeCell ref="G64:I64"/>
    <mergeCell ref="K64:O64"/>
    <mergeCell ref="I45:K45"/>
    <mergeCell ref="L60:N60"/>
    <mergeCell ref="L52:N52"/>
    <mergeCell ref="A46:C46"/>
    <mergeCell ref="L65:N65"/>
    <mergeCell ref="L44:N44"/>
    <mergeCell ref="L45:N45"/>
    <mergeCell ref="D44:F44"/>
    <mergeCell ref="L59:N59"/>
    <mergeCell ref="A45:C45"/>
    <mergeCell ref="A48:C48"/>
    <mergeCell ref="A54:K54"/>
    <mergeCell ref="A52:K52"/>
    <mergeCell ref="A53:K53"/>
  </mergeCells>
  <phoneticPr fontId="27" type="noConversion"/>
  <hyperlinks>
    <hyperlink ref="D6:K6" r:id="rId2" display="www.agriculture.state.ia.us"/>
    <hyperlink ref="D6" r:id="rId3"/>
  </hyperlinks>
  <printOptions horizontalCentered="1"/>
  <pageMargins left="0.25" right="0.25" top="0.17" bottom="0" header="0" footer="0"/>
  <pageSetup scale="70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7"/>
  </sheetPr>
  <dimension ref="B8:L9"/>
  <sheetViews>
    <sheetView topLeftCell="A7" workbookViewId="0">
      <selection activeCell="M17" sqref="M17"/>
    </sheetView>
  </sheetViews>
  <sheetFormatPr defaultRowHeight="13.2" x14ac:dyDescent="0.25"/>
  <sheetData>
    <row r="8" spans="2:12" ht="13.8" thickBot="1" x14ac:dyDescent="0.3"/>
    <row r="9" spans="2:12" ht="38.25" customHeight="1" thickBot="1" x14ac:dyDescent="0.3">
      <c r="B9" s="154" t="s">
        <v>6913</v>
      </c>
      <c r="C9" s="155"/>
      <c r="D9" s="155"/>
      <c r="E9" s="155"/>
      <c r="F9" s="155"/>
      <c r="G9" s="155"/>
      <c r="H9" s="155"/>
      <c r="I9" s="156"/>
      <c r="J9" s="43"/>
      <c r="K9" s="43"/>
      <c r="L9" s="43"/>
    </row>
  </sheetData>
  <sheetProtection selectLockedCells="1"/>
  <customSheetViews>
    <customSheetView guid="{856ED7DE-9DD7-4888-8F79-39E5CA98433D}" topLeftCell="A7">
      <selection activeCell="K26" sqref="K26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B9:I9"/>
  </mergeCells>
  <phoneticPr fontId="27" type="noConversion"/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Document.12" shapeId="2053" r:id="rId5">
          <objectPr defaultSize="0" r:id="rId6">
            <anchor moveWithCells="1">
              <from>
                <xdr:col>3</xdr:col>
                <xdr:colOff>228600</xdr:colOff>
                <xdr:row>53</xdr:row>
                <xdr:rowOff>152400</xdr:rowOff>
              </from>
              <to>
                <xdr:col>9</xdr:col>
                <xdr:colOff>541020</xdr:colOff>
                <xdr:row>117</xdr:row>
                <xdr:rowOff>76200</xdr:rowOff>
              </to>
            </anchor>
          </objectPr>
        </oleObject>
      </mc:Choice>
      <mc:Fallback>
        <oleObject progId="Word.Document.12" shapeId="2053" r:id="rId5"/>
      </mc:Fallback>
    </mc:AlternateContent>
    <mc:AlternateContent xmlns:mc="http://schemas.openxmlformats.org/markup-compatibility/2006">
      <mc:Choice Requires="x14">
        <oleObject progId="Document" dvAspect="DVASPECT_ICON" shapeId="2057" r:id="rId7">
          <objectPr defaultSize="0" autoPict="0" r:id="rId8">
            <anchor moveWithCells="1">
              <from>
                <xdr:col>3</xdr:col>
                <xdr:colOff>198120</xdr:colOff>
                <xdr:row>14</xdr:row>
                <xdr:rowOff>45720</xdr:rowOff>
              </from>
              <to>
                <xdr:col>6</xdr:col>
                <xdr:colOff>342900</xdr:colOff>
                <xdr:row>24</xdr:row>
                <xdr:rowOff>22860</xdr:rowOff>
              </to>
            </anchor>
          </objectPr>
        </oleObject>
      </mc:Choice>
      <mc:Fallback>
        <oleObject progId="Document" dvAspect="DVASPECT_ICON" shapeId="205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ListWorkArea</vt:lpstr>
      <vt:lpstr>Lists</vt:lpstr>
      <vt:lpstr>Data Conversion Sheet</vt:lpstr>
      <vt:lpstr>Fertilizer Tonnage Entry Form</vt:lpstr>
      <vt:lpstr>Fertilizer Tonnage Summary</vt:lpstr>
      <vt:lpstr>Instructions</vt:lpstr>
      <vt:lpstr>Exempt_Code</vt:lpstr>
      <vt:lpstr>Fert_tonnage_summary</vt:lpstr>
      <vt:lpstr>Licensee_List</vt:lpstr>
      <vt:lpstr>'Fertilizer Tonnage Entry Form'!Print_Area</vt:lpstr>
      <vt:lpstr>Print_Entry_Form</vt:lpstr>
      <vt:lpstr>'Fertilizer Tonnage Entry Form'!Print_Titles</vt:lpstr>
      <vt:lpstr>Report_Period</vt:lpstr>
      <vt:lpstr>State_Abbr</vt:lpstr>
      <vt:lpstr>Valid_Numbers</vt:lpstr>
      <vt:lpstr>Year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Panther</dc:creator>
  <cp:lastModifiedBy>Humrich, Shauna</cp:lastModifiedBy>
  <cp:lastPrinted>2015-09-08T21:50:56Z</cp:lastPrinted>
  <dcterms:created xsi:type="dcterms:W3CDTF">2003-12-04T18:42:02Z</dcterms:created>
  <dcterms:modified xsi:type="dcterms:W3CDTF">2019-01-30T19:27:45Z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